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iageo-my.sharepoint.com/personal/mateo_sepulveda_diageo_com/Documents/Desktop/"/>
    </mc:Choice>
  </mc:AlternateContent>
  <xr:revisionPtr revIDLastSave="11" documentId="13_ncr:1_{1157F653-8EE9-48B0-98BF-C84428B1E231}" xr6:coauthVersionLast="47" xr6:coauthVersionMax="47" xr10:uidLastSave="{FE252605-1882-4A15-994B-1F8AB715E77C}"/>
  <bookViews>
    <workbookView xWindow="-110" yWindow="-110" windowWidth="19420" windowHeight="11620" xr2:uid="{5D0F7AF6-F23F-4325-BED3-63DC36E585AB}"/>
  </bookViews>
  <sheets>
    <sheet name="Matriz de selección TMS" sheetId="1" r:id="rId1"/>
    <sheet name="Software 1" sheetId="2" r:id="rId2"/>
    <sheet name="Software 2" sheetId="3" r:id="rId3"/>
    <sheet name="Software 3" sheetId="4" r:id="rId4"/>
    <sheet name="Validación de datos" sheetId="5" state="hidden" r:id="rId5"/>
  </sheets>
  <definedNames>
    <definedName name="_xlnm._FilterDatabase" localSheetId="1" hidden="1">'Software 1'!$A$12:$J$12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0" i="4" l="1"/>
  <c r="G73" i="4" s="1"/>
  <c r="I69" i="4"/>
  <c r="I70" i="4" s="1"/>
  <c r="I19" i="1" s="1"/>
  <c r="J19" i="1" s="1"/>
  <c r="I68" i="4"/>
  <c r="G67" i="4"/>
  <c r="I66" i="4"/>
  <c r="I65" i="4"/>
  <c r="I64" i="4"/>
  <c r="I67" i="4" s="1"/>
  <c r="I18" i="1" s="1"/>
  <c r="J18" i="1" s="1"/>
  <c r="I63" i="4"/>
  <c r="G63" i="4"/>
  <c r="I62" i="4"/>
  <c r="I61" i="4"/>
  <c r="I60" i="4"/>
  <c r="G59" i="4"/>
  <c r="I58" i="4"/>
  <c r="I57" i="4"/>
  <c r="I59" i="4" s="1"/>
  <c r="I16" i="1" s="1"/>
  <c r="J16" i="1" s="1"/>
  <c r="I56" i="4"/>
  <c r="I15" i="1" s="1"/>
  <c r="J15" i="1" s="1"/>
  <c r="G56" i="4"/>
  <c r="I55" i="4"/>
  <c r="I54" i="4"/>
  <c r="I53" i="4"/>
  <c r="G52" i="4"/>
  <c r="I51" i="4"/>
  <c r="I50" i="4"/>
  <c r="I52" i="4" s="1"/>
  <c r="I14" i="1" s="1"/>
  <c r="J14" i="1" s="1"/>
  <c r="I49" i="4"/>
  <c r="G48" i="4"/>
  <c r="I47" i="4"/>
  <c r="I46" i="4"/>
  <c r="I45" i="4"/>
  <c r="I44" i="4"/>
  <c r="I48" i="4" s="1"/>
  <c r="I13" i="1" s="1"/>
  <c r="J13" i="1" s="1"/>
  <c r="I43" i="4"/>
  <c r="I12" i="1" s="1"/>
  <c r="J12" i="1" s="1"/>
  <c r="G43" i="4"/>
  <c r="I42" i="4"/>
  <c r="I41" i="4"/>
  <c r="I40" i="4"/>
  <c r="G39" i="4"/>
  <c r="I38" i="4"/>
  <c r="I37" i="4"/>
  <c r="I39" i="4" s="1"/>
  <c r="I11" i="1" s="1"/>
  <c r="J11" i="1" s="1"/>
  <c r="I36" i="4"/>
  <c r="I35" i="4"/>
  <c r="G34" i="4"/>
  <c r="I33" i="4"/>
  <c r="I32" i="4"/>
  <c r="I31" i="4"/>
  <c r="I34" i="4" s="1"/>
  <c r="I10" i="1" s="1"/>
  <c r="J10" i="1" s="1"/>
  <c r="I30" i="4"/>
  <c r="G30" i="4"/>
  <c r="I29" i="4"/>
  <c r="I28" i="4"/>
  <c r="I27" i="4"/>
  <c r="I26" i="4"/>
  <c r="G25" i="4"/>
  <c r="I24" i="4"/>
  <c r="I25" i="4" s="1"/>
  <c r="I8" i="1" s="1"/>
  <c r="J8" i="1" s="1"/>
  <c r="I23" i="4"/>
  <c r="I22" i="4"/>
  <c r="G21" i="4"/>
  <c r="I20" i="4"/>
  <c r="I19" i="4"/>
  <c r="I18" i="4"/>
  <c r="I21" i="4" s="1"/>
  <c r="I7" i="1" s="1"/>
  <c r="J7" i="1" s="1"/>
  <c r="G17" i="4"/>
  <c r="I16" i="4"/>
  <c r="I15" i="4"/>
  <c r="I14" i="4"/>
  <c r="I13" i="4"/>
  <c r="I17" i="4" s="1"/>
  <c r="I6" i="1" s="1"/>
  <c r="J6" i="1" s="1"/>
  <c r="I17" i="1"/>
  <c r="J17" i="1" s="1"/>
  <c r="I9" i="1"/>
  <c r="J9" i="1" s="1"/>
  <c r="G19" i="1"/>
  <c r="G18" i="1"/>
  <c r="G17" i="1"/>
  <c r="H17" i="1" s="1"/>
  <c r="G16" i="1"/>
  <c r="G15" i="1"/>
  <c r="H15" i="1" s="1"/>
  <c r="G14" i="1"/>
  <c r="H14" i="1" s="1"/>
  <c r="G13" i="1"/>
  <c r="G12" i="1"/>
  <c r="G11" i="1"/>
  <c r="G10" i="1"/>
  <c r="G9" i="1"/>
  <c r="H9" i="1" s="1"/>
  <c r="G8" i="1"/>
  <c r="H8" i="1" s="1"/>
  <c r="G7" i="1"/>
  <c r="H7" i="1" s="1"/>
  <c r="G6" i="1"/>
  <c r="H6" i="1" s="1"/>
  <c r="H13" i="1"/>
  <c r="H12" i="1"/>
  <c r="E19" i="1"/>
  <c r="F19" i="1" s="1"/>
  <c r="E18" i="1"/>
  <c r="E17" i="1"/>
  <c r="F17" i="1" s="1"/>
  <c r="E16" i="1"/>
  <c r="F16" i="1" s="1"/>
  <c r="E15" i="1"/>
  <c r="F15" i="1" s="1"/>
  <c r="E14" i="1"/>
  <c r="F14" i="1" s="1"/>
  <c r="E13" i="1"/>
  <c r="E12" i="1"/>
  <c r="F12" i="1" s="1"/>
  <c r="E11" i="1"/>
  <c r="F11" i="1" s="1"/>
  <c r="E10" i="1"/>
  <c r="F10" i="1" s="1"/>
  <c r="E9" i="1"/>
  <c r="F9" i="1" s="1"/>
  <c r="E8" i="1"/>
  <c r="F8" i="1" s="1"/>
  <c r="E7" i="1"/>
  <c r="F7" i="1" s="1"/>
  <c r="H19" i="1"/>
  <c r="H18" i="1"/>
  <c r="H11" i="1"/>
  <c r="H10" i="1"/>
  <c r="H16" i="1"/>
  <c r="I70" i="3"/>
  <c r="G70" i="3"/>
  <c r="I69" i="3"/>
  <c r="I68" i="3"/>
  <c r="G67" i="3"/>
  <c r="I66" i="3"/>
  <c r="I65" i="3"/>
  <c r="I64" i="3"/>
  <c r="I67" i="3" s="1"/>
  <c r="G63" i="3"/>
  <c r="I62" i="3"/>
  <c r="I63" i="3" s="1"/>
  <c r="I61" i="3"/>
  <c r="I60" i="3"/>
  <c r="G59" i="3"/>
  <c r="I58" i="3"/>
  <c r="I59" i="3" s="1"/>
  <c r="I57" i="3"/>
  <c r="I56" i="3"/>
  <c r="G56" i="3"/>
  <c r="G73" i="3" s="1"/>
  <c r="I55" i="3"/>
  <c r="I54" i="3"/>
  <c r="I53" i="3"/>
  <c r="G52" i="3"/>
  <c r="I51" i="3"/>
  <c r="I50" i="3"/>
  <c r="I49" i="3"/>
  <c r="I52" i="3" s="1"/>
  <c r="G48" i="3"/>
  <c r="I47" i="3"/>
  <c r="I46" i="3"/>
  <c r="I45" i="3"/>
  <c r="I44" i="3"/>
  <c r="I48" i="3" s="1"/>
  <c r="I43" i="3"/>
  <c r="G43" i="3"/>
  <c r="I42" i="3"/>
  <c r="I41" i="3"/>
  <c r="I40" i="3"/>
  <c r="G39" i="3"/>
  <c r="I38" i="3"/>
  <c r="I37" i="3"/>
  <c r="I36" i="3"/>
  <c r="I39" i="3" s="1"/>
  <c r="I35" i="3"/>
  <c r="G34" i="3"/>
  <c r="I33" i="3"/>
  <c r="I32" i="3"/>
  <c r="I31" i="3"/>
  <c r="I34" i="3" s="1"/>
  <c r="G30" i="3"/>
  <c r="I29" i="3"/>
  <c r="I28" i="3"/>
  <c r="I27" i="3"/>
  <c r="I26" i="3"/>
  <c r="I30" i="3" s="1"/>
  <c r="I25" i="3"/>
  <c r="G25" i="3"/>
  <c r="I24" i="3"/>
  <c r="I23" i="3"/>
  <c r="I22" i="3"/>
  <c r="G21" i="3"/>
  <c r="I20" i="3"/>
  <c r="I19" i="3"/>
  <c r="I18" i="3"/>
  <c r="I21" i="3" s="1"/>
  <c r="G17" i="3"/>
  <c r="I16" i="3"/>
  <c r="I15" i="3"/>
  <c r="I14" i="3"/>
  <c r="I13" i="3"/>
  <c r="I17" i="3" s="1"/>
  <c r="F18" i="1"/>
  <c r="F13" i="1"/>
  <c r="G73" i="2"/>
  <c r="I48" i="2"/>
  <c r="I47" i="2"/>
  <c r="I46" i="2"/>
  <c r="I45" i="2"/>
  <c r="I44" i="2"/>
  <c r="I38" i="2"/>
  <c r="I37" i="2"/>
  <c r="I39" i="2" s="1"/>
  <c r="I36" i="2"/>
  <c r="I35" i="2"/>
  <c r="I29" i="2"/>
  <c r="I28" i="2"/>
  <c r="I27" i="2"/>
  <c r="I26" i="2"/>
  <c r="I30" i="2" s="1"/>
  <c r="I59" i="2"/>
  <c r="I58" i="2"/>
  <c r="I57" i="2"/>
  <c r="I70" i="2"/>
  <c r="I69" i="2"/>
  <c r="I68" i="2"/>
  <c r="I66" i="2"/>
  <c r="I65" i="2"/>
  <c r="I64" i="2"/>
  <c r="I67" i="2" s="1"/>
  <c r="I63" i="2"/>
  <c r="I62" i="2"/>
  <c r="I61" i="2"/>
  <c r="I60" i="2"/>
  <c r="I55" i="2"/>
  <c r="I54" i="2"/>
  <c r="I53" i="2"/>
  <c r="I56" i="2" s="1"/>
  <c r="I51" i="2"/>
  <c r="I50" i="2"/>
  <c r="I49" i="2"/>
  <c r="I52" i="2" s="1"/>
  <c r="I42" i="2"/>
  <c r="I41" i="2"/>
  <c r="I40" i="2"/>
  <c r="I43" i="2" s="1"/>
  <c r="I33" i="2"/>
  <c r="I32" i="2"/>
  <c r="I31" i="2"/>
  <c r="I34" i="2" s="1"/>
  <c r="I25" i="2"/>
  <c r="I24" i="2"/>
  <c r="I23" i="2"/>
  <c r="I22" i="2"/>
  <c r="I21" i="2"/>
  <c r="I19" i="2"/>
  <c r="I20" i="2"/>
  <c r="I18" i="2"/>
  <c r="I15" i="2"/>
  <c r="G21" i="2"/>
  <c r="G25" i="2"/>
  <c r="G30" i="2"/>
  <c r="G34" i="2"/>
  <c r="G39" i="2"/>
  <c r="G43" i="2"/>
  <c r="G48" i="2"/>
  <c r="G52" i="2"/>
  <c r="G70" i="2"/>
  <c r="G67" i="2"/>
  <c r="G63" i="2"/>
  <c r="G56" i="2"/>
  <c r="G59" i="2"/>
  <c r="I14" i="2"/>
  <c r="I16" i="2"/>
  <c r="I13" i="2"/>
  <c r="G17" i="2"/>
  <c r="D21" i="1"/>
  <c r="I17" i="2" l="1"/>
  <c r="E6" i="1" l="1"/>
  <c r="F6" i="1" s="1"/>
  <c r="F21" i="1" s="1"/>
  <c r="J21" i="1"/>
  <c r="H21" i="1"/>
</calcChain>
</file>

<file path=xl/sharedStrings.xml><?xml version="1.0" encoding="utf-8"?>
<sst xmlns="http://schemas.openxmlformats.org/spreadsheetml/2006/main" count="640" uniqueCount="194">
  <si>
    <t>Item</t>
  </si>
  <si>
    <t>Funcionalidad</t>
  </si>
  <si>
    <t>Usabilidad</t>
  </si>
  <si>
    <t>Integración</t>
  </si>
  <si>
    <t>Costo</t>
  </si>
  <si>
    <t>Seguridad</t>
  </si>
  <si>
    <t>Escalabilidad</t>
  </si>
  <si>
    <t>Innovación</t>
  </si>
  <si>
    <t>Adaptabilidad</t>
  </si>
  <si>
    <t>Modularidad</t>
  </si>
  <si>
    <t>Georeferenciacion</t>
  </si>
  <si>
    <t>Algortimo</t>
  </si>
  <si>
    <t>Soporte al cliente</t>
  </si>
  <si>
    <t>Poderación</t>
  </si>
  <si>
    <t>Calificación</t>
  </si>
  <si>
    <t>0 a 10</t>
  </si>
  <si>
    <t>Total</t>
  </si>
  <si>
    <t>N°</t>
  </si>
  <si>
    <t>Importancia</t>
  </si>
  <si>
    <t>Alta</t>
  </si>
  <si>
    <t>Media</t>
  </si>
  <si>
    <t>Baja</t>
  </si>
  <si>
    <t>Valor item
Software 1</t>
  </si>
  <si>
    <t>Item ponderado
Software 1</t>
  </si>
  <si>
    <t>Valor item
Software 2</t>
  </si>
  <si>
    <t>Item ponderado
Software 2</t>
  </si>
  <si>
    <t>Valor item
Software 3</t>
  </si>
  <si>
    <t>Empresa:</t>
  </si>
  <si>
    <t>Años en el mercado:</t>
  </si>
  <si>
    <t>Origen:</t>
  </si>
  <si>
    <t>Presencia en el pais:</t>
  </si>
  <si>
    <t>Empresas usuarias:</t>
  </si>
  <si>
    <t>Mercado:</t>
  </si>
  <si>
    <t>Reputación:</t>
  </si>
  <si>
    <t>Tiempo de prueba:</t>
  </si>
  <si>
    <t>1.1</t>
  </si>
  <si>
    <t>1.2</t>
  </si>
  <si>
    <t>1.3</t>
  </si>
  <si>
    <t>Datos Generales</t>
  </si>
  <si>
    <t>Descripcion</t>
  </si>
  <si>
    <t>Comentarios</t>
  </si>
  <si>
    <t>Presencia en el pais</t>
  </si>
  <si>
    <t>Tiene la compañía presencia y soporte en el mercado donde se planea implementar</t>
  </si>
  <si>
    <t>14.1</t>
  </si>
  <si>
    <t>13.1</t>
  </si>
  <si>
    <t>Retroalimentación</t>
  </si>
  <si>
    <t>El software tiene la posibilidad de recibir retroalimentación</t>
  </si>
  <si>
    <t>TOTAL ITEM 1</t>
  </si>
  <si>
    <t>Ponderación</t>
  </si>
  <si>
    <t>No cumple / No tiene</t>
  </si>
  <si>
    <t>Tiene / Cumple parcialmente</t>
  </si>
  <si>
    <t>Tiene / Cumple Totalmente</t>
  </si>
  <si>
    <t>No tiene pero esta en desarrollo</t>
  </si>
  <si>
    <t>10.1</t>
  </si>
  <si>
    <t>Latitud / Longitud</t>
  </si>
  <si>
    <t>Usa la longitud y latitud como principal referencia para la localización</t>
  </si>
  <si>
    <t>10.2</t>
  </si>
  <si>
    <t>Usa aplicación como motor de busqueda</t>
  </si>
  <si>
    <t>Usa a Waze o Google maps como motor de busqueda para las localizaciones</t>
  </si>
  <si>
    <t>10.3</t>
  </si>
  <si>
    <t>Ajustes dinamicos</t>
  </si>
  <si>
    <t>Permite realizar ajustes dinamicos sobre las geolocalizaciones generadas por el sistema</t>
  </si>
  <si>
    <t>11.1</t>
  </si>
  <si>
    <t xml:space="preserve">Cuenta con almacenamiento cache </t>
  </si>
  <si>
    <t>11.2</t>
  </si>
  <si>
    <t>Operación offline</t>
  </si>
  <si>
    <t>Almacenamiento Cache</t>
  </si>
  <si>
    <t>Operación</t>
  </si>
  <si>
    <t>Puede ejecutarse sin acceso a internet o red movil</t>
  </si>
  <si>
    <t>Maestra de datos</t>
  </si>
  <si>
    <t>12.1</t>
  </si>
  <si>
    <t>12.2</t>
  </si>
  <si>
    <t>Cargue de información automatica</t>
  </si>
  <si>
    <t>Permite el cargue de datos de manera automatica desde otros sistemas</t>
  </si>
  <si>
    <t>Cargue de archivos</t>
  </si>
  <si>
    <t>Permite el cargue de bases de datos con multiples formatos</t>
  </si>
  <si>
    <t>12.3</t>
  </si>
  <si>
    <t>Cargue de actualizaciones</t>
  </si>
  <si>
    <t>Permite el cargue de datos sin eliminar las bases ya existentes.</t>
  </si>
  <si>
    <t>13.2</t>
  </si>
  <si>
    <t>Inteligencia artificial</t>
  </si>
  <si>
    <t>El software usa inteligencia artificial para mejorar el rendimiento</t>
  </si>
  <si>
    <t>13.3</t>
  </si>
  <si>
    <t>Actualización en tiempo real</t>
  </si>
  <si>
    <t>El software actualiza en tiempo real el trafico y nuevos acontecimientos (Picos horarios, bloqueos, etc…) y actualiza la información de entregas</t>
  </si>
  <si>
    <t>14.2</t>
  </si>
  <si>
    <t>Idioma</t>
  </si>
  <si>
    <t>Tiene la compañía personal que habla en el idioma natural de su compañía</t>
  </si>
  <si>
    <t>TOTAL ITEM 2</t>
  </si>
  <si>
    <t>2.1</t>
  </si>
  <si>
    <t>2.2</t>
  </si>
  <si>
    <t>2.3</t>
  </si>
  <si>
    <t>TOTAL ITEM 3</t>
  </si>
  <si>
    <t>TOTAL ITEM 4</t>
  </si>
  <si>
    <t>TOTAL ITEM 5</t>
  </si>
  <si>
    <t>TOTAL ITEM 6</t>
  </si>
  <si>
    <t>TOTAL ITEM 7</t>
  </si>
  <si>
    <t>TOTAL ITEM 8</t>
  </si>
  <si>
    <t>TOTAL ITEM 9</t>
  </si>
  <si>
    <t>TOTAL ITEM 10</t>
  </si>
  <si>
    <t>TOTAL ITEM 11</t>
  </si>
  <si>
    <t>TOTAL ITEM 12</t>
  </si>
  <si>
    <t>TOTAL ITEM 13</t>
  </si>
  <si>
    <t>TOTAL ITEM 14</t>
  </si>
  <si>
    <t>3.1</t>
  </si>
  <si>
    <t>3.2</t>
  </si>
  <si>
    <t>3.3</t>
  </si>
  <si>
    <t>4.1</t>
  </si>
  <si>
    <t>4.2</t>
  </si>
  <si>
    <t>4.3</t>
  </si>
  <si>
    <t>5.1</t>
  </si>
  <si>
    <t>5.2</t>
  </si>
  <si>
    <t>5.3</t>
  </si>
  <si>
    <t>6.1</t>
  </si>
  <si>
    <t>6.2</t>
  </si>
  <si>
    <t>6.3</t>
  </si>
  <si>
    <t>7.1</t>
  </si>
  <si>
    <t>7.2</t>
  </si>
  <si>
    <t>7.3</t>
  </si>
  <si>
    <t>8.1</t>
  </si>
  <si>
    <t>8.2</t>
  </si>
  <si>
    <t>8.3</t>
  </si>
  <si>
    <t>8.4</t>
  </si>
  <si>
    <t>9.1</t>
  </si>
  <si>
    <t>9.2</t>
  </si>
  <si>
    <t>9.3</t>
  </si>
  <si>
    <t>Diseño "Responsive"</t>
  </si>
  <si>
    <t>El software permite ser usado en varios tipos de dispositivos electronicos (Celulares, Tabletas,PC)</t>
  </si>
  <si>
    <t>Integración de modulos</t>
  </si>
  <si>
    <t>Puede pagarse de acuerdo a las necesidades los modulos que requiere la operación</t>
  </si>
  <si>
    <t>Ajuste a la medida</t>
  </si>
  <si>
    <t>Permite ajustar parametros y visualizaciones de acuerdo a la necesidad</t>
  </si>
  <si>
    <t>Independencia de uso</t>
  </si>
  <si>
    <t>Permite funcionar correctamente con independiencia de modulos (No se requiere varios modulos para obtener resultados visibles)</t>
  </si>
  <si>
    <t>Machine learning</t>
  </si>
  <si>
    <t>El software tiene algoritmos que permiten el aprendizaje de nomenclaturas, codigos, ciudades y demas parametros de acuerdo al uso y el paso del tiempo</t>
  </si>
  <si>
    <t>Plug in - Plug out</t>
  </si>
  <si>
    <t>Es posible ac tivar o desactivar parametros o funcionalidades según las necesidades de la operación.</t>
  </si>
  <si>
    <t>Lenguaje, Unidad de medida y franja horaria</t>
  </si>
  <si>
    <t>El sistema tiene adaptación a lenguaje, unidad de medidas y funcionamientos horarios de acuerdo a la zona donde se realiza la operatividad</t>
  </si>
  <si>
    <t>Integración con software y hardware externos</t>
  </si>
  <si>
    <t>El sistema cuenta con la capacidad de conectarse a sistemas y hardware de manera facil, sin recurir de inversion extra en la conectividad.
(API Call, EDI…etc)
No es necesario tener dispositivos determinados para operarlo.</t>
  </si>
  <si>
    <t xml:space="preserve">Existen actualizaciones recurrentes para la resolución de problemas "bugs" </t>
  </si>
  <si>
    <t>La tecnologia es propia y se tienen ingenieros propios para realizar cambios, ajustes y mejoras</t>
  </si>
  <si>
    <t>Usa inteligencia artificial para mejorar recurrentemente los procesos y soluciones del sistema</t>
  </si>
  <si>
    <t>Tecnlogia y desarrollo</t>
  </si>
  <si>
    <t>Actualizacion y mejora</t>
  </si>
  <si>
    <t>Volumen de datos</t>
  </si>
  <si>
    <t>Tiempo de carga y resolución</t>
  </si>
  <si>
    <t>Servidores y  back up</t>
  </si>
  <si>
    <t>6.4</t>
  </si>
  <si>
    <t>Usuarios y uso en tiempo real</t>
  </si>
  <si>
    <t>Cantidad de tiempo que tarda la carga de información y arrojar resultados: (Menor tiempo es mejor)
- Ruteo
- Localización
- Seguimiento de ordenes
- Evidencias
- Consultas</t>
  </si>
  <si>
    <t>El sistema tiene la capacidad de tener varios usarios realizando actividades / Cargue de información (Mayor cantidad al mismo tiempo es mejor)</t>
  </si>
  <si>
    <t>El sistema tiene la capacidad en volumen de datos (Lineas de excel y/o lineas de datos) para operar (Mayor cantidad de datos es mejor)</t>
  </si>
  <si>
    <t>La compañía cuenta con servidores principales y de soporte que permita continuar con la operatividad en caso de problemas de red o problemas tecnicos</t>
  </si>
  <si>
    <t>Protección de datos</t>
  </si>
  <si>
    <t>Equipo soporte de seguridad</t>
  </si>
  <si>
    <t>El sistema cuenta con tecnlogia y protección de los datos y la información que se almacena en sus servidores</t>
  </si>
  <si>
    <t>Confidencialidad</t>
  </si>
  <si>
    <t>El sistema no permite ver por personal externo a la compañía contratante, información y datos sensibles.
Permite hacer clasificación de niveles de confidencialidad</t>
  </si>
  <si>
    <t>Cuenta con personal 24/7 atendiendo y garantizando la seguridad de la plataforma y de los datos</t>
  </si>
  <si>
    <t>Sistema de pago</t>
  </si>
  <si>
    <t>Soporte y extras</t>
  </si>
  <si>
    <t>Implementación</t>
  </si>
  <si>
    <t>4.4</t>
  </si>
  <si>
    <t>Valor</t>
  </si>
  <si>
    <t>Valor / Costo para el uso del sistema de acuerdo a las necesidades</t>
  </si>
  <si>
    <t>Puede pagarse por usuario, membresia, modulos y/o diferentes modelos que permitan adaptarse a la necesidad</t>
  </si>
  <si>
    <t>Costo de implementación (No tener que pagarlo es mejor)</t>
  </si>
  <si>
    <t>Costo de soporte o extras de ser necesario (Incluido en la tarifa unica es mejor)</t>
  </si>
  <si>
    <t>Descarga de datos</t>
  </si>
  <si>
    <t>El sistema permite hacer descarga de la información en diferentes formatos y programas</t>
  </si>
  <si>
    <t>Instalación</t>
  </si>
  <si>
    <t>El sistema permite la descarga en cualquier dispositivo que cumpla con caracteristicas texnicas requeridas y permite el uso de todas las  herramientas</t>
  </si>
  <si>
    <t>Interacción</t>
  </si>
  <si>
    <t>Visualización</t>
  </si>
  <si>
    <t>Ayuda y soporte</t>
  </si>
  <si>
    <t>El sistema es intuitivo y permite que el uso sea agil y facil para cualquier persona</t>
  </si>
  <si>
    <t>La visualización de los datos y resultados permite que se entienda la información</t>
  </si>
  <si>
    <t>Se tiene soporte y ayuda para identificar funciones claves y resolución de dudas sin requerir soporte tenico</t>
  </si>
  <si>
    <t>Cumplimiento necesidades secundarias</t>
  </si>
  <si>
    <t>Cumplimiento necesidad primarias</t>
  </si>
  <si>
    <t>Generación de informes</t>
  </si>
  <si>
    <t>Dashboard (KPIs)</t>
  </si>
  <si>
    <t>1.4</t>
  </si>
  <si>
    <t>El software cuenta con las herramientas que pemiten realizar las tareas principales:
- Ruteo
- Seguimiento de ordenes
- Facturación</t>
  </si>
  <si>
    <t>El software cuenta con las capacidad de adherir herramientas que pemiten realizar las tareas secundarias
- Optimización de costos
- Visualización de estado de ordenes
- Comparativos de proveedores
- Otros</t>
  </si>
  <si>
    <t>El software presenta información de los indicadores de desempeño y es posible seguirlo de manera facil</t>
  </si>
  <si>
    <t>El software permite generar informes y extraer información del sistema de acuerdo a los parametros que se definan</t>
  </si>
  <si>
    <t>Item ponderado
Software 3</t>
  </si>
  <si>
    <t>Cumple intermedio / No tiene pero esta en desarrollo</t>
  </si>
  <si>
    <t>Georreferenciación</t>
  </si>
  <si>
    <t>Algoritmo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</si>
</sst>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164" fontId="0" fillId="2" borderId="1" xfId="0" applyNumberFormat="1" applyFill="1" applyBorder="1" applyAlignment="1">
      <alignment horizontal="center"/>
    </xf>
    <xf numFmtId="164" fontId="0" fillId="2" borderId="1" xfId="0" quotePrefix="1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/>
    </xf>
    <xf numFmtId="164" fontId="0" fillId="3" borderId="1" xfId="0" applyNumberForma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left"/>
    </xf>
    <xf numFmtId="164" fontId="0" fillId="4" borderId="1" xfId="0" applyNumberFormat="1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 wrapText="1"/>
    </xf>
    <xf numFmtId="1" fontId="0" fillId="2" borderId="1" xfId="0" applyNumberFormat="1" applyFill="1" applyBorder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0" fillId="0" borderId="1" xfId="0" applyBorder="1"/>
    <xf numFmtId="0" fontId="0" fillId="3" borderId="13" xfId="0" applyFill="1" applyBorder="1" applyAlignment="1">
      <alignment horizontal="center" vertical="center"/>
    </xf>
    <xf numFmtId="0" fontId="0" fillId="3" borderId="13" xfId="0" applyFill="1" applyBorder="1" applyAlignment="1">
      <alignment horizontal="left" vertical="center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/>
    </xf>
    <xf numFmtId="0" fontId="0" fillId="2" borderId="13" xfId="0" applyFill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left" vertical="center" wrapText="1"/>
    </xf>
    <xf numFmtId="0" fontId="0" fillId="2" borderId="13" xfId="0" applyFill="1" applyBorder="1" applyAlignment="1">
      <alignment horizontal="left" vertical="center" wrapText="1"/>
    </xf>
    <xf numFmtId="0" fontId="0" fillId="2" borderId="13" xfId="0" applyFill="1" applyBorder="1" applyAlignment="1">
      <alignment horizontal="left" vertical="center"/>
    </xf>
    <xf numFmtId="0" fontId="0" fillId="3" borderId="2" xfId="0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3" borderId="13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164" fontId="0" fillId="2" borderId="1" xfId="0" applyNumberForma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27" xfId="0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0" fillId="2" borderId="34" xfId="0" applyFill="1" applyBorder="1" applyAlignment="1">
      <alignment horizontal="center" vertical="center"/>
    </xf>
    <xf numFmtId="0" fontId="0" fillId="2" borderId="34" xfId="0" applyFill="1" applyBorder="1" applyAlignment="1">
      <alignment horizontal="left" vertical="center"/>
    </xf>
    <xf numFmtId="0" fontId="0" fillId="2" borderId="34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0" fillId="2" borderId="35" xfId="0" applyFill="1" applyBorder="1" applyAlignment="1">
      <alignment horizontal="left" vertical="center"/>
    </xf>
    <xf numFmtId="0" fontId="0" fillId="2" borderId="36" xfId="0" applyFill="1" applyBorder="1" applyAlignment="1">
      <alignment horizontal="center" vertical="center"/>
    </xf>
    <xf numFmtId="0" fontId="0" fillId="2" borderId="36" xfId="0" applyFill="1" applyBorder="1" applyAlignment="1">
      <alignment horizontal="left" vertical="center"/>
    </xf>
    <xf numFmtId="0" fontId="0" fillId="2" borderId="36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2" fontId="4" fillId="5" borderId="7" xfId="0" applyNumberFormat="1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left" vertical="center"/>
    </xf>
    <xf numFmtId="1" fontId="2" fillId="5" borderId="8" xfId="1" applyNumberFormat="1" applyFont="1" applyFill="1" applyBorder="1" applyAlignment="1">
      <alignment horizontal="center"/>
    </xf>
    <xf numFmtId="1" fontId="0" fillId="5" borderId="12" xfId="1" applyNumberFormat="1" applyFont="1" applyFill="1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663A0-5975-4040-B2B2-FD4AE3AE9191}">
  <dimension ref="A3:J21"/>
  <sheetViews>
    <sheetView showGridLines="0" tabSelected="1" workbookViewId="0">
      <selection activeCell="K13" sqref="K13"/>
    </sheetView>
  </sheetViews>
  <sheetFormatPr baseColWidth="10" defaultRowHeight="14.5" x14ac:dyDescent="0.35"/>
  <cols>
    <col min="1" max="1" width="8.54296875" customWidth="1"/>
    <col min="2" max="2" width="12.6328125" customWidth="1"/>
    <col min="3" max="3" width="20.81640625" style="1" bestFit="1" customWidth="1"/>
    <col min="4" max="4" width="14.7265625" style="1" customWidth="1"/>
    <col min="5" max="5" width="15.7265625" style="1" customWidth="1"/>
    <col min="6" max="6" width="15.90625" customWidth="1"/>
    <col min="7" max="7" width="13.90625" customWidth="1"/>
    <col min="8" max="8" width="15.7265625" customWidth="1"/>
    <col min="9" max="9" width="12.36328125" customWidth="1"/>
    <col min="10" max="11" width="16" customWidth="1"/>
  </cols>
  <sheetData>
    <row r="3" spans="1:10" x14ac:dyDescent="0.35">
      <c r="C3" s="6" t="s">
        <v>14</v>
      </c>
      <c r="D3" s="7" t="s">
        <v>15</v>
      </c>
    </row>
    <row r="4" spans="1:10" x14ac:dyDescent="0.35">
      <c r="C4" s="2"/>
      <c r="D4" s="2"/>
      <c r="E4" s="2"/>
    </row>
    <row r="5" spans="1:10" s="3" customFormat="1" ht="29" x14ac:dyDescent="0.35">
      <c r="A5" s="4" t="s">
        <v>17</v>
      </c>
      <c r="B5" s="4" t="s">
        <v>18</v>
      </c>
      <c r="C5" s="4" t="s">
        <v>0</v>
      </c>
      <c r="D5" s="4" t="s">
        <v>13</v>
      </c>
      <c r="E5" s="5" t="s">
        <v>22</v>
      </c>
      <c r="F5" s="5" t="s">
        <v>23</v>
      </c>
      <c r="G5" s="5" t="s">
        <v>24</v>
      </c>
      <c r="H5" s="5" t="s">
        <v>25</v>
      </c>
      <c r="I5" s="5" t="s">
        <v>26</v>
      </c>
      <c r="J5" s="5" t="s">
        <v>190</v>
      </c>
    </row>
    <row r="6" spans="1:10" x14ac:dyDescent="0.35">
      <c r="A6" s="8">
        <v>1</v>
      </c>
      <c r="B6" s="8" t="s">
        <v>19</v>
      </c>
      <c r="C6" s="9" t="s">
        <v>1</v>
      </c>
      <c r="D6" s="10">
        <v>2</v>
      </c>
      <c r="E6" s="10">
        <f>+'Software 1'!$I$17</f>
        <v>3.6</v>
      </c>
      <c r="F6" s="31">
        <f>+D6*E6</f>
        <v>7.2</v>
      </c>
      <c r="G6" s="10">
        <f>+'Software 2'!$I$17</f>
        <v>0</v>
      </c>
      <c r="H6" s="8">
        <f>+$D$6*G6</f>
        <v>0</v>
      </c>
      <c r="I6" s="8">
        <f>+'Software 3'!$I$17</f>
        <v>0</v>
      </c>
      <c r="J6" s="8">
        <f t="shared" ref="J6:J19" si="0">+D6*I6</f>
        <v>0</v>
      </c>
    </row>
    <row r="7" spans="1:10" x14ac:dyDescent="0.35">
      <c r="A7" s="12">
        <v>2</v>
      </c>
      <c r="B7" s="12" t="s">
        <v>20</v>
      </c>
      <c r="C7" s="13" t="s">
        <v>2</v>
      </c>
      <c r="D7" s="14">
        <v>0.5</v>
      </c>
      <c r="E7" s="14">
        <f>+'Software 1'!$I$21</f>
        <v>0</v>
      </c>
      <c r="F7" s="12">
        <f t="shared" ref="F7:F19" si="1">+D7*E7</f>
        <v>0</v>
      </c>
      <c r="G7" s="14">
        <f>+'Software 2'!$I$21</f>
        <v>0</v>
      </c>
      <c r="H7" s="12">
        <f>+$D$7*G7</f>
        <v>0</v>
      </c>
      <c r="I7" s="12">
        <f>+'Software 3'!$I$21</f>
        <v>0</v>
      </c>
      <c r="J7" s="12">
        <f t="shared" si="0"/>
        <v>0</v>
      </c>
    </row>
    <row r="8" spans="1:10" x14ac:dyDescent="0.35">
      <c r="A8" s="12">
        <v>3</v>
      </c>
      <c r="B8" s="12" t="s">
        <v>20</v>
      </c>
      <c r="C8" s="13" t="s">
        <v>3</v>
      </c>
      <c r="D8" s="14">
        <v>1</v>
      </c>
      <c r="E8" s="14">
        <f>+'Software 1'!$I$25</f>
        <v>0</v>
      </c>
      <c r="F8" s="12">
        <f t="shared" si="1"/>
        <v>0</v>
      </c>
      <c r="G8" s="14">
        <f>+'Software 2'!$I$25</f>
        <v>0</v>
      </c>
      <c r="H8" s="12">
        <f>+$D$8*G8</f>
        <v>0</v>
      </c>
      <c r="I8" s="12">
        <f>+'Software 3'!$I$25</f>
        <v>0</v>
      </c>
      <c r="J8" s="12">
        <f t="shared" si="0"/>
        <v>0</v>
      </c>
    </row>
    <row r="9" spans="1:10" x14ac:dyDescent="0.35">
      <c r="A9" s="8">
        <v>4</v>
      </c>
      <c r="B9" s="8" t="s">
        <v>19</v>
      </c>
      <c r="C9" s="9" t="s">
        <v>4</v>
      </c>
      <c r="D9" s="10">
        <v>1</v>
      </c>
      <c r="E9" s="10">
        <f>+'Software 1'!$I$30</f>
        <v>0</v>
      </c>
      <c r="F9" s="8">
        <f t="shared" si="1"/>
        <v>0</v>
      </c>
      <c r="G9" s="10">
        <f>+'Software 2'!$I$30</f>
        <v>0</v>
      </c>
      <c r="H9" s="8">
        <f t="shared" ref="H9:H19" si="2">+D9*G9</f>
        <v>0</v>
      </c>
      <c r="I9" s="8">
        <f>+'Software 3'!$I$30</f>
        <v>0</v>
      </c>
      <c r="J9" s="8">
        <f t="shared" si="0"/>
        <v>0</v>
      </c>
    </row>
    <row r="10" spans="1:10" x14ac:dyDescent="0.35">
      <c r="A10" s="15">
        <v>5</v>
      </c>
      <c r="B10" s="15" t="s">
        <v>21</v>
      </c>
      <c r="C10" s="16" t="s">
        <v>5</v>
      </c>
      <c r="D10" s="17">
        <v>0.3</v>
      </c>
      <c r="E10" s="17">
        <f>+'Software 1'!$I$34</f>
        <v>0</v>
      </c>
      <c r="F10" s="15">
        <f t="shared" si="1"/>
        <v>0</v>
      </c>
      <c r="G10" s="17">
        <f>+'Software 2'!$I$34</f>
        <v>0</v>
      </c>
      <c r="H10" s="15">
        <f t="shared" si="2"/>
        <v>0</v>
      </c>
      <c r="I10" s="15">
        <f>+'Software 3'!$I$34</f>
        <v>0</v>
      </c>
      <c r="J10" s="15">
        <f t="shared" si="0"/>
        <v>0</v>
      </c>
    </row>
    <row r="11" spans="1:10" x14ac:dyDescent="0.35">
      <c r="A11" s="15">
        <v>6</v>
      </c>
      <c r="B11" s="15" t="s">
        <v>21</v>
      </c>
      <c r="C11" s="16" t="s">
        <v>6</v>
      </c>
      <c r="D11" s="17">
        <v>0.4</v>
      </c>
      <c r="E11" s="17">
        <f>+'Software 1'!$I$39</f>
        <v>0</v>
      </c>
      <c r="F11" s="15">
        <f t="shared" si="1"/>
        <v>0</v>
      </c>
      <c r="G11" s="17">
        <f>+'Software 2'!$I$39</f>
        <v>0</v>
      </c>
      <c r="H11" s="15">
        <f t="shared" si="2"/>
        <v>0</v>
      </c>
      <c r="I11" s="15">
        <f>+'Software 3'!$I$39</f>
        <v>0</v>
      </c>
      <c r="J11" s="15">
        <f t="shared" si="0"/>
        <v>0</v>
      </c>
    </row>
    <row r="12" spans="1:10" x14ac:dyDescent="0.35">
      <c r="A12" s="15">
        <v>7</v>
      </c>
      <c r="B12" s="15" t="s">
        <v>21</v>
      </c>
      <c r="C12" s="16" t="s">
        <v>7</v>
      </c>
      <c r="D12" s="17">
        <v>0.5</v>
      </c>
      <c r="E12" s="17">
        <f>+'Software 1'!$I$43</f>
        <v>0</v>
      </c>
      <c r="F12" s="15">
        <f t="shared" si="1"/>
        <v>0</v>
      </c>
      <c r="G12" s="17">
        <f>+'Software 2'!$I$43</f>
        <v>0</v>
      </c>
      <c r="H12" s="15">
        <f t="shared" si="2"/>
        <v>0</v>
      </c>
      <c r="I12" s="15">
        <f>+'Software 3'!$I$43</f>
        <v>0</v>
      </c>
      <c r="J12" s="15">
        <f t="shared" si="0"/>
        <v>0</v>
      </c>
    </row>
    <row r="13" spans="1:10" x14ac:dyDescent="0.35">
      <c r="A13" s="12">
        <v>8</v>
      </c>
      <c r="B13" s="12" t="s">
        <v>20</v>
      </c>
      <c r="C13" s="13" t="s">
        <v>8</v>
      </c>
      <c r="D13" s="14">
        <v>0.5</v>
      </c>
      <c r="E13" s="14">
        <f>+'Software 1'!$I$48</f>
        <v>0</v>
      </c>
      <c r="F13" s="12">
        <f t="shared" si="1"/>
        <v>0</v>
      </c>
      <c r="G13" s="14">
        <f>+'Software 2'!$I$48</f>
        <v>0</v>
      </c>
      <c r="H13" s="12">
        <f t="shared" si="2"/>
        <v>0</v>
      </c>
      <c r="I13" s="12">
        <f>+'Software 3'!$I$48</f>
        <v>0</v>
      </c>
      <c r="J13" s="12">
        <f t="shared" si="0"/>
        <v>0</v>
      </c>
    </row>
    <row r="14" spans="1:10" x14ac:dyDescent="0.35">
      <c r="A14" s="8">
        <v>9</v>
      </c>
      <c r="B14" s="8" t="s">
        <v>19</v>
      </c>
      <c r="C14" s="9" t="s">
        <v>9</v>
      </c>
      <c r="D14" s="11">
        <v>0.8</v>
      </c>
      <c r="E14" s="10">
        <f>+'Software 1'!$I$52</f>
        <v>0</v>
      </c>
      <c r="F14" s="8">
        <f t="shared" si="1"/>
        <v>0</v>
      </c>
      <c r="G14" s="10">
        <f>+'Software 2'!$I$52</f>
        <v>0</v>
      </c>
      <c r="H14" s="8">
        <f t="shared" si="2"/>
        <v>0</v>
      </c>
      <c r="I14" s="8">
        <f>+'Software 3'!$I$52</f>
        <v>0</v>
      </c>
      <c r="J14" s="8">
        <f t="shared" si="0"/>
        <v>0</v>
      </c>
    </row>
    <row r="15" spans="1:10" x14ac:dyDescent="0.35">
      <c r="A15" s="8">
        <v>10</v>
      </c>
      <c r="B15" s="8" t="s">
        <v>19</v>
      </c>
      <c r="C15" s="9" t="s">
        <v>192</v>
      </c>
      <c r="D15" s="10">
        <v>1.5</v>
      </c>
      <c r="E15" s="10">
        <f>+'Software 1'!$I$56</f>
        <v>0</v>
      </c>
      <c r="F15" s="8">
        <f t="shared" si="1"/>
        <v>0</v>
      </c>
      <c r="G15" s="10">
        <f>+'Software 2'!$I$56</f>
        <v>0</v>
      </c>
      <c r="H15" s="8">
        <f t="shared" si="2"/>
        <v>0</v>
      </c>
      <c r="I15" s="8">
        <f>+'Software 3'!$I$56</f>
        <v>0</v>
      </c>
      <c r="J15" s="8">
        <f t="shared" si="0"/>
        <v>0</v>
      </c>
    </row>
    <row r="16" spans="1:10" x14ac:dyDescent="0.35">
      <c r="A16" s="8">
        <v>11</v>
      </c>
      <c r="B16" s="8" t="s">
        <v>19</v>
      </c>
      <c r="C16" s="9" t="s">
        <v>65</v>
      </c>
      <c r="D16" s="10">
        <v>0.5</v>
      </c>
      <c r="E16" s="10">
        <f>+'Software 1'!$I$59</f>
        <v>0</v>
      </c>
      <c r="F16" s="8">
        <f t="shared" si="1"/>
        <v>0</v>
      </c>
      <c r="G16" s="10">
        <f>+'Software 2'!$I$59</f>
        <v>0</v>
      </c>
      <c r="H16" s="8">
        <f t="shared" si="2"/>
        <v>0</v>
      </c>
      <c r="I16" s="8">
        <f>+'Software 3'!$I$59</f>
        <v>0</v>
      </c>
      <c r="J16" s="8">
        <f t="shared" si="0"/>
        <v>0</v>
      </c>
    </row>
    <row r="17" spans="1:10" x14ac:dyDescent="0.35">
      <c r="A17" s="12">
        <v>12</v>
      </c>
      <c r="B17" s="12" t="s">
        <v>20</v>
      </c>
      <c r="C17" s="13" t="s">
        <v>69</v>
      </c>
      <c r="D17" s="14">
        <v>0.2</v>
      </c>
      <c r="E17" s="14">
        <f>+'Software 1'!$I$63</f>
        <v>0</v>
      </c>
      <c r="F17" s="12">
        <f t="shared" si="1"/>
        <v>0</v>
      </c>
      <c r="G17" s="14">
        <f>+'Software 2'!$I$63</f>
        <v>0</v>
      </c>
      <c r="H17" s="12">
        <f t="shared" si="2"/>
        <v>0</v>
      </c>
      <c r="I17" s="12">
        <f>+'Software 3'!$I$63</f>
        <v>0</v>
      </c>
      <c r="J17" s="12">
        <f t="shared" si="0"/>
        <v>0</v>
      </c>
    </row>
    <row r="18" spans="1:10" x14ac:dyDescent="0.35">
      <c r="A18" s="12">
        <v>13</v>
      </c>
      <c r="B18" s="12" t="s">
        <v>20</v>
      </c>
      <c r="C18" s="13" t="s">
        <v>193</v>
      </c>
      <c r="D18" s="14">
        <v>0.3</v>
      </c>
      <c r="E18" s="14">
        <f>+'Software 1'!$I$67</f>
        <v>0</v>
      </c>
      <c r="F18" s="12">
        <f t="shared" si="1"/>
        <v>0</v>
      </c>
      <c r="G18" s="14">
        <f>+'Software 2'!$I$67</f>
        <v>0</v>
      </c>
      <c r="H18" s="12">
        <f t="shared" si="2"/>
        <v>0</v>
      </c>
      <c r="I18" s="12">
        <f>+'Software 3'!$I$67</f>
        <v>0</v>
      </c>
      <c r="J18" s="12">
        <f t="shared" si="0"/>
        <v>0</v>
      </c>
    </row>
    <row r="19" spans="1:10" x14ac:dyDescent="0.35">
      <c r="A19" s="8">
        <v>14</v>
      </c>
      <c r="B19" s="8" t="s">
        <v>19</v>
      </c>
      <c r="C19" s="9" t="s">
        <v>12</v>
      </c>
      <c r="D19" s="10">
        <v>0.5</v>
      </c>
      <c r="E19" s="10">
        <f>+'Software 1'!$I$70</f>
        <v>0</v>
      </c>
      <c r="F19" s="8">
        <f t="shared" si="1"/>
        <v>0</v>
      </c>
      <c r="G19" s="10">
        <f>+'Software 2'!$I$70</f>
        <v>0</v>
      </c>
      <c r="H19" s="8">
        <f t="shared" si="2"/>
        <v>0</v>
      </c>
      <c r="I19" s="8">
        <f>+'Software 3'!$I$70</f>
        <v>0</v>
      </c>
      <c r="J19" s="8">
        <f t="shared" si="0"/>
        <v>0</v>
      </c>
    </row>
    <row r="20" spans="1:10" ht="15" thickBot="1" x14ac:dyDescent="0.4"/>
    <row r="21" spans="1:10" ht="15" thickBot="1" x14ac:dyDescent="0.4">
      <c r="C21" s="39" t="s">
        <v>16</v>
      </c>
      <c r="D21" s="73">
        <f>SUM(D6:D20)</f>
        <v>10</v>
      </c>
      <c r="F21" s="74">
        <f>SUM(F6:F19)</f>
        <v>7.2</v>
      </c>
      <c r="H21" s="74">
        <f>SUM(H6:H19)</f>
        <v>0</v>
      </c>
      <c r="J21" s="74">
        <f>SUM(J6:J19)</f>
        <v>0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74280-4FAB-4B65-8738-E26459475391}">
  <dimension ref="A2:J73"/>
  <sheetViews>
    <sheetView showGridLines="0" zoomScale="60" zoomScaleNormal="60" workbookViewId="0">
      <selection activeCell="F16" sqref="F16"/>
    </sheetView>
  </sheetViews>
  <sheetFormatPr baseColWidth="10" defaultRowHeight="14.5" x14ac:dyDescent="0.35"/>
  <cols>
    <col min="1" max="1" width="12" style="3" customWidth="1"/>
    <col min="2" max="2" width="20.7265625" style="3" customWidth="1"/>
    <col min="3" max="3" width="21.1796875" style="2" customWidth="1"/>
    <col min="4" max="4" width="13.6328125" style="2" customWidth="1"/>
    <col min="5" max="5" width="38.08984375" style="2" bestFit="1" customWidth="1"/>
    <col min="6" max="6" width="54.36328125" style="53" customWidth="1"/>
    <col min="7" max="7" width="14.7265625" style="2" customWidth="1"/>
    <col min="8" max="8" width="12.453125" style="2" customWidth="1"/>
    <col min="9" max="9" width="46" style="2" bestFit="1" customWidth="1"/>
    <col min="10" max="10" width="35.453125" style="3" customWidth="1"/>
    <col min="11" max="16384" width="10.90625" style="3"/>
  </cols>
  <sheetData>
    <row r="2" spans="1:10" ht="15" thickBot="1" x14ac:dyDescent="0.4">
      <c r="G2" s="78" t="s">
        <v>14</v>
      </c>
      <c r="H2" s="4">
        <v>0</v>
      </c>
      <c r="I2" s="40" t="s">
        <v>49</v>
      </c>
    </row>
    <row r="3" spans="1:10" x14ac:dyDescent="0.35">
      <c r="A3" s="81" t="s">
        <v>38</v>
      </c>
      <c r="B3" s="54" t="s">
        <v>27</v>
      </c>
      <c r="C3" s="91"/>
      <c r="D3" s="91"/>
      <c r="E3" s="92"/>
      <c r="G3" s="78"/>
      <c r="H3" s="4">
        <v>3</v>
      </c>
      <c r="I3" s="102" t="s">
        <v>191</v>
      </c>
    </row>
    <row r="4" spans="1:10" x14ac:dyDescent="0.35">
      <c r="A4" s="82"/>
      <c r="B4" s="55" t="s">
        <v>29</v>
      </c>
      <c r="C4" s="93"/>
      <c r="D4" s="93"/>
      <c r="E4" s="94"/>
      <c r="G4" s="78"/>
      <c r="H4" s="4">
        <v>7</v>
      </c>
      <c r="I4" s="40" t="s">
        <v>50</v>
      </c>
    </row>
    <row r="5" spans="1:10" x14ac:dyDescent="0.35">
      <c r="A5" s="82"/>
      <c r="B5" s="55" t="s">
        <v>28</v>
      </c>
      <c r="C5" s="93"/>
      <c r="D5" s="93"/>
      <c r="E5" s="94"/>
      <c r="G5" s="78"/>
      <c r="H5" s="4">
        <v>10</v>
      </c>
      <c r="I5" s="40" t="s">
        <v>51</v>
      </c>
    </row>
    <row r="6" spans="1:10" x14ac:dyDescent="0.35">
      <c r="A6" s="82"/>
      <c r="B6" s="55" t="s">
        <v>30</v>
      </c>
      <c r="C6" s="93"/>
      <c r="D6" s="93"/>
      <c r="E6" s="94"/>
    </row>
    <row r="7" spans="1:10" x14ac:dyDescent="0.35">
      <c r="A7" s="82"/>
      <c r="B7" s="55" t="s">
        <v>32</v>
      </c>
      <c r="C7" s="93"/>
      <c r="D7" s="93"/>
      <c r="E7" s="94"/>
    </row>
    <row r="8" spans="1:10" x14ac:dyDescent="0.35">
      <c r="A8" s="82"/>
      <c r="B8" s="55" t="s">
        <v>31</v>
      </c>
      <c r="C8" s="93"/>
      <c r="D8" s="93"/>
      <c r="E8" s="94"/>
    </row>
    <row r="9" spans="1:10" x14ac:dyDescent="0.35">
      <c r="A9" s="82"/>
      <c r="B9" s="55" t="s">
        <v>33</v>
      </c>
      <c r="C9" s="93"/>
      <c r="D9" s="93"/>
      <c r="E9" s="94"/>
    </row>
    <row r="10" spans="1:10" ht="15" thickBot="1" x14ac:dyDescent="0.4">
      <c r="A10" s="83"/>
      <c r="B10" s="56" t="s">
        <v>34</v>
      </c>
      <c r="C10" s="95"/>
      <c r="D10" s="95"/>
      <c r="E10" s="96"/>
    </row>
    <row r="11" spans="1:10" ht="15" thickBot="1" x14ac:dyDescent="0.4"/>
    <row r="12" spans="1:10" ht="29.5" thickBot="1" x14ac:dyDescent="0.4">
      <c r="A12" s="26" t="s">
        <v>17</v>
      </c>
      <c r="B12" s="27" t="s">
        <v>18</v>
      </c>
      <c r="C12" s="27" t="s">
        <v>0</v>
      </c>
      <c r="D12" s="27" t="s">
        <v>17</v>
      </c>
      <c r="E12" s="27" t="s">
        <v>0</v>
      </c>
      <c r="F12" s="32" t="s">
        <v>39</v>
      </c>
      <c r="G12" s="27" t="s">
        <v>48</v>
      </c>
      <c r="H12" s="32" t="s">
        <v>22</v>
      </c>
      <c r="I12" s="32" t="s">
        <v>23</v>
      </c>
      <c r="J12" s="28" t="s">
        <v>40</v>
      </c>
    </row>
    <row r="13" spans="1:10" ht="72.5" x14ac:dyDescent="0.35">
      <c r="A13" s="84">
        <v>1</v>
      </c>
      <c r="B13" s="87" t="s">
        <v>19</v>
      </c>
      <c r="C13" s="87" t="s">
        <v>1</v>
      </c>
      <c r="D13" s="57" t="s">
        <v>35</v>
      </c>
      <c r="E13" s="58" t="s">
        <v>182</v>
      </c>
      <c r="F13" s="59" t="s">
        <v>186</v>
      </c>
      <c r="G13" s="57">
        <v>0.3</v>
      </c>
      <c r="H13" s="57">
        <v>7</v>
      </c>
      <c r="I13" s="57">
        <f>+G13*H13</f>
        <v>2.1</v>
      </c>
      <c r="J13" s="60"/>
    </row>
    <row r="14" spans="1:10" ht="87" x14ac:dyDescent="0.35">
      <c r="A14" s="85"/>
      <c r="B14" s="80"/>
      <c r="C14" s="80"/>
      <c r="D14" s="18" t="s">
        <v>36</v>
      </c>
      <c r="E14" s="21" t="s">
        <v>181</v>
      </c>
      <c r="F14" s="29" t="s">
        <v>187</v>
      </c>
      <c r="G14" s="38">
        <v>0.3</v>
      </c>
      <c r="H14" s="18">
        <v>3</v>
      </c>
      <c r="I14" s="18">
        <f t="shared" ref="I14:I16" si="0">+G14*H14</f>
        <v>0.89999999999999991</v>
      </c>
      <c r="J14" s="61"/>
    </row>
    <row r="15" spans="1:10" ht="29" x14ac:dyDescent="0.35">
      <c r="A15" s="85"/>
      <c r="B15" s="80"/>
      <c r="C15" s="80"/>
      <c r="D15" s="18" t="s">
        <v>37</v>
      </c>
      <c r="E15" s="43" t="s">
        <v>184</v>
      </c>
      <c r="F15" s="42" t="s">
        <v>188</v>
      </c>
      <c r="G15" s="38">
        <v>0.2</v>
      </c>
      <c r="H15" s="19">
        <v>3</v>
      </c>
      <c r="I15" s="18">
        <f t="shared" si="0"/>
        <v>0.60000000000000009</v>
      </c>
      <c r="J15" s="62"/>
    </row>
    <row r="16" spans="1:10" ht="29.5" thickBot="1" x14ac:dyDescent="0.4">
      <c r="A16" s="86"/>
      <c r="B16" s="88"/>
      <c r="C16" s="88"/>
      <c r="D16" s="52" t="s">
        <v>185</v>
      </c>
      <c r="E16" s="64" t="s">
        <v>183</v>
      </c>
      <c r="F16" s="65" t="s">
        <v>189</v>
      </c>
      <c r="G16" s="63">
        <v>0.2</v>
      </c>
      <c r="H16" s="63">
        <v>0</v>
      </c>
      <c r="I16" s="63">
        <f t="shared" si="0"/>
        <v>0</v>
      </c>
      <c r="J16" s="66"/>
    </row>
    <row r="17" spans="1:10" s="67" customFormat="1" ht="19" thickBot="1" x14ac:dyDescent="0.4">
      <c r="A17" s="68"/>
      <c r="B17" s="69"/>
      <c r="C17" s="69"/>
      <c r="D17" s="69"/>
      <c r="E17" s="76" t="s">
        <v>47</v>
      </c>
      <c r="F17" s="77"/>
      <c r="G17" s="70">
        <f>SUM(G13:G16)</f>
        <v>1</v>
      </c>
      <c r="H17" s="69"/>
      <c r="I17" s="71">
        <f>SUM(I13:I16)</f>
        <v>3.6</v>
      </c>
      <c r="J17" s="72"/>
    </row>
    <row r="18" spans="1:10" ht="29" x14ac:dyDescent="0.35">
      <c r="A18" s="79">
        <v>2</v>
      </c>
      <c r="B18" s="79" t="s">
        <v>20</v>
      </c>
      <c r="C18" s="79" t="s">
        <v>2</v>
      </c>
      <c r="D18" s="36" t="s">
        <v>89</v>
      </c>
      <c r="E18" s="37" t="s">
        <v>175</v>
      </c>
      <c r="F18" s="44" t="s">
        <v>178</v>
      </c>
      <c r="G18" s="36">
        <v>0.4</v>
      </c>
      <c r="H18" s="36"/>
      <c r="I18" s="36">
        <f>+G18*H18</f>
        <v>0</v>
      </c>
      <c r="J18" s="37"/>
    </row>
    <row r="19" spans="1:10" ht="29" x14ac:dyDescent="0.35">
      <c r="A19" s="79"/>
      <c r="B19" s="79"/>
      <c r="C19" s="79"/>
      <c r="D19" s="22" t="s">
        <v>90</v>
      </c>
      <c r="E19" s="23" t="s">
        <v>176</v>
      </c>
      <c r="F19" s="45" t="s">
        <v>179</v>
      </c>
      <c r="G19" s="22">
        <v>0.4</v>
      </c>
      <c r="H19" s="22"/>
      <c r="I19" s="36">
        <f t="shared" ref="I19:I20" si="1">+G19*H19</f>
        <v>0</v>
      </c>
      <c r="J19" s="23"/>
    </row>
    <row r="20" spans="1:10" ht="29.5" thickBot="1" x14ac:dyDescent="0.4">
      <c r="A20" s="79"/>
      <c r="B20" s="79"/>
      <c r="C20" s="79"/>
      <c r="D20" s="34" t="s">
        <v>91</v>
      </c>
      <c r="E20" s="35" t="s">
        <v>177</v>
      </c>
      <c r="F20" s="46" t="s">
        <v>180</v>
      </c>
      <c r="G20" s="34">
        <v>0.2</v>
      </c>
      <c r="H20" s="34"/>
      <c r="I20" s="36">
        <f t="shared" si="1"/>
        <v>0</v>
      </c>
      <c r="J20" s="35"/>
    </row>
    <row r="21" spans="1:10" s="67" customFormat="1" ht="19" thickBot="1" x14ac:dyDescent="0.4">
      <c r="A21" s="68"/>
      <c r="B21" s="69"/>
      <c r="C21" s="69"/>
      <c r="D21" s="69"/>
      <c r="E21" s="76" t="s">
        <v>88</v>
      </c>
      <c r="F21" s="77"/>
      <c r="G21" s="70">
        <f>SUM(G18:G20)</f>
        <v>1</v>
      </c>
      <c r="H21" s="69"/>
      <c r="I21" s="71">
        <f>SUM(I18:I20)</f>
        <v>0</v>
      </c>
      <c r="J21" s="72"/>
    </row>
    <row r="22" spans="1:10" ht="87" x14ac:dyDescent="0.35">
      <c r="A22" s="79">
        <v>3</v>
      </c>
      <c r="B22" s="79" t="s">
        <v>20</v>
      </c>
      <c r="C22" s="79" t="s">
        <v>3</v>
      </c>
      <c r="D22" s="36" t="s">
        <v>104</v>
      </c>
      <c r="E22" s="37" t="s">
        <v>140</v>
      </c>
      <c r="F22" s="44" t="s">
        <v>141</v>
      </c>
      <c r="G22" s="36">
        <v>0.7</v>
      </c>
      <c r="H22" s="36"/>
      <c r="I22" s="36">
        <f>+G22*H22</f>
        <v>0</v>
      </c>
      <c r="J22" s="37"/>
    </row>
    <row r="23" spans="1:10" ht="29" x14ac:dyDescent="0.35">
      <c r="A23" s="79"/>
      <c r="B23" s="79"/>
      <c r="C23" s="79"/>
      <c r="D23" s="36" t="s">
        <v>105</v>
      </c>
      <c r="E23" s="23" t="s">
        <v>171</v>
      </c>
      <c r="F23" s="45" t="s">
        <v>172</v>
      </c>
      <c r="G23" s="22">
        <v>0.2</v>
      </c>
      <c r="H23" s="22"/>
      <c r="I23" s="22">
        <f t="shared" ref="I23:I24" si="2">+G23*H23</f>
        <v>0</v>
      </c>
      <c r="J23" s="23"/>
    </row>
    <row r="24" spans="1:10" ht="44" thickBot="1" x14ac:dyDescent="0.4">
      <c r="A24" s="79"/>
      <c r="B24" s="79"/>
      <c r="C24" s="79"/>
      <c r="D24" s="36" t="s">
        <v>106</v>
      </c>
      <c r="E24" s="35" t="s">
        <v>173</v>
      </c>
      <c r="F24" s="46" t="s">
        <v>174</v>
      </c>
      <c r="G24" s="34">
        <v>0.1</v>
      </c>
      <c r="H24" s="34"/>
      <c r="I24" s="34">
        <f t="shared" si="2"/>
        <v>0</v>
      </c>
      <c r="J24" s="35"/>
    </row>
    <row r="25" spans="1:10" s="67" customFormat="1" ht="19" thickBot="1" x14ac:dyDescent="0.4">
      <c r="A25" s="68"/>
      <c r="B25" s="69"/>
      <c r="C25" s="69"/>
      <c r="D25" s="69"/>
      <c r="E25" s="76" t="s">
        <v>92</v>
      </c>
      <c r="F25" s="77"/>
      <c r="G25" s="70">
        <f>SUM(G22:G24)</f>
        <v>0.99999999999999989</v>
      </c>
      <c r="H25" s="69"/>
      <c r="I25" s="71">
        <f>SUM(I22:I24)</f>
        <v>0</v>
      </c>
      <c r="J25" s="72"/>
    </row>
    <row r="26" spans="1:10" ht="29" x14ac:dyDescent="0.35">
      <c r="A26" s="97">
        <v>4</v>
      </c>
      <c r="B26" s="89" t="s">
        <v>19</v>
      </c>
      <c r="C26" s="89" t="s">
        <v>4</v>
      </c>
      <c r="D26" s="18" t="s">
        <v>107</v>
      </c>
      <c r="E26" s="20" t="s">
        <v>166</v>
      </c>
      <c r="F26" s="41" t="s">
        <v>167</v>
      </c>
      <c r="G26" s="18">
        <v>0.5</v>
      </c>
      <c r="H26" s="18"/>
      <c r="I26" s="18">
        <f>+G26*H26</f>
        <v>0</v>
      </c>
      <c r="J26" s="20"/>
    </row>
    <row r="27" spans="1:10" ht="29" x14ac:dyDescent="0.35">
      <c r="A27" s="98"/>
      <c r="B27" s="100"/>
      <c r="C27" s="100"/>
      <c r="D27" s="18" t="s">
        <v>108</v>
      </c>
      <c r="E27" s="20" t="s">
        <v>162</v>
      </c>
      <c r="F27" s="41" t="s">
        <v>168</v>
      </c>
      <c r="G27" s="18">
        <v>0.2</v>
      </c>
      <c r="H27" s="18"/>
      <c r="I27" s="18">
        <f t="shared" ref="I27:I29" si="3">+G27*H27</f>
        <v>0</v>
      </c>
      <c r="J27" s="20"/>
    </row>
    <row r="28" spans="1:10" x14ac:dyDescent="0.35">
      <c r="A28" s="98"/>
      <c r="B28" s="100"/>
      <c r="C28" s="100"/>
      <c r="D28" s="18" t="s">
        <v>109</v>
      </c>
      <c r="E28" s="21" t="s">
        <v>164</v>
      </c>
      <c r="F28" s="29" t="s">
        <v>169</v>
      </c>
      <c r="G28" s="19">
        <v>0.2</v>
      </c>
      <c r="H28" s="19"/>
      <c r="I28" s="19">
        <f t="shared" si="3"/>
        <v>0</v>
      </c>
      <c r="J28" s="21"/>
    </row>
    <row r="29" spans="1:10" ht="29.5" thickBot="1" x14ac:dyDescent="0.4">
      <c r="A29" s="99"/>
      <c r="B29" s="101"/>
      <c r="C29" s="101"/>
      <c r="D29" s="18" t="s">
        <v>165</v>
      </c>
      <c r="E29" s="21" t="s">
        <v>163</v>
      </c>
      <c r="F29" s="29" t="s">
        <v>170</v>
      </c>
      <c r="G29" s="19">
        <v>0.1</v>
      </c>
      <c r="H29" s="19"/>
      <c r="I29" s="19">
        <f t="shared" si="3"/>
        <v>0</v>
      </c>
      <c r="J29" s="21"/>
    </row>
    <row r="30" spans="1:10" s="67" customFormat="1" ht="19" thickBot="1" x14ac:dyDescent="0.4">
      <c r="A30" s="68"/>
      <c r="B30" s="69"/>
      <c r="C30" s="69"/>
      <c r="D30" s="69"/>
      <c r="E30" s="76" t="s">
        <v>93</v>
      </c>
      <c r="F30" s="77"/>
      <c r="G30" s="70">
        <f>SUM(G26:G29)</f>
        <v>0.99999999999999989</v>
      </c>
      <c r="H30" s="69"/>
      <c r="I30" s="71">
        <f>SUM(I26:I29)</f>
        <v>0</v>
      </c>
      <c r="J30" s="72"/>
    </row>
    <row r="31" spans="1:10" ht="29" x14ac:dyDescent="0.35">
      <c r="A31" s="75">
        <v>5</v>
      </c>
      <c r="B31" s="75" t="s">
        <v>21</v>
      </c>
      <c r="C31" s="75" t="s">
        <v>5</v>
      </c>
      <c r="D31" s="24" t="s">
        <v>110</v>
      </c>
      <c r="E31" s="25" t="s">
        <v>156</v>
      </c>
      <c r="F31" s="47" t="s">
        <v>158</v>
      </c>
      <c r="G31" s="51">
        <v>0.33329999999999999</v>
      </c>
      <c r="H31" s="24"/>
      <c r="I31" s="24">
        <f>+G31*H31</f>
        <v>0</v>
      </c>
      <c r="J31" s="25"/>
    </row>
    <row r="32" spans="1:10" ht="43.5" x14ac:dyDescent="0.35">
      <c r="A32" s="75"/>
      <c r="B32" s="75"/>
      <c r="C32" s="75"/>
      <c r="D32" s="24" t="s">
        <v>111</v>
      </c>
      <c r="E32" s="25" t="s">
        <v>159</v>
      </c>
      <c r="F32" s="47" t="s">
        <v>160</v>
      </c>
      <c r="G32" s="51">
        <v>0.33329999999999999</v>
      </c>
      <c r="H32" s="24"/>
      <c r="I32" s="24">
        <f t="shared" ref="I32:I33" si="4">+G32*H32</f>
        <v>0</v>
      </c>
      <c r="J32" s="25"/>
    </row>
    <row r="33" spans="1:10" ht="29.5" thickBot="1" x14ac:dyDescent="0.4">
      <c r="A33" s="75"/>
      <c r="B33" s="75"/>
      <c r="C33" s="75"/>
      <c r="D33" s="24" t="s">
        <v>112</v>
      </c>
      <c r="E33" s="25" t="s">
        <v>157</v>
      </c>
      <c r="F33" s="47" t="s">
        <v>161</v>
      </c>
      <c r="G33" s="51">
        <v>0.33329999999999999</v>
      </c>
      <c r="H33" s="24"/>
      <c r="I33" s="24">
        <f t="shared" si="4"/>
        <v>0</v>
      </c>
      <c r="J33" s="25"/>
    </row>
    <row r="34" spans="1:10" s="67" customFormat="1" ht="19" thickBot="1" x14ac:dyDescent="0.4">
      <c r="A34" s="68"/>
      <c r="B34" s="69"/>
      <c r="C34" s="69"/>
      <c r="D34" s="69"/>
      <c r="E34" s="76" t="s">
        <v>94</v>
      </c>
      <c r="F34" s="77"/>
      <c r="G34" s="70">
        <f>SUM(G31:G33)</f>
        <v>0.99990000000000001</v>
      </c>
      <c r="H34" s="69"/>
      <c r="I34" s="71">
        <f>SUM(I31:I33)</f>
        <v>0</v>
      </c>
      <c r="J34" s="72"/>
    </row>
    <row r="35" spans="1:10" ht="43.5" x14ac:dyDescent="0.35">
      <c r="A35" s="75">
        <v>6</v>
      </c>
      <c r="B35" s="75" t="s">
        <v>21</v>
      </c>
      <c r="C35" s="75" t="s">
        <v>6</v>
      </c>
      <c r="D35" s="24" t="s">
        <v>113</v>
      </c>
      <c r="E35" s="25" t="s">
        <v>147</v>
      </c>
      <c r="F35" s="47" t="s">
        <v>154</v>
      </c>
      <c r="G35" s="51">
        <v>0.35</v>
      </c>
      <c r="H35" s="24"/>
      <c r="I35" s="24">
        <f>+G35*H35</f>
        <v>0</v>
      </c>
      <c r="J35" s="25"/>
    </row>
    <row r="36" spans="1:10" ht="28.5" customHeight="1" x14ac:dyDescent="0.35">
      <c r="A36" s="75"/>
      <c r="B36" s="75"/>
      <c r="C36" s="75"/>
      <c r="D36" s="24" t="s">
        <v>114</v>
      </c>
      <c r="E36" s="25" t="s">
        <v>151</v>
      </c>
      <c r="F36" s="47" t="s">
        <v>153</v>
      </c>
      <c r="G36" s="51">
        <v>0.25</v>
      </c>
      <c r="H36" s="24"/>
      <c r="I36" s="24">
        <f t="shared" ref="I36:I38" si="5">+G36*H36</f>
        <v>0</v>
      </c>
      <c r="J36" s="25"/>
    </row>
    <row r="37" spans="1:10" ht="101.5" x14ac:dyDescent="0.35">
      <c r="A37" s="75"/>
      <c r="B37" s="75"/>
      <c r="C37" s="75"/>
      <c r="D37" s="24" t="s">
        <v>115</v>
      </c>
      <c r="E37" s="25" t="s">
        <v>148</v>
      </c>
      <c r="F37" s="47" t="s">
        <v>152</v>
      </c>
      <c r="G37" s="51">
        <v>0.2</v>
      </c>
      <c r="H37" s="24"/>
      <c r="I37" s="24">
        <f t="shared" si="5"/>
        <v>0</v>
      </c>
      <c r="J37" s="25"/>
    </row>
    <row r="38" spans="1:10" ht="44" thickBot="1" x14ac:dyDescent="0.4">
      <c r="A38" s="75"/>
      <c r="B38" s="75"/>
      <c r="C38" s="75"/>
      <c r="D38" s="24" t="s">
        <v>150</v>
      </c>
      <c r="E38" s="25" t="s">
        <v>149</v>
      </c>
      <c r="F38" s="47" t="s">
        <v>155</v>
      </c>
      <c r="G38" s="51">
        <v>0.2</v>
      </c>
      <c r="H38" s="24"/>
      <c r="I38" s="24">
        <f t="shared" si="5"/>
        <v>0</v>
      </c>
      <c r="J38" s="25"/>
    </row>
    <row r="39" spans="1:10" s="67" customFormat="1" ht="19" thickBot="1" x14ac:dyDescent="0.4">
      <c r="A39" s="68"/>
      <c r="B39" s="69"/>
      <c r="C39" s="69"/>
      <c r="D39" s="69"/>
      <c r="E39" s="76" t="s">
        <v>95</v>
      </c>
      <c r="F39" s="77"/>
      <c r="G39" s="70">
        <f>SUM(G35:G38)</f>
        <v>1</v>
      </c>
      <c r="H39" s="69"/>
      <c r="I39" s="71">
        <f>SUM(I35:I38)</f>
        <v>0</v>
      </c>
      <c r="J39" s="72"/>
    </row>
    <row r="40" spans="1:10" ht="29" x14ac:dyDescent="0.35">
      <c r="A40" s="75">
        <v>7</v>
      </c>
      <c r="B40" s="75" t="s">
        <v>21</v>
      </c>
      <c r="C40" s="75" t="s">
        <v>7</v>
      </c>
      <c r="D40" s="24" t="s">
        <v>116</v>
      </c>
      <c r="E40" s="25" t="s">
        <v>146</v>
      </c>
      <c r="F40" s="47" t="s">
        <v>142</v>
      </c>
      <c r="G40" s="24">
        <v>0.3</v>
      </c>
      <c r="H40" s="24"/>
      <c r="I40" s="24">
        <f>+G40*H40</f>
        <v>0</v>
      </c>
      <c r="J40" s="25"/>
    </row>
    <row r="41" spans="1:10" ht="29" x14ac:dyDescent="0.35">
      <c r="A41" s="75"/>
      <c r="B41" s="75"/>
      <c r="C41" s="75"/>
      <c r="D41" s="24" t="s">
        <v>117</v>
      </c>
      <c r="E41" s="25" t="s">
        <v>145</v>
      </c>
      <c r="F41" s="47" t="s">
        <v>143</v>
      </c>
      <c r="G41" s="24">
        <v>0.5</v>
      </c>
      <c r="H41" s="24"/>
      <c r="I41" s="24">
        <f t="shared" ref="I41:I42" si="6">+G41*H41</f>
        <v>0</v>
      </c>
      <c r="J41" s="25"/>
    </row>
    <row r="42" spans="1:10" ht="29.5" thickBot="1" x14ac:dyDescent="0.4">
      <c r="A42" s="75"/>
      <c r="B42" s="75"/>
      <c r="C42" s="75"/>
      <c r="D42" s="24" t="s">
        <v>118</v>
      </c>
      <c r="E42" s="25" t="s">
        <v>80</v>
      </c>
      <c r="F42" s="47" t="s">
        <v>144</v>
      </c>
      <c r="G42" s="24">
        <v>0.2</v>
      </c>
      <c r="H42" s="24"/>
      <c r="I42" s="24">
        <f t="shared" si="6"/>
        <v>0</v>
      </c>
      <c r="J42" s="25"/>
    </row>
    <row r="43" spans="1:10" s="67" customFormat="1" ht="19" thickBot="1" x14ac:dyDescent="0.4">
      <c r="A43" s="68"/>
      <c r="B43" s="69"/>
      <c r="C43" s="69"/>
      <c r="D43" s="69"/>
      <c r="E43" s="76" t="s">
        <v>96</v>
      </c>
      <c r="F43" s="77"/>
      <c r="G43" s="70">
        <f>SUM(G40:G42)</f>
        <v>1</v>
      </c>
      <c r="H43" s="69"/>
      <c r="I43" s="71">
        <f>SUM(I40:I42)</f>
        <v>0</v>
      </c>
      <c r="J43" s="72"/>
    </row>
    <row r="44" spans="1:10" ht="43.5" x14ac:dyDescent="0.35">
      <c r="A44" s="79">
        <v>8</v>
      </c>
      <c r="B44" s="79" t="s">
        <v>20</v>
      </c>
      <c r="C44" s="79" t="s">
        <v>8</v>
      </c>
      <c r="D44" s="22" t="s">
        <v>119</v>
      </c>
      <c r="E44" s="23" t="s">
        <v>134</v>
      </c>
      <c r="F44" s="45" t="s">
        <v>135</v>
      </c>
      <c r="G44" s="22">
        <v>0.3</v>
      </c>
      <c r="H44" s="22"/>
      <c r="I44" s="22">
        <f>+G44*H44</f>
        <v>0</v>
      </c>
      <c r="J44" s="23"/>
    </row>
    <row r="45" spans="1:10" ht="29" x14ac:dyDescent="0.35">
      <c r="A45" s="79"/>
      <c r="B45" s="79"/>
      <c r="C45" s="79"/>
      <c r="D45" s="22" t="s">
        <v>120</v>
      </c>
      <c r="E45" s="23" t="s">
        <v>136</v>
      </c>
      <c r="F45" s="45" t="s">
        <v>137</v>
      </c>
      <c r="G45" s="22">
        <v>0.2</v>
      </c>
      <c r="H45" s="22"/>
      <c r="I45" s="22">
        <f t="shared" ref="I45:I47" si="7">+G45*H45</f>
        <v>0</v>
      </c>
      <c r="J45" s="23"/>
    </row>
    <row r="46" spans="1:10" ht="43.5" x14ac:dyDescent="0.35">
      <c r="A46" s="79"/>
      <c r="B46" s="79"/>
      <c r="C46" s="79"/>
      <c r="D46" s="22" t="s">
        <v>121</v>
      </c>
      <c r="E46" s="23" t="s">
        <v>138</v>
      </c>
      <c r="F46" s="45" t="s">
        <v>139</v>
      </c>
      <c r="G46" s="22">
        <v>0.3</v>
      </c>
      <c r="H46" s="22"/>
      <c r="I46" s="22">
        <f t="shared" si="7"/>
        <v>0</v>
      </c>
      <c r="J46" s="23"/>
    </row>
    <row r="47" spans="1:10" ht="29.5" thickBot="1" x14ac:dyDescent="0.4">
      <c r="A47" s="79"/>
      <c r="B47" s="79"/>
      <c r="C47" s="79"/>
      <c r="D47" s="22" t="s">
        <v>122</v>
      </c>
      <c r="E47" s="23" t="s">
        <v>126</v>
      </c>
      <c r="F47" s="45" t="s">
        <v>127</v>
      </c>
      <c r="G47" s="22">
        <v>0.2</v>
      </c>
      <c r="H47" s="22"/>
      <c r="I47" s="22">
        <f t="shared" si="7"/>
        <v>0</v>
      </c>
      <c r="J47" s="23"/>
    </row>
    <row r="48" spans="1:10" s="67" customFormat="1" ht="19" thickBot="1" x14ac:dyDescent="0.4">
      <c r="A48" s="68"/>
      <c r="B48" s="69"/>
      <c r="C48" s="69"/>
      <c r="D48" s="69"/>
      <c r="E48" s="76" t="s">
        <v>97</v>
      </c>
      <c r="F48" s="77"/>
      <c r="G48" s="70">
        <f>SUM(G44:G47)</f>
        <v>1</v>
      </c>
      <c r="H48" s="69"/>
      <c r="I48" s="71">
        <f>SUM(I44:I47)</f>
        <v>0</v>
      </c>
      <c r="J48" s="72"/>
    </row>
    <row r="49" spans="1:10" ht="29" x14ac:dyDescent="0.35">
      <c r="A49" s="80">
        <v>9</v>
      </c>
      <c r="B49" s="80" t="s">
        <v>19</v>
      </c>
      <c r="C49" s="80" t="s">
        <v>9</v>
      </c>
      <c r="D49" s="19" t="s">
        <v>123</v>
      </c>
      <c r="E49" s="21" t="s">
        <v>128</v>
      </c>
      <c r="F49" s="29" t="s">
        <v>129</v>
      </c>
      <c r="G49" s="48">
        <v>0.33329999999999999</v>
      </c>
      <c r="H49" s="19"/>
      <c r="I49" s="19">
        <f>+G49*H49</f>
        <v>0</v>
      </c>
      <c r="J49" s="21"/>
    </row>
    <row r="50" spans="1:10" ht="29" x14ac:dyDescent="0.35">
      <c r="A50" s="80"/>
      <c r="B50" s="80"/>
      <c r="C50" s="80"/>
      <c r="D50" s="19" t="s">
        <v>124</v>
      </c>
      <c r="E50" s="21" t="s">
        <v>130</v>
      </c>
      <c r="F50" s="29" t="s">
        <v>131</v>
      </c>
      <c r="G50" s="48">
        <v>0.33329999999999999</v>
      </c>
      <c r="H50" s="19"/>
      <c r="I50" s="19">
        <f t="shared" ref="I50:I51" si="8">+G50*H50</f>
        <v>0</v>
      </c>
      <c r="J50" s="21"/>
    </row>
    <row r="51" spans="1:10" ht="55" customHeight="1" thickBot="1" x14ac:dyDescent="0.4">
      <c r="A51" s="80"/>
      <c r="B51" s="80"/>
      <c r="C51" s="80"/>
      <c r="D51" s="19" t="s">
        <v>125</v>
      </c>
      <c r="E51" s="21" t="s">
        <v>132</v>
      </c>
      <c r="F51" s="29" t="s">
        <v>133</v>
      </c>
      <c r="G51" s="48">
        <v>0.33329999999999999</v>
      </c>
      <c r="H51" s="19"/>
      <c r="I51" s="19">
        <f t="shared" si="8"/>
        <v>0</v>
      </c>
      <c r="J51" s="21"/>
    </row>
    <row r="52" spans="1:10" s="67" customFormat="1" ht="19" thickBot="1" x14ac:dyDescent="0.4">
      <c r="A52" s="68"/>
      <c r="B52" s="69"/>
      <c r="C52" s="69"/>
      <c r="D52" s="69"/>
      <c r="E52" s="76" t="s">
        <v>98</v>
      </c>
      <c r="F52" s="77"/>
      <c r="G52" s="70">
        <f>SUM(G49:G51)</f>
        <v>0.99990000000000001</v>
      </c>
      <c r="H52" s="69"/>
      <c r="I52" s="71">
        <f>SUM(I49:I51)</f>
        <v>0</v>
      </c>
      <c r="J52" s="72"/>
    </row>
    <row r="53" spans="1:10" ht="29" x14ac:dyDescent="0.35">
      <c r="A53" s="80">
        <v>10</v>
      </c>
      <c r="B53" s="80" t="s">
        <v>19</v>
      </c>
      <c r="C53" s="80" t="s">
        <v>10</v>
      </c>
      <c r="D53" s="19" t="s">
        <v>53</v>
      </c>
      <c r="E53" s="21" t="s">
        <v>54</v>
      </c>
      <c r="F53" s="29" t="s">
        <v>55</v>
      </c>
      <c r="G53" s="48">
        <v>0.33329999999999999</v>
      </c>
      <c r="H53" s="19"/>
      <c r="I53" s="19">
        <f>+G53*H53</f>
        <v>0</v>
      </c>
      <c r="J53" s="21"/>
    </row>
    <row r="54" spans="1:10" ht="29" x14ac:dyDescent="0.35">
      <c r="A54" s="80"/>
      <c r="B54" s="80"/>
      <c r="C54" s="80"/>
      <c r="D54" s="19" t="s">
        <v>56</v>
      </c>
      <c r="E54" s="29" t="s">
        <v>57</v>
      </c>
      <c r="F54" s="29" t="s">
        <v>58</v>
      </c>
      <c r="G54" s="48">
        <v>0.33329999999999999</v>
      </c>
      <c r="H54" s="19"/>
      <c r="I54" s="19">
        <f t="shared" ref="I54:I55" si="9">+G54*H54</f>
        <v>0</v>
      </c>
      <c r="J54" s="21"/>
    </row>
    <row r="55" spans="1:10" ht="29.5" thickBot="1" x14ac:dyDescent="0.4">
      <c r="A55" s="80"/>
      <c r="B55" s="80"/>
      <c r="C55" s="80"/>
      <c r="D55" s="19" t="s">
        <v>59</v>
      </c>
      <c r="E55" s="21" t="s">
        <v>60</v>
      </c>
      <c r="F55" s="29" t="s">
        <v>61</v>
      </c>
      <c r="G55" s="48">
        <v>0.33329999999999999</v>
      </c>
      <c r="H55" s="19"/>
      <c r="I55" s="19">
        <f t="shared" si="9"/>
        <v>0</v>
      </c>
      <c r="J55" s="21"/>
    </row>
    <row r="56" spans="1:10" s="67" customFormat="1" ht="19" thickBot="1" x14ac:dyDescent="0.4">
      <c r="A56" s="68"/>
      <c r="B56" s="69"/>
      <c r="C56" s="69"/>
      <c r="D56" s="69"/>
      <c r="E56" s="76" t="s">
        <v>99</v>
      </c>
      <c r="F56" s="77"/>
      <c r="G56" s="70">
        <f>SUM(G53:G55)</f>
        <v>0.99990000000000001</v>
      </c>
      <c r="H56" s="69"/>
      <c r="I56" s="71">
        <f>SUM(I53:I55)</f>
        <v>0</v>
      </c>
      <c r="J56" s="72"/>
    </row>
    <row r="57" spans="1:10" x14ac:dyDescent="0.35">
      <c r="A57" s="80">
        <v>11</v>
      </c>
      <c r="B57" s="80" t="s">
        <v>19</v>
      </c>
      <c r="C57" s="80" t="s">
        <v>65</v>
      </c>
      <c r="D57" s="19" t="s">
        <v>62</v>
      </c>
      <c r="E57" s="21" t="s">
        <v>66</v>
      </c>
      <c r="F57" s="29" t="s">
        <v>63</v>
      </c>
      <c r="G57" s="19">
        <v>0.5</v>
      </c>
      <c r="H57" s="19"/>
      <c r="I57" s="19">
        <f>+G57*H57</f>
        <v>0</v>
      </c>
      <c r="J57" s="21"/>
    </row>
    <row r="58" spans="1:10" ht="15" thickBot="1" x14ac:dyDescent="0.4">
      <c r="A58" s="80"/>
      <c r="B58" s="80"/>
      <c r="C58" s="80"/>
      <c r="D58" s="19" t="s">
        <v>64</v>
      </c>
      <c r="E58" s="21" t="s">
        <v>67</v>
      </c>
      <c r="F58" s="29" t="s">
        <v>68</v>
      </c>
      <c r="G58" s="19">
        <v>0.5</v>
      </c>
      <c r="H58" s="19"/>
      <c r="I58" s="19">
        <f>+G58*H58</f>
        <v>0</v>
      </c>
      <c r="J58" s="21"/>
    </row>
    <row r="59" spans="1:10" s="67" customFormat="1" ht="19" thickBot="1" x14ac:dyDescent="0.4">
      <c r="A59" s="68"/>
      <c r="B59" s="69"/>
      <c r="C59" s="69"/>
      <c r="D59" s="69"/>
      <c r="E59" s="76" t="s">
        <v>100</v>
      </c>
      <c r="F59" s="77"/>
      <c r="G59" s="70">
        <f>SUM(G57:G58)</f>
        <v>1</v>
      </c>
      <c r="H59" s="69"/>
      <c r="I59" s="71">
        <f>SUM(I57:I58)</f>
        <v>0</v>
      </c>
      <c r="J59" s="72"/>
    </row>
    <row r="60" spans="1:10" ht="29" x14ac:dyDescent="0.35">
      <c r="A60" s="79">
        <v>12</v>
      </c>
      <c r="B60" s="79" t="s">
        <v>20</v>
      </c>
      <c r="C60" s="79" t="s">
        <v>69</v>
      </c>
      <c r="D60" s="22" t="s">
        <v>70</v>
      </c>
      <c r="E60" s="23" t="s">
        <v>72</v>
      </c>
      <c r="F60" s="45" t="s">
        <v>73</v>
      </c>
      <c r="G60" s="49">
        <v>0.33329999999999999</v>
      </c>
      <c r="H60" s="22"/>
      <c r="I60" s="22">
        <f>+G60*H60</f>
        <v>0</v>
      </c>
      <c r="J60" s="23"/>
    </row>
    <row r="61" spans="1:10" x14ac:dyDescent="0.35">
      <c r="A61" s="79"/>
      <c r="B61" s="79"/>
      <c r="C61" s="79"/>
      <c r="D61" s="22" t="s">
        <v>71</v>
      </c>
      <c r="E61" s="23" t="s">
        <v>74</v>
      </c>
      <c r="F61" s="45" t="s">
        <v>75</v>
      </c>
      <c r="G61" s="49">
        <v>0.33329999999999999</v>
      </c>
      <c r="H61" s="22"/>
      <c r="I61" s="22">
        <f t="shared" ref="I61:I62" si="10">+G61*H61</f>
        <v>0</v>
      </c>
      <c r="J61" s="23"/>
    </row>
    <row r="62" spans="1:10" ht="15" thickBot="1" x14ac:dyDescent="0.4">
      <c r="A62" s="79"/>
      <c r="B62" s="79"/>
      <c r="C62" s="79"/>
      <c r="D62" s="22" t="s">
        <v>76</v>
      </c>
      <c r="E62" s="23" t="s">
        <v>77</v>
      </c>
      <c r="F62" s="45" t="s">
        <v>78</v>
      </c>
      <c r="G62" s="49">
        <v>0.33329999999999999</v>
      </c>
      <c r="H62" s="22"/>
      <c r="I62" s="22">
        <f t="shared" si="10"/>
        <v>0</v>
      </c>
      <c r="J62" s="23"/>
    </row>
    <row r="63" spans="1:10" s="67" customFormat="1" ht="19" thickBot="1" x14ac:dyDescent="0.4">
      <c r="A63" s="68"/>
      <c r="B63" s="69"/>
      <c r="C63" s="69"/>
      <c r="D63" s="69"/>
      <c r="E63" s="76" t="s">
        <v>101</v>
      </c>
      <c r="F63" s="77"/>
      <c r="G63" s="70">
        <f>SUM(G60:G62)</f>
        <v>0.99990000000000001</v>
      </c>
      <c r="H63" s="69"/>
      <c r="I63" s="71">
        <f>SUM(I60:I62)</f>
        <v>0</v>
      </c>
      <c r="J63" s="72"/>
    </row>
    <row r="64" spans="1:10" x14ac:dyDescent="0.35">
      <c r="A64" s="79">
        <v>13</v>
      </c>
      <c r="B64" s="79" t="s">
        <v>20</v>
      </c>
      <c r="C64" s="79" t="s">
        <v>11</v>
      </c>
      <c r="D64" s="22" t="s">
        <v>44</v>
      </c>
      <c r="E64" s="23" t="s">
        <v>45</v>
      </c>
      <c r="F64" s="45" t="s">
        <v>46</v>
      </c>
      <c r="G64" s="50">
        <v>0.5</v>
      </c>
      <c r="H64" s="22"/>
      <c r="I64" s="22">
        <f>+G64*H64</f>
        <v>0</v>
      </c>
      <c r="J64" s="23"/>
    </row>
    <row r="65" spans="1:10" ht="29" x14ac:dyDescent="0.35">
      <c r="A65" s="79"/>
      <c r="B65" s="79"/>
      <c r="C65" s="79"/>
      <c r="D65" s="22" t="s">
        <v>79</v>
      </c>
      <c r="E65" s="23" t="s">
        <v>80</v>
      </c>
      <c r="F65" s="45" t="s">
        <v>81</v>
      </c>
      <c r="G65" s="49">
        <v>0.25</v>
      </c>
      <c r="H65" s="22"/>
      <c r="I65" s="22">
        <f t="shared" ref="I65:I69" si="11">+G65*H65</f>
        <v>0</v>
      </c>
      <c r="J65" s="23"/>
    </row>
    <row r="66" spans="1:10" ht="44" thickBot="1" x14ac:dyDescent="0.4">
      <c r="A66" s="79"/>
      <c r="B66" s="79"/>
      <c r="C66" s="79"/>
      <c r="D66" s="22" t="s">
        <v>82</v>
      </c>
      <c r="E66" s="23" t="s">
        <v>83</v>
      </c>
      <c r="F66" s="45" t="s">
        <v>84</v>
      </c>
      <c r="G66" s="49">
        <v>0.25</v>
      </c>
      <c r="H66" s="22"/>
      <c r="I66" s="22">
        <f t="shared" si="11"/>
        <v>0</v>
      </c>
      <c r="J66" s="23"/>
    </row>
    <row r="67" spans="1:10" s="67" customFormat="1" ht="19" thickBot="1" x14ac:dyDescent="0.4">
      <c r="A67" s="68"/>
      <c r="B67" s="69"/>
      <c r="C67" s="69"/>
      <c r="D67" s="69"/>
      <c r="E67" s="76" t="s">
        <v>102</v>
      </c>
      <c r="F67" s="77"/>
      <c r="G67" s="70">
        <f>SUM(G64:G66)</f>
        <v>1</v>
      </c>
      <c r="H67" s="69"/>
      <c r="I67" s="71">
        <f>SUM(I64:I66)</f>
        <v>0</v>
      </c>
      <c r="J67" s="72"/>
    </row>
    <row r="68" spans="1:10" ht="29" x14ac:dyDescent="0.35">
      <c r="A68" s="89">
        <v>14</v>
      </c>
      <c r="B68" s="89" t="s">
        <v>19</v>
      </c>
      <c r="C68" s="89" t="s">
        <v>12</v>
      </c>
      <c r="D68" s="19" t="s">
        <v>43</v>
      </c>
      <c r="E68" s="21" t="s">
        <v>41</v>
      </c>
      <c r="F68" s="29" t="s">
        <v>42</v>
      </c>
      <c r="G68" s="30">
        <v>0.5</v>
      </c>
      <c r="H68" s="19"/>
      <c r="I68" s="19">
        <f t="shared" si="11"/>
        <v>0</v>
      </c>
      <c r="J68" s="21"/>
    </row>
    <row r="69" spans="1:10" ht="29.5" thickBot="1" x14ac:dyDescent="0.4">
      <c r="A69" s="90"/>
      <c r="B69" s="90"/>
      <c r="C69" s="90"/>
      <c r="D69" s="19" t="s">
        <v>85</v>
      </c>
      <c r="E69" s="21" t="s">
        <v>86</v>
      </c>
      <c r="F69" s="29" t="s">
        <v>87</v>
      </c>
      <c r="G69" s="19">
        <v>0.5</v>
      </c>
      <c r="H69" s="19"/>
      <c r="I69" s="19">
        <f t="shared" si="11"/>
        <v>0</v>
      </c>
      <c r="J69" s="21"/>
    </row>
    <row r="70" spans="1:10" s="67" customFormat="1" ht="19" thickBot="1" x14ac:dyDescent="0.4">
      <c r="A70" s="68"/>
      <c r="B70" s="69"/>
      <c r="C70" s="69"/>
      <c r="D70" s="69"/>
      <c r="E70" s="76" t="s">
        <v>103</v>
      </c>
      <c r="F70" s="77"/>
      <c r="G70" s="70">
        <f>SUM(G68:G69)</f>
        <v>1</v>
      </c>
      <c r="H70" s="69"/>
      <c r="I70" s="71">
        <f>SUM(I68:I69)</f>
        <v>0</v>
      </c>
      <c r="J70" s="72"/>
    </row>
    <row r="72" spans="1:10" ht="15" thickBot="1" x14ac:dyDescent="0.4"/>
    <row r="73" spans="1:10" ht="19" thickBot="1" x14ac:dyDescent="0.4">
      <c r="G73" s="70">
        <f>+G70+G63+G67+G59+G56+G52+G48+G43+G39+G34+G30+G25+G21+G17</f>
        <v>13.999600000000001</v>
      </c>
    </row>
  </sheetData>
  <autoFilter ref="A12:J12" xr:uid="{BA574280-4FAB-4B65-8738-E26459475391}"/>
  <mergeCells count="66">
    <mergeCell ref="C8:E8"/>
    <mergeCell ref="C9:E9"/>
    <mergeCell ref="C10:E10"/>
    <mergeCell ref="A26:A29"/>
    <mergeCell ref="B26:B29"/>
    <mergeCell ref="C26:C29"/>
    <mergeCell ref="E21:F21"/>
    <mergeCell ref="C3:E3"/>
    <mergeCell ref="C4:E4"/>
    <mergeCell ref="C5:E5"/>
    <mergeCell ref="C6:E6"/>
    <mergeCell ref="C7:E7"/>
    <mergeCell ref="A22:A24"/>
    <mergeCell ref="B22:B24"/>
    <mergeCell ref="C22:C24"/>
    <mergeCell ref="E70:F70"/>
    <mergeCell ref="E56:F56"/>
    <mergeCell ref="E63:F63"/>
    <mergeCell ref="B68:B69"/>
    <mergeCell ref="C68:C69"/>
    <mergeCell ref="E59:F59"/>
    <mergeCell ref="E67:F67"/>
    <mergeCell ref="C60:C62"/>
    <mergeCell ref="A68:A69"/>
    <mergeCell ref="E43:F43"/>
    <mergeCell ref="E48:F48"/>
    <mergeCell ref="E52:F52"/>
    <mergeCell ref="A13:A16"/>
    <mergeCell ref="B13:B16"/>
    <mergeCell ref="C13:C16"/>
    <mergeCell ref="A18:A20"/>
    <mergeCell ref="B18:B20"/>
    <mergeCell ref="C18:C20"/>
    <mergeCell ref="A44:A47"/>
    <mergeCell ref="B44:B47"/>
    <mergeCell ref="C44:C47"/>
    <mergeCell ref="A49:A51"/>
    <mergeCell ref="B49:B51"/>
    <mergeCell ref="C49:C51"/>
    <mergeCell ref="A64:A66"/>
    <mergeCell ref="B64:B66"/>
    <mergeCell ref="C64:C66"/>
    <mergeCell ref="A53:A55"/>
    <mergeCell ref="B53:B55"/>
    <mergeCell ref="C53:C55"/>
    <mergeCell ref="A57:A58"/>
    <mergeCell ref="B57:B58"/>
    <mergeCell ref="C57:C58"/>
    <mergeCell ref="A60:A62"/>
    <mergeCell ref="B60:B62"/>
    <mergeCell ref="B40:B42"/>
    <mergeCell ref="C40:C42"/>
    <mergeCell ref="E17:F17"/>
    <mergeCell ref="G2:G5"/>
    <mergeCell ref="A31:A33"/>
    <mergeCell ref="B31:B33"/>
    <mergeCell ref="C31:C33"/>
    <mergeCell ref="A35:A38"/>
    <mergeCell ref="B35:B38"/>
    <mergeCell ref="C35:C38"/>
    <mergeCell ref="A40:A42"/>
    <mergeCell ref="E25:F25"/>
    <mergeCell ref="E30:F30"/>
    <mergeCell ref="E34:F34"/>
    <mergeCell ref="E39:F39"/>
    <mergeCell ref="A3:A10"/>
  </mergeCells>
  <phoneticPr fontId="3" type="noConversion"/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D5F5B8FF-20DE-4098-BAB4-384C9BA4D725}">
          <x14:formula1>
            <xm:f>'Validación de datos'!$B$2:$B$5</xm:f>
          </x14:formula1>
          <xm:sqref>H18:H20 H22:H24 H27:H29 H31:H33 H35:H38 H40:H42 H44:H47 H49:H51 H53:H55 H57:H58 H60:H62 H64:H66 H68:H69 H13:H16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020B5-62A4-4562-B679-70DAE1BDE3B1}">
  <dimension ref="A2:J73"/>
  <sheetViews>
    <sheetView showGridLines="0" zoomScale="60" zoomScaleNormal="60" workbookViewId="0">
      <selection activeCell="I3" sqref="I3"/>
    </sheetView>
  </sheetViews>
  <sheetFormatPr baseColWidth="10" defaultRowHeight="14.5" x14ac:dyDescent="0.35"/>
  <cols>
    <col min="1" max="1" width="12" style="3" customWidth="1"/>
    <col min="2" max="2" width="20.7265625" style="3" customWidth="1"/>
    <col min="3" max="3" width="21.1796875" style="2" customWidth="1"/>
    <col min="4" max="4" width="13.6328125" style="2" customWidth="1"/>
    <col min="5" max="5" width="38.08984375" style="2" bestFit="1" customWidth="1"/>
    <col min="6" max="6" width="54.36328125" style="53" customWidth="1"/>
    <col min="7" max="7" width="14.7265625" style="2" customWidth="1"/>
    <col min="8" max="8" width="12.453125" style="2" customWidth="1"/>
    <col min="9" max="9" width="46" style="2" bestFit="1" customWidth="1"/>
    <col min="10" max="10" width="35.453125" style="3" customWidth="1"/>
    <col min="11" max="16384" width="10.90625" style="3"/>
  </cols>
  <sheetData>
    <row r="2" spans="1:10" ht="15" thickBot="1" x14ac:dyDescent="0.4">
      <c r="G2" s="78" t="s">
        <v>14</v>
      </c>
      <c r="H2" s="4">
        <v>0</v>
      </c>
      <c r="I2" s="40" t="s">
        <v>49</v>
      </c>
    </row>
    <row r="3" spans="1:10" x14ac:dyDescent="0.35">
      <c r="A3" s="81" t="s">
        <v>38</v>
      </c>
      <c r="B3" s="54" t="s">
        <v>27</v>
      </c>
      <c r="C3" s="91"/>
      <c r="D3" s="91"/>
      <c r="E3" s="92"/>
      <c r="G3" s="78"/>
      <c r="H3" s="4">
        <v>3</v>
      </c>
      <c r="I3" s="102" t="s">
        <v>191</v>
      </c>
    </row>
    <row r="4" spans="1:10" x14ac:dyDescent="0.35">
      <c r="A4" s="82"/>
      <c r="B4" s="55" t="s">
        <v>29</v>
      </c>
      <c r="C4" s="93"/>
      <c r="D4" s="93"/>
      <c r="E4" s="94"/>
      <c r="G4" s="78"/>
      <c r="H4" s="4">
        <v>7</v>
      </c>
      <c r="I4" s="40" t="s">
        <v>50</v>
      </c>
    </row>
    <row r="5" spans="1:10" x14ac:dyDescent="0.35">
      <c r="A5" s="82"/>
      <c r="B5" s="55" t="s">
        <v>28</v>
      </c>
      <c r="C5" s="93"/>
      <c r="D5" s="93"/>
      <c r="E5" s="94"/>
      <c r="G5" s="78"/>
      <c r="H5" s="4">
        <v>10</v>
      </c>
      <c r="I5" s="40" t="s">
        <v>51</v>
      </c>
    </row>
    <row r="6" spans="1:10" x14ac:dyDescent="0.35">
      <c r="A6" s="82"/>
      <c r="B6" s="55" t="s">
        <v>30</v>
      </c>
      <c r="C6" s="93"/>
      <c r="D6" s="93"/>
      <c r="E6" s="94"/>
    </row>
    <row r="7" spans="1:10" x14ac:dyDescent="0.35">
      <c r="A7" s="82"/>
      <c r="B7" s="55" t="s">
        <v>32</v>
      </c>
      <c r="C7" s="93"/>
      <c r="D7" s="93"/>
      <c r="E7" s="94"/>
    </row>
    <row r="8" spans="1:10" x14ac:dyDescent="0.35">
      <c r="A8" s="82"/>
      <c r="B8" s="55" t="s">
        <v>31</v>
      </c>
      <c r="C8" s="93"/>
      <c r="D8" s="93"/>
      <c r="E8" s="94"/>
    </row>
    <row r="9" spans="1:10" x14ac:dyDescent="0.35">
      <c r="A9" s="82"/>
      <c r="B9" s="55" t="s">
        <v>33</v>
      </c>
      <c r="C9" s="93"/>
      <c r="D9" s="93"/>
      <c r="E9" s="94"/>
    </row>
    <row r="10" spans="1:10" ht="15" thickBot="1" x14ac:dyDescent="0.4">
      <c r="A10" s="83"/>
      <c r="B10" s="56" t="s">
        <v>34</v>
      </c>
      <c r="C10" s="95"/>
      <c r="D10" s="95"/>
      <c r="E10" s="96"/>
    </row>
    <row r="11" spans="1:10" ht="15" thickBot="1" x14ac:dyDescent="0.4"/>
    <row r="12" spans="1:10" ht="29.5" thickBot="1" x14ac:dyDescent="0.4">
      <c r="A12" s="26" t="s">
        <v>17</v>
      </c>
      <c r="B12" s="27" t="s">
        <v>18</v>
      </c>
      <c r="C12" s="27" t="s">
        <v>0</v>
      </c>
      <c r="D12" s="27" t="s">
        <v>17</v>
      </c>
      <c r="E12" s="27" t="s">
        <v>0</v>
      </c>
      <c r="F12" s="32" t="s">
        <v>39</v>
      </c>
      <c r="G12" s="27" t="s">
        <v>48</v>
      </c>
      <c r="H12" s="32" t="s">
        <v>24</v>
      </c>
      <c r="I12" s="32" t="s">
        <v>25</v>
      </c>
      <c r="J12" s="28" t="s">
        <v>40</v>
      </c>
    </row>
    <row r="13" spans="1:10" ht="72.5" x14ac:dyDescent="0.35">
      <c r="A13" s="84">
        <v>1</v>
      </c>
      <c r="B13" s="87" t="s">
        <v>19</v>
      </c>
      <c r="C13" s="87" t="s">
        <v>1</v>
      </c>
      <c r="D13" s="57" t="s">
        <v>35</v>
      </c>
      <c r="E13" s="58" t="s">
        <v>182</v>
      </c>
      <c r="F13" s="59" t="s">
        <v>186</v>
      </c>
      <c r="G13" s="57">
        <v>0.3</v>
      </c>
      <c r="H13" s="57"/>
      <c r="I13" s="57">
        <f>+G13*H13</f>
        <v>0</v>
      </c>
      <c r="J13" s="60"/>
    </row>
    <row r="14" spans="1:10" ht="87" x14ac:dyDescent="0.35">
      <c r="A14" s="85"/>
      <c r="B14" s="80"/>
      <c r="C14" s="80"/>
      <c r="D14" s="18" t="s">
        <v>36</v>
      </c>
      <c r="E14" s="21" t="s">
        <v>181</v>
      </c>
      <c r="F14" s="29" t="s">
        <v>187</v>
      </c>
      <c r="G14" s="38">
        <v>0.3</v>
      </c>
      <c r="H14" s="18"/>
      <c r="I14" s="18">
        <f t="shared" ref="I14:I16" si="0">+G14*H14</f>
        <v>0</v>
      </c>
      <c r="J14" s="61"/>
    </row>
    <row r="15" spans="1:10" ht="29" x14ac:dyDescent="0.35">
      <c r="A15" s="85"/>
      <c r="B15" s="80"/>
      <c r="C15" s="80"/>
      <c r="D15" s="18" t="s">
        <v>37</v>
      </c>
      <c r="E15" s="43" t="s">
        <v>184</v>
      </c>
      <c r="F15" s="42" t="s">
        <v>188</v>
      </c>
      <c r="G15" s="38">
        <v>0.2</v>
      </c>
      <c r="H15" s="19"/>
      <c r="I15" s="18">
        <f t="shared" si="0"/>
        <v>0</v>
      </c>
      <c r="J15" s="62"/>
    </row>
    <row r="16" spans="1:10" ht="29.5" thickBot="1" x14ac:dyDescent="0.4">
      <c r="A16" s="86"/>
      <c r="B16" s="88"/>
      <c r="C16" s="88"/>
      <c r="D16" s="52" t="s">
        <v>185</v>
      </c>
      <c r="E16" s="64" t="s">
        <v>183</v>
      </c>
      <c r="F16" s="65" t="s">
        <v>189</v>
      </c>
      <c r="G16" s="63">
        <v>0.2</v>
      </c>
      <c r="H16" s="63"/>
      <c r="I16" s="63">
        <f t="shared" si="0"/>
        <v>0</v>
      </c>
      <c r="J16" s="66"/>
    </row>
    <row r="17" spans="1:10" s="67" customFormat="1" ht="19" thickBot="1" x14ac:dyDescent="0.4">
      <c r="A17" s="68"/>
      <c r="B17" s="69"/>
      <c r="C17" s="69"/>
      <c r="D17" s="69"/>
      <c r="E17" s="76" t="s">
        <v>47</v>
      </c>
      <c r="F17" s="77"/>
      <c r="G17" s="70">
        <f>SUM(G13:G16)</f>
        <v>1</v>
      </c>
      <c r="H17" s="69"/>
      <c r="I17" s="71">
        <f>SUM(I13:I16)</f>
        <v>0</v>
      </c>
      <c r="J17" s="72"/>
    </row>
    <row r="18" spans="1:10" ht="29" x14ac:dyDescent="0.35">
      <c r="A18" s="79">
        <v>2</v>
      </c>
      <c r="B18" s="79" t="s">
        <v>20</v>
      </c>
      <c r="C18" s="79" t="s">
        <v>2</v>
      </c>
      <c r="D18" s="36" t="s">
        <v>89</v>
      </c>
      <c r="E18" s="37" t="s">
        <v>175</v>
      </c>
      <c r="F18" s="44" t="s">
        <v>178</v>
      </c>
      <c r="G18" s="36">
        <v>0.4</v>
      </c>
      <c r="H18" s="36"/>
      <c r="I18" s="36">
        <f>+G18*H18</f>
        <v>0</v>
      </c>
      <c r="J18" s="37"/>
    </row>
    <row r="19" spans="1:10" ht="29" x14ac:dyDescent="0.35">
      <c r="A19" s="79"/>
      <c r="B19" s="79"/>
      <c r="C19" s="79"/>
      <c r="D19" s="22" t="s">
        <v>90</v>
      </c>
      <c r="E19" s="23" t="s">
        <v>176</v>
      </c>
      <c r="F19" s="45" t="s">
        <v>179</v>
      </c>
      <c r="G19" s="22">
        <v>0.4</v>
      </c>
      <c r="H19" s="22"/>
      <c r="I19" s="36">
        <f t="shared" ref="I19:I20" si="1">+G19*H19</f>
        <v>0</v>
      </c>
      <c r="J19" s="23"/>
    </row>
    <row r="20" spans="1:10" ht="29.5" thickBot="1" x14ac:dyDescent="0.4">
      <c r="A20" s="79"/>
      <c r="B20" s="79"/>
      <c r="C20" s="79"/>
      <c r="D20" s="34" t="s">
        <v>91</v>
      </c>
      <c r="E20" s="35" t="s">
        <v>177</v>
      </c>
      <c r="F20" s="46" t="s">
        <v>180</v>
      </c>
      <c r="G20" s="34">
        <v>0.2</v>
      </c>
      <c r="H20" s="34"/>
      <c r="I20" s="36">
        <f t="shared" si="1"/>
        <v>0</v>
      </c>
      <c r="J20" s="35"/>
    </row>
    <row r="21" spans="1:10" s="67" customFormat="1" ht="19" thickBot="1" x14ac:dyDescent="0.4">
      <c r="A21" s="68"/>
      <c r="B21" s="69"/>
      <c r="C21" s="69"/>
      <c r="D21" s="69"/>
      <c r="E21" s="76" t="s">
        <v>88</v>
      </c>
      <c r="F21" s="77"/>
      <c r="G21" s="70">
        <f>SUM(G18:G20)</f>
        <v>1</v>
      </c>
      <c r="H21" s="69"/>
      <c r="I21" s="71">
        <f>SUM(I18:I20)</f>
        <v>0</v>
      </c>
      <c r="J21" s="72"/>
    </row>
    <row r="22" spans="1:10" ht="87" x14ac:dyDescent="0.35">
      <c r="A22" s="79">
        <v>3</v>
      </c>
      <c r="B22" s="79" t="s">
        <v>20</v>
      </c>
      <c r="C22" s="79" t="s">
        <v>3</v>
      </c>
      <c r="D22" s="36" t="s">
        <v>104</v>
      </c>
      <c r="E22" s="37" t="s">
        <v>140</v>
      </c>
      <c r="F22" s="44" t="s">
        <v>141</v>
      </c>
      <c r="G22" s="36">
        <v>0.7</v>
      </c>
      <c r="H22" s="36"/>
      <c r="I22" s="36">
        <f>+G22*H22</f>
        <v>0</v>
      </c>
      <c r="J22" s="37"/>
    </row>
    <row r="23" spans="1:10" ht="29" x14ac:dyDescent="0.35">
      <c r="A23" s="79"/>
      <c r="B23" s="79"/>
      <c r="C23" s="79"/>
      <c r="D23" s="36" t="s">
        <v>105</v>
      </c>
      <c r="E23" s="23" t="s">
        <v>171</v>
      </c>
      <c r="F23" s="45" t="s">
        <v>172</v>
      </c>
      <c r="G23" s="22">
        <v>0.2</v>
      </c>
      <c r="H23" s="22"/>
      <c r="I23" s="22">
        <f t="shared" ref="I23:I24" si="2">+G23*H23</f>
        <v>0</v>
      </c>
      <c r="J23" s="23"/>
    </row>
    <row r="24" spans="1:10" ht="44" thickBot="1" x14ac:dyDescent="0.4">
      <c r="A24" s="79"/>
      <c r="B24" s="79"/>
      <c r="C24" s="79"/>
      <c r="D24" s="36" t="s">
        <v>106</v>
      </c>
      <c r="E24" s="35" t="s">
        <v>173</v>
      </c>
      <c r="F24" s="46" t="s">
        <v>174</v>
      </c>
      <c r="G24" s="34">
        <v>0.1</v>
      </c>
      <c r="H24" s="34"/>
      <c r="I24" s="34">
        <f t="shared" si="2"/>
        <v>0</v>
      </c>
      <c r="J24" s="35"/>
    </row>
    <row r="25" spans="1:10" s="67" customFormat="1" ht="19" thickBot="1" x14ac:dyDescent="0.4">
      <c r="A25" s="68"/>
      <c r="B25" s="69"/>
      <c r="C25" s="69"/>
      <c r="D25" s="69"/>
      <c r="E25" s="76" t="s">
        <v>92</v>
      </c>
      <c r="F25" s="77"/>
      <c r="G25" s="70">
        <f>SUM(G22:G24)</f>
        <v>0.99999999999999989</v>
      </c>
      <c r="H25" s="69"/>
      <c r="I25" s="71">
        <f>SUM(I22:I24)</f>
        <v>0</v>
      </c>
      <c r="J25" s="72"/>
    </row>
    <row r="26" spans="1:10" ht="29" x14ac:dyDescent="0.35">
      <c r="A26" s="97">
        <v>4</v>
      </c>
      <c r="B26" s="89" t="s">
        <v>19</v>
      </c>
      <c r="C26" s="89" t="s">
        <v>4</v>
      </c>
      <c r="D26" s="18" t="s">
        <v>107</v>
      </c>
      <c r="E26" s="20" t="s">
        <v>166</v>
      </c>
      <c r="F26" s="41" t="s">
        <v>167</v>
      </c>
      <c r="G26" s="18">
        <v>0.5</v>
      </c>
      <c r="H26" s="18"/>
      <c r="I26" s="18">
        <f>+G26*H26</f>
        <v>0</v>
      </c>
      <c r="J26" s="20"/>
    </row>
    <row r="27" spans="1:10" ht="29" x14ac:dyDescent="0.35">
      <c r="A27" s="98"/>
      <c r="B27" s="100"/>
      <c r="C27" s="100"/>
      <c r="D27" s="18" t="s">
        <v>108</v>
      </c>
      <c r="E27" s="20" t="s">
        <v>162</v>
      </c>
      <c r="F27" s="41" t="s">
        <v>168</v>
      </c>
      <c r="G27" s="18">
        <v>0.2</v>
      </c>
      <c r="H27" s="18"/>
      <c r="I27" s="18">
        <f t="shared" ref="I27:I29" si="3">+G27*H27</f>
        <v>0</v>
      </c>
      <c r="J27" s="20"/>
    </row>
    <row r="28" spans="1:10" x14ac:dyDescent="0.35">
      <c r="A28" s="98"/>
      <c r="B28" s="100"/>
      <c r="C28" s="100"/>
      <c r="D28" s="18" t="s">
        <v>109</v>
      </c>
      <c r="E28" s="21" t="s">
        <v>164</v>
      </c>
      <c r="F28" s="29" t="s">
        <v>169</v>
      </c>
      <c r="G28" s="19">
        <v>0.2</v>
      </c>
      <c r="H28" s="19"/>
      <c r="I28" s="19">
        <f t="shared" si="3"/>
        <v>0</v>
      </c>
      <c r="J28" s="21"/>
    </row>
    <row r="29" spans="1:10" ht="29.5" thickBot="1" x14ac:dyDescent="0.4">
      <c r="A29" s="99"/>
      <c r="B29" s="101"/>
      <c r="C29" s="101"/>
      <c r="D29" s="18" t="s">
        <v>165</v>
      </c>
      <c r="E29" s="21" t="s">
        <v>163</v>
      </c>
      <c r="F29" s="29" t="s">
        <v>170</v>
      </c>
      <c r="G29" s="19">
        <v>0.1</v>
      </c>
      <c r="H29" s="19"/>
      <c r="I29" s="19">
        <f t="shared" si="3"/>
        <v>0</v>
      </c>
      <c r="J29" s="21"/>
    </row>
    <row r="30" spans="1:10" s="67" customFormat="1" ht="19" thickBot="1" x14ac:dyDescent="0.4">
      <c r="A30" s="68"/>
      <c r="B30" s="69"/>
      <c r="C30" s="69"/>
      <c r="D30" s="69"/>
      <c r="E30" s="76" t="s">
        <v>93</v>
      </c>
      <c r="F30" s="77"/>
      <c r="G30" s="70">
        <f>SUM(G26:G29)</f>
        <v>0.99999999999999989</v>
      </c>
      <c r="H30" s="69"/>
      <c r="I30" s="71">
        <f>SUM(I26:I29)</f>
        <v>0</v>
      </c>
      <c r="J30" s="72"/>
    </row>
    <row r="31" spans="1:10" ht="29" x14ac:dyDescent="0.35">
      <c r="A31" s="75">
        <v>5</v>
      </c>
      <c r="B31" s="75" t="s">
        <v>21</v>
      </c>
      <c r="C31" s="75" t="s">
        <v>5</v>
      </c>
      <c r="D31" s="24" t="s">
        <v>110</v>
      </c>
      <c r="E31" s="25" t="s">
        <v>156</v>
      </c>
      <c r="F31" s="47" t="s">
        <v>158</v>
      </c>
      <c r="G31" s="51">
        <v>0.33329999999999999</v>
      </c>
      <c r="H31" s="24"/>
      <c r="I31" s="24">
        <f>+G31*H31</f>
        <v>0</v>
      </c>
      <c r="J31" s="25"/>
    </row>
    <row r="32" spans="1:10" ht="43.5" x14ac:dyDescent="0.35">
      <c r="A32" s="75"/>
      <c r="B32" s="75"/>
      <c r="C32" s="75"/>
      <c r="D32" s="24" t="s">
        <v>111</v>
      </c>
      <c r="E32" s="25" t="s">
        <v>159</v>
      </c>
      <c r="F32" s="47" t="s">
        <v>160</v>
      </c>
      <c r="G32" s="51">
        <v>0.33329999999999999</v>
      </c>
      <c r="H32" s="24"/>
      <c r="I32" s="24">
        <f t="shared" ref="I32:I33" si="4">+G32*H32</f>
        <v>0</v>
      </c>
      <c r="J32" s="25"/>
    </row>
    <row r="33" spans="1:10" ht="29.5" thickBot="1" x14ac:dyDescent="0.4">
      <c r="A33" s="75"/>
      <c r="B33" s="75"/>
      <c r="C33" s="75"/>
      <c r="D33" s="24" t="s">
        <v>112</v>
      </c>
      <c r="E33" s="25" t="s">
        <v>157</v>
      </c>
      <c r="F33" s="47" t="s">
        <v>161</v>
      </c>
      <c r="G33" s="51">
        <v>0.33329999999999999</v>
      </c>
      <c r="H33" s="24"/>
      <c r="I33" s="24">
        <f t="shared" si="4"/>
        <v>0</v>
      </c>
      <c r="J33" s="25"/>
    </row>
    <row r="34" spans="1:10" s="67" customFormat="1" ht="19" thickBot="1" x14ac:dyDescent="0.4">
      <c r="A34" s="68"/>
      <c r="B34" s="69"/>
      <c r="C34" s="69"/>
      <c r="D34" s="69"/>
      <c r="E34" s="76" t="s">
        <v>94</v>
      </c>
      <c r="F34" s="77"/>
      <c r="G34" s="70">
        <f>SUM(G31:G33)</f>
        <v>0.99990000000000001</v>
      </c>
      <c r="H34" s="69"/>
      <c r="I34" s="71">
        <f>SUM(I31:I33)</f>
        <v>0</v>
      </c>
      <c r="J34" s="72"/>
    </row>
    <row r="35" spans="1:10" ht="43.5" x14ac:dyDescent="0.35">
      <c r="A35" s="75">
        <v>6</v>
      </c>
      <c r="B35" s="75" t="s">
        <v>21</v>
      </c>
      <c r="C35" s="75" t="s">
        <v>6</v>
      </c>
      <c r="D35" s="24" t="s">
        <v>113</v>
      </c>
      <c r="E35" s="25" t="s">
        <v>147</v>
      </c>
      <c r="F35" s="47" t="s">
        <v>154</v>
      </c>
      <c r="G35" s="51">
        <v>0.35</v>
      </c>
      <c r="H35" s="24"/>
      <c r="I35" s="24">
        <f>+G35*H35</f>
        <v>0</v>
      </c>
      <c r="J35" s="25"/>
    </row>
    <row r="36" spans="1:10" ht="28.5" customHeight="1" x14ac:dyDescent="0.35">
      <c r="A36" s="75"/>
      <c r="B36" s="75"/>
      <c r="C36" s="75"/>
      <c r="D36" s="24" t="s">
        <v>114</v>
      </c>
      <c r="E36" s="25" t="s">
        <v>151</v>
      </c>
      <c r="F36" s="47" t="s">
        <v>153</v>
      </c>
      <c r="G36" s="51">
        <v>0.25</v>
      </c>
      <c r="H36" s="24"/>
      <c r="I36" s="24">
        <f t="shared" ref="I36:I38" si="5">+G36*H36</f>
        <v>0</v>
      </c>
      <c r="J36" s="25"/>
    </row>
    <row r="37" spans="1:10" ht="101.5" x14ac:dyDescent="0.35">
      <c r="A37" s="75"/>
      <c r="B37" s="75"/>
      <c r="C37" s="75"/>
      <c r="D37" s="24" t="s">
        <v>115</v>
      </c>
      <c r="E37" s="25" t="s">
        <v>148</v>
      </c>
      <c r="F37" s="47" t="s">
        <v>152</v>
      </c>
      <c r="G37" s="51">
        <v>0.2</v>
      </c>
      <c r="H37" s="24"/>
      <c r="I37" s="24">
        <f t="shared" si="5"/>
        <v>0</v>
      </c>
      <c r="J37" s="25"/>
    </row>
    <row r="38" spans="1:10" ht="44" thickBot="1" x14ac:dyDescent="0.4">
      <c r="A38" s="75"/>
      <c r="B38" s="75"/>
      <c r="C38" s="75"/>
      <c r="D38" s="24" t="s">
        <v>150</v>
      </c>
      <c r="E38" s="25" t="s">
        <v>149</v>
      </c>
      <c r="F38" s="47" t="s">
        <v>155</v>
      </c>
      <c r="G38" s="51">
        <v>0.2</v>
      </c>
      <c r="H38" s="24"/>
      <c r="I38" s="24">
        <f t="shared" si="5"/>
        <v>0</v>
      </c>
      <c r="J38" s="25"/>
    </row>
    <row r="39" spans="1:10" s="67" customFormat="1" ht="19" thickBot="1" x14ac:dyDescent="0.4">
      <c r="A39" s="68"/>
      <c r="B39" s="69"/>
      <c r="C39" s="69"/>
      <c r="D39" s="69"/>
      <c r="E39" s="76" t="s">
        <v>95</v>
      </c>
      <c r="F39" s="77"/>
      <c r="G39" s="70">
        <f>SUM(G35:G38)</f>
        <v>1</v>
      </c>
      <c r="H39" s="69"/>
      <c r="I39" s="71">
        <f>SUM(I35:I38)</f>
        <v>0</v>
      </c>
      <c r="J39" s="72"/>
    </row>
    <row r="40" spans="1:10" ht="29" x14ac:dyDescent="0.35">
      <c r="A40" s="75">
        <v>7</v>
      </c>
      <c r="B40" s="75" t="s">
        <v>21</v>
      </c>
      <c r="C40" s="75" t="s">
        <v>7</v>
      </c>
      <c r="D40" s="24" t="s">
        <v>116</v>
      </c>
      <c r="E40" s="25" t="s">
        <v>146</v>
      </c>
      <c r="F40" s="47" t="s">
        <v>142</v>
      </c>
      <c r="G40" s="24">
        <v>0.3</v>
      </c>
      <c r="H40" s="24"/>
      <c r="I40" s="24">
        <f>+G40*H40</f>
        <v>0</v>
      </c>
      <c r="J40" s="25"/>
    </row>
    <row r="41" spans="1:10" ht="29" x14ac:dyDescent="0.35">
      <c r="A41" s="75"/>
      <c r="B41" s="75"/>
      <c r="C41" s="75"/>
      <c r="D41" s="24" t="s">
        <v>117</v>
      </c>
      <c r="E41" s="25" t="s">
        <v>145</v>
      </c>
      <c r="F41" s="47" t="s">
        <v>143</v>
      </c>
      <c r="G41" s="24">
        <v>0.5</v>
      </c>
      <c r="H41" s="24"/>
      <c r="I41" s="24">
        <f t="shared" ref="I41:I42" si="6">+G41*H41</f>
        <v>0</v>
      </c>
      <c r="J41" s="25"/>
    </row>
    <row r="42" spans="1:10" ht="29.5" thickBot="1" x14ac:dyDescent="0.4">
      <c r="A42" s="75"/>
      <c r="B42" s="75"/>
      <c r="C42" s="75"/>
      <c r="D42" s="24" t="s">
        <v>118</v>
      </c>
      <c r="E42" s="25" t="s">
        <v>80</v>
      </c>
      <c r="F42" s="47" t="s">
        <v>144</v>
      </c>
      <c r="G42" s="24">
        <v>0.2</v>
      </c>
      <c r="H42" s="24"/>
      <c r="I42" s="24">
        <f t="shared" si="6"/>
        <v>0</v>
      </c>
      <c r="J42" s="25"/>
    </row>
    <row r="43" spans="1:10" s="67" customFormat="1" ht="19" thickBot="1" x14ac:dyDescent="0.4">
      <c r="A43" s="68"/>
      <c r="B43" s="69"/>
      <c r="C43" s="69"/>
      <c r="D43" s="69"/>
      <c r="E43" s="76" t="s">
        <v>96</v>
      </c>
      <c r="F43" s="77"/>
      <c r="G43" s="70">
        <f>SUM(G40:G42)</f>
        <v>1</v>
      </c>
      <c r="H43" s="69"/>
      <c r="I43" s="71">
        <f>SUM(I40:I42)</f>
        <v>0</v>
      </c>
      <c r="J43" s="72"/>
    </row>
    <row r="44" spans="1:10" ht="43.5" x14ac:dyDescent="0.35">
      <c r="A44" s="79">
        <v>8</v>
      </c>
      <c r="B44" s="79" t="s">
        <v>20</v>
      </c>
      <c r="C44" s="79" t="s">
        <v>8</v>
      </c>
      <c r="D44" s="22" t="s">
        <v>119</v>
      </c>
      <c r="E44" s="23" t="s">
        <v>134</v>
      </c>
      <c r="F44" s="45" t="s">
        <v>135</v>
      </c>
      <c r="G44" s="22">
        <v>0.3</v>
      </c>
      <c r="H44" s="22"/>
      <c r="I44" s="22">
        <f>+G44*H44</f>
        <v>0</v>
      </c>
      <c r="J44" s="23"/>
    </row>
    <row r="45" spans="1:10" ht="29" x14ac:dyDescent="0.35">
      <c r="A45" s="79"/>
      <c r="B45" s="79"/>
      <c r="C45" s="79"/>
      <c r="D45" s="22" t="s">
        <v>120</v>
      </c>
      <c r="E45" s="23" t="s">
        <v>136</v>
      </c>
      <c r="F45" s="45" t="s">
        <v>137</v>
      </c>
      <c r="G45" s="22">
        <v>0.2</v>
      </c>
      <c r="H45" s="22"/>
      <c r="I45" s="22">
        <f t="shared" ref="I45:I47" si="7">+G45*H45</f>
        <v>0</v>
      </c>
      <c r="J45" s="23"/>
    </row>
    <row r="46" spans="1:10" ht="43.5" x14ac:dyDescent="0.35">
      <c r="A46" s="79"/>
      <c r="B46" s="79"/>
      <c r="C46" s="79"/>
      <c r="D46" s="22" t="s">
        <v>121</v>
      </c>
      <c r="E46" s="23" t="s">
        <v>138</v>
      </c>
      <c r="F46" s="45" t="s">
        <v>139</v>
      </c>
      <c r="G46" s="22">
        <v>0.3</v>
      </c>
      <c r="H46" s="22"/>
      <c r="I46" s="22">
        <f t="shared" si="7"/>
        <v>0</v>
      </c>
      <c r="J46" s="23"/>
    </row>
    <row r="47" spans="1:10" ht="29.5" thickBot="1" x14ac:dyDescent="0.4">
      <c r="A47" s="79"/>
      <c r="B47" s="79"/>
      <c r="C47" s="79"/>
      <c r="D47" s="22" t="s">
        <v>122</v>
      </c>
      <c r="E47" s="23" t="s">
        <v>126</v>
      </c>
      <c r="F47" s="45" t="s">
        <v>127</v>
      </c>
      <c r="G47" s="22">
        <v>0.2</v>
      </c>
      <c r="H47" s="22"/>
      <c r="I47" s="22">
        <f t="shared" si="7"/>
        <v>0</v>
      </c>
      <c r="J47" s="23"/>
    </row>
    <row r="48" spans="1:10" s="67" customFormat="1" ht="19" thickBot="1" x14ac:dyDescent="0.4">
      <c r="A48" s="68"/>
      <c r="B48" s="69"/>
      <c r="C48" s="69"/>
      <c r="D48" s="69"/>
      <c r="E48" s="76" t="s">
        <v>97</v>
      </c>
      <c r="F48" s="77"/>
      <c r="G48" s="70">
        <f>SUM(G44:G47)</f>
        <v>1</v>
      </c>
      <c r="H48" s="69"/>
      <c r="I48" s="71">
        <f>SUM(I44:I47)</f>
        <v>0</v>
      </c>
      <c r="J48" s="72"/>
    </row>
    <row r="49" spans="1:10" ht="29" x14ac:dyDescent="0.35">
      <c r="A49" s="80">
        <v>9</v>
      </c>
      <c r="B49" s="80" t="s">
        <v>19</v>
      </c>
      <c r="C49" s="80" t="s">
        <v>9</v>
      </c>
      <c r="D49" s="19" t="s">
        <v>123</v>
      </c>
      <c r="E49" s="21" t="s">
        <v>128</v>
      </c>
      <c r="F49" s="29" t="s">
        <v>129</v>
      </c>
      <c r="G49" s="48">
        <v>0.33329999999999999</v>
      </c>
      <c r="H49" s="19"/>
      <c r="I49" s="19">
        <f>+G49*H49</f>
        <v>0</v>
      </c>
      <c r="J49" s="21"/>
    </row>
    <row r="50" spans="1:10" ht="29" x14ac:dyDescent="0.35">
      <c r="A50" s="80"/>
      <c r="B50" s="80"/>
      <c r="C50" s="80"/>
      <c r="D50" s="19" t="s">
        <v>124</v>
      </c>
      <c r="E50" s="21" t="s">
        <v>130</v>
      </c>
      <c r="F50" s="29" t="s">
        <v>131</v>
      </c>
      <c r="G50" s="48">
        <v>0.33329999999999999</v>
      </c>
      <c r="H50" s="19"/>
      <c r="I50" s="19">
        <f t="shared" ref="I50:I51" si="8">+G50*H50</f>
        <v>0</v>
      </c>
      <c r="J50" s="21"/>
    </row>
    <row r="51" spans="1:10" ht="55" customHeight="1" thickBot="1" x14ac:dyDescent="0.4">
      <c r="A51" s="80"/>
      <c r="B51" s="80"/>
      <c r="C51" s="80"/>
      <c r="D51" s="19" t="s">
        <v>125</v>
      </c>
      <c r="E51" s="21" t="s">
        <v>132</v>
      </c>
      <c r="F51" s="29" t="s">
        <v>133</v>
      </c>
      <c r="G51" s="48">
        <v>0.33329999999999999</v>
      </c>
      <c r="H51" s="19"/>
      <c r="I51" s="19">
        <f t="shared" si="8"/>
        <v>0</v>
      </c>
      <c r="J51" s="21"/>
    </row>
    <row r="52" spans="1:10" s="67" customFormat="1" ht="19" thickBot="1" x14ac:dyDescent="0.4">
      <c r="A52" s="68"/>
      <c r="B52" s="69"/>
      <c r="C52" s="69"/>
      <c r="D52" s="69"/>
      <c r="E52" s="76" t="s">
        <v>98</v>
      </c>
      <c r="F52" s="77"/>
      <c r="G52" s="70">
        <f>SUM(G49:G51)</f>
        <v>0.99990000000000001</v>
      </c>
      <c r="H52" s="69"/>
      <c r="I52" s="71">
        <f>SUM(I49:I51)</f>
        <v>0</v>
      </c>
      <c r="J52" s="72"/>
    </row>
    <row r="53" spans="1:10" ht="29" x14ac:dyDescent="0.35">
      <c r="A53" s="80">
        <v>10</v>
      </c>
      <c r="B53" s="80" t="s">
        <v>19</v>
      </c>
      <c r="C53" s="80" t="s">
        <v>10</v>
      </c>
      <c r="D53" s="19" t="s">
        <v>53</v>
      </c>
      <c r="E53" s="21" t="s">
        <v>54</v>
      </c>
      <c r="F53" s="29" t="s">
        <v>55</v>
      </c>
      <c r="G53" s="48">
        <v>0.33329999999999999</v>
      </c>
      <c r="H53" s="19"/>
      <c r="I53" s="19">
        <f>+G53*H53</f>
        <v>0</v>
      </c>
      <c r="J53" s="21"/>
    </row>
    <row r="54" spans="1:10" ht="29" x14ac:dyDescent="0.35">
      <c r="A54" s="80"/>
      <c r="B54" s="80"/>
      <c r="C54" s="80"/>
      <c r="D54" s="19" t="s">
        <v>56</v>
      </c>
      <c r="E54" s="29" t="s">
        <v>57</v>
      </c>
      <c r="F54" s="29" t="s">
        <v>58</v>
      </c>
      <c r="G54" s="48">
        <v>0.33329999999999999</v>
      </c>
      <c r="H54" s="19"/>
      <c r="I54" s="19">
        <f t="shared" ref="I54:I55" si="9">+G54*H54</f>
        <v>0</v>
      </c>
      <c r="J54" s="21"/>
    </row>
    <row r="55" spans="1:10" ht="29.5" thickBot="1" x14ac:dyDescent="0.4">
      <c r="A55" s="80"/>
      <c r="B55" s="80"/>
      <c r="C55" s="80"/>
      <c r="D55" s="19" t="s">
        <v>59</v>
      </c>
      <c r="E55" s="21" t="s">
        <v>60</v>
      </c>
      <c r="F55" s="29" t="s">
        <v>61</v>
      </c>
      <c r="G55" s="48">
        <v>0.33329999999999999</v>
      </c>
      <c r="H55" s="19"/>
      <c r="I55" s="19">
        <f t="shared" si="9"/>
        <v>0</v>
      </c>
      <c r="J55" s="21"/>
    </row>
    <row r="56" spans="1:10" s="67" customFormat="1" ht="19" thickBot="1" x14ac:dyDescent="0.4">
      <c r="A56" s="68"/>
      <c r="B56" s="69"/>
      <c r="C56" s="69"/>
      <c r="D56" s="69"/>
      <c r="E56" s="76" t="s">
        <v>99</v>
      </c>
      <c r="F56" s="77"/>
      <c r="G56" s="70">
        <f>SUM(G53:G55)</f>
        <v>0.99990000000000001</v>
      </c>
      <c r="H56" s="69"/>
      <c r="I56" s="71">
        <f>SUM(I53:I55)</f>
        <v>0</v>
      </c>
      <c r="J56" s="72"/>
    </row>
    <row r="57" spans="1:10" x14ac:dyDescent="0.35">
      <c r="A57" s="80">
        <v>11</v>
      </c>
      <c r="B57" s="80" t="s">
        <v>19</v>
      </c>
      <c r="C57" s="80" t="s">
        <v>65</v>
      </c>
      <c r="D57" s="19" t="s">
        <v>62</v>
      </c>
      <c r="E57" s="21" t="s">
        <v>66</v>
      </c>
      <c r="F57" s="29" t="s">
        <v>63</v>
      </c>
      <c r="G57" s="19">
        <v>0.5</v>
      </c>
      <c r="H57" s="19"/>
      <c r="I57" s="19">
        <f>+G57*H57</f>
        <v>0</v>
      </c>
      <c r="J57" s="21"/>
    </row>
    <row r="58" spans="1:10" ht="15" thickBot="1" x14ac:dyDescent="0.4">
      <c r="A58" s="80"/>
      <c r="B58" s="80"/>
      <c r="C58" s="80"/>
      <c r="D58" s="19" t="s">
        <v>64</v>
      </c>
      <c r="E58" s="21" t="s">
        <v>67</v>
      </c>
      <c r="F58" s="29" t="s">
        <v>68</v>
      </c>
      <c r="G58" s="19">
        <v>0.5</v>
      </c>
      <c r="H58" s="19"/>
      <c r="I58" s="19">
        <f>+G58*H58</f>
        <v>0</v>
      </c>
      <c r="J58" s="21"/>
    </row>
    <row r="59" spans="1:10" s="67" customFormat="1" ht="19" thickBot="1" x14ac:dyDescent="0.4">
      <c r="A59" s="68"/>
      <c r="B59" s="69"/>
      <c r="C59" s="69"/>
      <c r="D59" s="69"/>
      <c r="E59" s="76" t="s">
        <v>100</v>
      </c>
      <c r="F59" s="77"/>
      <c r="G59" s="70">
        <f>SUM(G57:G58)</f>
        <v>1</v>
      </c>
      <c r="H59" s="69"/>
      <c r="I59" s="71">
        <f>SUM(I57:I58)</f>
        <v>0</v>
      </c>
      <c r="J59" s="72"/>
    </row>
    <row r="60" spans="1:10" ht="29" x14ac:dyDescent="0.35">
      <c r="A60" s="79">
        <v>12</v>
      </c>
      <c r="B60" s="79" t="s">
        <v>20</v>
      </c>
      <c r="C60" s="79" t="s">
        <v>69</v>
      </c>
      <c r="D60" s="22" t="s">
        <v>70</v>
      </c>
      <c r="E60" s="23" t="s">
        <v>72</v>
      </c>
      <c r="F60" s="45" t="s">
        <v>73</v>
      </c>
      <c r="G60" s="49">
        <v>0.33329999999999999</v>
      </c>
      <c r="H60" s="22"/>
      <c r="I60" s="22">
        <f>+G60*H60</f>
        <v>0</v>
      </c>
      <c r="J60" s="23"/>
    </row>
    <row r="61" spans="1:10" x14ac:dyDescent="0.35">
      <c r="A61" s="79"/>
      <c r="B61" s="79"/>
      <c r="C61" s="79"/>
      <c r="D61" s="22" t="s">
        <v>71</v>
      </c>
      <c r="E61" s="23" t="s">
        <v>74</v>
      </c>
      <c r="F61" s="45" t="s">
        <v>75</v>
      </c>
      <c r="G61" s="49">
        <v>0.33329999999999999</v>
      </c>
      <c r="H61" s="22"/>
      <c r="I61" s="22">
        <f t="shared" ref="I61:I62" si="10">+G61*H61</f>
        <v>0</v>
      </c>
      <c r="J61" s="23"/>
    </row>
    <row r="62" spans="1:10" ht="15" thickBot="1" x14ac:dyDescent="0.4">
      <c r="A62" s="79"/>
      <c r="B62" s="79"/>
      <c r="C62" s="79"/>
      <c r="D62" s="22" t="s">
        <v>76</v>
      </c>
      <c r="E62" s="23" t="s">
        <v>77</v>
      </c>
      <c r="F62" s="45" t="s">
        <v>78</v>
      </c>
      <c r="G62" s="49">
        <v>0.33329999999999999</v>
      </c>
      <c r="H62" s="22"/>
      <c r="I62" s="22">
        <f t="shared" si="10"/>
        <v>0</v>
      </c>
      <c r="J62" s="23"/>
    </row>
    <row r="63" spans="1:10" s="67" customFormat="1" ht="19" thickBot="1" x14ac:dyDescent="0.4">
      <c r="A63" s="68"/>
      <c r="B63" s="69"/>
      <c r="C63" s="69"/>
      <c r="D63" s="69"/>
      <c r="E63" s="76" t="s">
        <v>101</v>
      </c>
      <c r="F63" s="77"/>
      <c r="G63" s="70">
        <f>SUM(G60:G62)</f>
        <v>0.99990000000000001</v>
      </c>
      <c r="H63" s="69"/>
      <c r="I63" s="71">
        <f>SUM(I60:I62)</f>
        <v>0</v>
      </c>
      <c r="J63" s="72"/>
    </row>
    <row r="64" spans="1:10" x14ac:dyDescent="0.35">
      <c r="A64" s="79">
        <v>13</v>
      </c>
      <c r="B64" s="79" t="s">
        <v>20</v>
      </c>
      <c r="C64" s="79" t="s">
        <v>11</v>
      </c>
      <c r="D64" s="22" t="s">
        <v>44</v>
      </c>
      <c r="E64" s="23" t="s">
        <v>45</v>
      </c>
      <c r="F64" s="45" t="s">
        <v>46</v>
      </c>
      <c r="G64" s="50">
        <v>0.5</v>
      </c>
      <c r="H64" s="22"/>
      <c r="I64" s="22">
        <f>+G64*H64</f>
        <v>0</v>
      </c>
      <c r="J64" s="23"/>
    </row>
    <row r="65" spans="1:10" ht="29" x14ac:dyDescent="0.35">
      <c r="A65" s="79"/>
      <c r="B65" s="79"/>
      <c r="C65" s="79"/>
      <c r="D65" s="22" t="s">
        <v>79</v>
      </c>
      <c r="E65" s="23" t="s">
        <v>80</v>
      </c>
      <c r="F65" s="45" t="s">
        <v>81</v>
      </c>
      <c r="G65" s="49">
        <v>0.25</v>
      </c>
      <c r="H65" s="22"/>
      <c r="I65" s="22">
        <f t="shared" ref="I65:I69" si="11">+G65*H65</f>
        <v>0</v>
      </c>
      <c r="J65" s="23"/>
    </row>
    <row r="66" spans="1:10" ht="44" thickBot="1" x14ac:dyDescent="0.4">
      <c r="A66" s="79"/>
      <c r="B66" s="79"/>
      <c r="C66" s="79"/>
      <c r="D66" s="22" t="s">
        <v>82</v>
      </c>
      <c r="E66" s="23" t="s">
        <v>83</v>
      </c>
      <c r="F66" s="45" t="s">
        <v>84</v>
      </c>
      <c r="G66" s="49">
        <v>0.25</v>
      </c>
      <c r="H66" s="22"/>
      <c r="I66" s="22">
        <f t="shared" si="11"/>
        <v>0</v>
      </c>
      <c r="J66" s="23"/>
    </row>
    <row r="67" spans="1:10" s="67" customFormat="1" ht="19" thickBot="1" x14ac:dyDescent="0.4">
      <c r="A67" s="68"/>
      <c r="B67" s="69"/>
      <c r="C67" s="69"/>
      <c r="D67" s="69"/>
      <c r="E67" s="76" t="s">
        <v>102</v>
      </c>
      <c r="F67" s="77"/>
      <c r="G67" s="70">
        <f>SUM(G64:G66)</f>
        <v>1</v>
      </c>
      <c r="H67" s="69"/>
      <c r="I67" s="71">
        <f>SUM(I64:I66)</f>
        <v>0</v>
      </c>
      <c r="J67" s="72"/>
    </row>
    <row r="68" spans="1:10" ht="29" x14ac:dyDescent="0.35">
      <c r="A68" s="89">
        <v>14</v>
      </c>
      <c r="B68" s="89" t="s">
        <v>19</v>
      </c>
      <c r="C68" s="89" t="s">
        <v>12</v>
      </c>
      <c r="D68" s="19" t="s">
        <v>43</v>
      </c>
      <c r="E68" s="21" t="s">
        <v>41</v>
      </c>
      <c r="F68" s="29" t="s">
        <v>42</v>
      </c>
      <c r="G68" s="30">
        <v>0.5</v>
      </c>
      <c r="H68" s="19"/>
      <c r="I68" s="19">
        <f t="shared" si="11"/>
        <v>0</v>
      </c>
      <c r="J68" s="21"/>
    </row>
    <row r="69" spans="1:10" ht="29.5" thickBot="1" x14ac:dyDescent="0.4">
      <c r="A69" s="90"/>
      <c r="B69" s="90"/>
      <c r="C69" s="90"/>
      <c r="D69" s="19" t="s">
        <v>85</v>
      </c>
      <c r="E69" s="21" t="s">
        <v>86</v>
      </c>
      <c r="F69" s="29" t="s">
        <v>87</v>
      </c>
      <c r="G69" s="19">
        <v>0.5</v>
      </c>
      <c r="H69" s="19"/>
      <c r="I69" s="19">
        <f t="shared" si="11"/>
        <v>0</v>
      </c>
      <c r="J69" s="21"/>
    </row>
    <row r="70" spans="1:10" s="67" customFormat="1" ht="19" thickBot="1" x14ac:dyDescent="0.4">
      <c r="A70" s="68"/>
      <c r="B70" s="69"/>
      <c r="C70" s="69"/>
      <c r="D70" s="69"/>
      <c r="E70" s="76" t="s">
        <v>103</v>
      </c>
      <c r="F70" s="77"/>
      <c r="G70" s="70">
        <f>SUM(G68:G69)</f>
        <v>1</v>
      </c>
      <c r="H70" s="69"/>
      <c r="I70" s="71">
        <f>SUM(I68:I69)</f>
        <v>0</v>
      </c>
      <c r="J70" s="72"/>
    </row>
    <row r="72" spans="1:10" ht="15" thickBot="1" x14ac:dyDescent="0.4"/>
    <row r="73" spans="1:10" ht="19" thickBot="1" x14ac:dyDescent="0.4">
      <c r="G73" s="70">
        <f>+G70+G63+G67+G59+G56+G52+G48+G43+G39+G34+G30+G25+G21+G17</f>
        <v>13.999600000000001</v>
      </c>
    </row>
  </sheetData>
  <mergeCells count="66">
    <mergeCell ref="E17:F17"/>
    <mergeCell ref="A18:A20"/>
    <mergeCell ref="B18:B20"/>
    <mergeCell ref="C18:C20"/>
    <mergeCell ref="G2:G5"/>
    <mergeCell ref="A3:A10"/>
    <mergeCell ref="C3:E3"/>
    <mergeCell ref="C4:E4"/>
    <mergeCell ref="C5:E5"/>
    <mergeCell ref="C6:E6"/>
    <mergeCell ref="C7:E7"/>
    <mergeCell ref="C8:E8"/>
    <mergeCell ref="C9:E9"/>
    <mergeCell ref="C10:E10"/>
    <mergeCell ref="A26:A29"/>
    <mergeCell ref="B26:B29"/>
    <mergeCell ref="C26:C29"/>
    <mergeCell ref="A13:A16"/>
    <mergeCell ref="B13:B16"/>
    <mergeCell ref="C13:C16"/>
    <mergeCell ref="E21:F21"/>
    <mergeCell ref="A22:A24"/>
    <mergeCell ref="B22:B24"/>
    <mergeCell ref="C22:C24"/>
    <mergeCell ref="E25:F25"/>
    <mergeCell ref="A44:A47"/>
    <mergeCell ref="B44:B47"/>
    <mergeCell ref="C44:C47"/>
    <mergeCell ref="E30:F30"/>
    <mergeCell ref="A31:A33"/>
    <mergeCell ref="B31:B33"/>
    <mergeCell ref="C31:C33"/>
    <mergeCell ref="E34:F34"/>
    <mergeCell ref="A35:A38"/>
    <mergeCell ref="B35:B38"/>
    <mergeCell ref="C35:C38"/>
    <mergeCell ref="E39:F39"/>
    <mergeCell ref="A40:A42"/>
    <mergeCell ref="B40:B42"/>
    <mergeCell ref="C40:C42"/>
    <mergeCell ref="E43:F43"/>
    <mergeCell ref="A60:A62"/>
    <mergeCell ref="B60:B62"/>
    <mergeCell ref="C60:C62"/>
    <mergeCell ref="E48:F48"/>
    <mergeCell ref="A49:A51"/>
    <mergeCell ref="B49:B51"/>
    <mergeCell ref="C49:C51"/>
    <mergeCell ref="E52:F52"/>
    <mergeCell ref="A53:A55"/>
    <mergeCell ref="B53:B55"/>
    <mergeCell ref="C53:C55"/>
    <mergeCell ref="E56:F56"/>
    <mergeCell ref="A57:A58"/>
    <mergeCell ref="B57:B58"/>
    <mergeCell ref="C57:C58"/>
    <mergeCell ref="E59:F59"/>
    <mergeCell ref="E70:F70"/>
    <mergeCell ref="E63:F63"/>
    <mergeCell ref="A64:A66"/>
    <mergeCell ref="B64:B66"/>
    <mergeCell ref="C64:C66"/>
    <mergeCell ref="E67:F67"/>
    <mergeCell ref="A68:A69"/>
    <mergeCell ref="B68:B69"/>
    <mergeCell ref="C68:C6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1A571D-8FCD-4165-8C55-DA056F6CA770}">
          <x14:formula1>
            <xm:f>'Validación de datos'!$B$2:$B$5</xm:f>
          </x14:formula1>
          <xm:sqref>H18:H20 H22:H24 H27:H29 H31:H33 H35:H38 H40:H42 H44:H47 H49:H51 H53:H55 H57:H58 H60:H62 H64:H66 H68:H69 H13:H16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E62B47-ACEF-42F0-B608-C6491E3958A9}">
  <dimension ref="A2:J73"/>
  <sheetViews>
    <sheetView showGridLines="0" zoomScale="60" zoomScaleNormal="60" workbookViewId="0">
      <selection activeCell="J6" sqref="J6"/>
    </sheetView>
  </sheetViews>
  <sheetFormatPr baseColWidth="10" defaultRowHeight="14.5" x14ac:dyDescent="0.35"/>
  <cols>
    <col min="1" max="1" width="12" style="3" customWidth="1"/>
    <col min="2" max="2" width="20.7265625" style="3" customWidth="1"/>
    <col min="3" max="3" width="21.1796875" style="2" customWidth="1"/>
    <col min="4" max="4" width="13.6328125" style="2" customWidth="1"/>
    <col min="5" max="5" width="38.08984375" style="2" bestFit="1" customWidth="1"/>
    <col min="6" max="6" width="54.36328125" style="53" customWidth="1"/>
    <col min="7" max="7" width="14.7265625" style="2" customWidth="1"/>
    <col min="8" max="8" width="12.453125" style="2" customWidth="1"/>
    <col min="9" max="9" width="46" style="2" bestFit="1" customWidth="1"/>
    <col min="10" max="10" width="35.453125" style="3" customWidth="1"/>
    <col min="11" max="16384" width="10.90625" style="3"/>
  </cols>
  <sheetData>
    <row r="2" spans="1:10" ht="15" thickBot="1" x14ac:dyDescent="0.4">
      <c r="G2" s="78" t="s">
        <v>14</v>
      </c>
      <c r="H2" s="4">
        <v>0</v>
      </c>
      <c r="I2" s="40" t="s">
        <v>49</v>
      </c>
    </row>
    <row r="3" spans="1:10" x14ac:dyDescent="0.35">
      <c r="A3" s="81" t="s">
        <v>38</v>
      </c>
      <c r="B3" s="54" t="s">
        <v>27</v>
      </c>
      <c r="C3" s="91"/>
      <c r="D3" s="91"/>
      <c r="E3" s="92"/>
      <c r="G3" s="78"/>
      <c r="H3" s="4">
        <v>3</v>
      </c>
      <c r="I3" s="102" t="s">
        <v>191</v>
      </c>
    </row>
    <row r="4" spans="1:10" x14ac:dyDescent="0.35">
      <c r="A4" s="82"/>
      <c r="B4" s="55" t="s">
        <v>29</v>
      </c>
      <c r="C4" s="93"/>
      <c r="D4" s="93"/>
      <c r="E4" s="94"/>
      <c r="G4" s="78"/>
      <c r="H4" s="4">
        <v>7</v>
      </c>
      <c r="I4" s="40" t="s">
        <v>50</v>
      </c>
    </row>
    <row r="5" spans="1:10" x14ac:dyDescent="0.35">
      <c r="A5" s="82"/>
      <c r="B5" s="55" t="s">
        <v>28</v>
      </c>
      <c r="C5" s="93"/>
      <c r="D5" s="93"/>
      <c r="E5" s="94"/>
      <c r="G5" s="78"/>
      <c r="H5" s="4">
        <v>10</v>
      </c>
      <c r="I5" s="40" t="s">
        <v>51</v>
      </c>
    </row>
    <row r="6" spans="1:10" x14ac:dyDescent="0.35">
      <c r="A6" s="82"/>
      <c r="B6" s="55" t="s">
        <v>30</v>
      </c>
      <c r="C6" s="93"/>
      <c r="D6" s="93"/>
      <c r="E6" s="94"/>
    </row>
    <row r="7" spans="1:10" x14ac:dyDescent="0.35">
      <c r="A7" s="82"/>
      <c r="B7" s="55" t="s">
        <v>32</v>
      </c>
      <c r="C7" s="93"/>
      <c r="D7" s="93"/>
      <c r="E7" s="94"/>
    </row>
    <row r="8" spans="1:10" x14ac:dyDescent="0.35">
      <c r="A8" s="82"/>
      <c r="B8" s="55" t="s">
        <v>31</v>
      </c>
      <c r="C8" s="93"/>
      <c r="D8" s="93"/>
      <c r="E8" s="94"/>
    </row>
    <row r="9" spans="1:10" x14ac:dyDescent="0.35">
      <c r="A9" s="82"/>
      <c r="B9" s="55" t="s">
        <v>33</v>
      </c>
      <c r="C9" s="93"/>
      <c r="D9" s="93"/>
      <c r="E9" s="94"/>
    </row>
    <row r="10" spans="1:10" ht="15" thickBot="1" x14ac:dyDescent="0.4">
      <c r="A10" s="83"/>
      <c r="B10" s="56" t="s">
        <v>34</v>
      </c>
      <c r="C10" s="95"/>
      <c r="D10" s="95"/>
      <c r="E10" s="96"/>
    </row>
    <row r="11" spans="1:10" ht="15" thickBot="1" x14ac:dyDescent="0.4"/>
    <row r="12" spans="1:10" ht="29.5" thickBot="1" x14ac:dyDescent="0.4">
      <c r="A12" s="26" t="s">
        <v>17</v>
      </c>
      <c r="B12" s="27" t="s">
        <v>18</v>
      </c>
      <c r="C12" s="27" t="s">
        <v>0</v>
      </c>
      <c r="D12" s="27" t="s">
        <v>17</v>
      </c>
      <c r="E12" s="27" t="s">
        <v>0</v>
      </c>
      <c r="F12" s="32" t="s">
        <v>39</v>
      </c>
      <c r="G12" s="27" t="s">
        <v>48</v>
      </c>
      <c r="H12" s="32" t="s">
        <v>26</v>
      </c>
      <c r="I12" s="32" t="s">
        <v>190</v>
      </c>
      <c r="J12" s="28" t="s">
        <v>40</v>
      </c>
    </row>
    <row r="13" spans="1:10" ht="72.5" x14ac:dyDescent="0.35">
      <c r="A13" s="84">
        <v>1</v>
      </c>
      <c r="B13" s="87" t="s">
        <v>19</v>
      </c>
      <c r="C13" s="87" t="s">
        <v>1</v>
      </c>
      <c r="D13" s="57" t="s">
        <v>35</v>
      </c>
      <c r="E13" s="58" t="s">
        <v>182</v>
      </c>
      <c r="F13" s="59" t="s">
        <v>186</v>
      </c>
      <c r="G13" s="57">
        <v>0.3</v>
      </c>
      <c r="H13" s="57"/>
      <c r="I13" s="57">
        <f>+G13*H13</f>
        <v>0</v>
      </c>
      <c r="J13" s="60"/>
    </row>
    <row r="14" spans="1:10" ht="87" x14ac:dyDescent="0.35">
      <c r="A14" s="85"/>
      <c r="B14" s="80"/>
      <c r="C14" s="80"/>
      <c r="D14" s="18" t="s">
        <v>36</v>
      </c>
      <c r="E14" s="21" t="s">
        <v>181</v>
      </c>
      <c r="F14" s="29" t="s">
        <v>187</v>
      </c>
      <c r="G14" s="38">
        <v>0.3</v>
      </c>
      <c r="H14" s="18"/>
      <c r="I14" s="18">
        <f t="shared" ref="I14:I16" si="0">+G14*H14</f>
        <v>0</v>
      </c>
      <c r="J14" s="61"/>
    </row>
    <row r="15" spans="1:10" ht="29" x14ac:dyDescent="0.35">
      <c r="A15" s="85"/>
      <c r="B15" s="80"/>
      <c r="C15" s="80"/>
      <c r="D15" s="18" t="s">
        <v>37</v>
      </c>
      <c r="E15" s="43" t="s">
        <v>184</v>
      </c>
      <c r="F15" s="42" t="s">
        <v>188</v>
      </c>
      <c r="G15" s="38">
        <v>0.2</v>
      </c>
      <c r="H15" s="19"/>
      <c r="I15" s="18">
        <f t="shared" si="0"/>
        <v>0</v>
      </c>
      <c r="J15" s="62"/>
    </row>
    <row r="16" spans="1:10" ht="29.5" thickBot="1" x14ac:dyDescent="0.4">
      <c r="A16" s="86"/>
      <c r="B16" s="88"/>
      <c r="C16" s="88"/>
      <c r="D16" s="52" t="s">
        <v>185</v>
      </c>
      <c r="E16" s="64" t="s">
        <v>183</v>
      </c>
      <c r="F16" s="65" t="s">
        <v>189</v>
      </c>
      <c r="G16" s="63">
        <v>0.2</v>
      </c>
      <c r="H16" s="63"/>
      <c r="I16" s="63">
        <f t="shared" si="0"/>
        <v>0</v>
      </c>
      <c r="J16" s="66"/>
    </row>
    <row r="17" spans="1:10" s="67" customFormat="1" ht="19" thickBot="1" x14ac:dyDescent="0.4">
      <c r="A17" s="68"/>
      <c r="B17" s="69"/>
      <c r="C17" s="69"/>
      <c r="D17" s="69"/>
      <c r="E17" s="76" t="s">
        <v>47</v>
      </c>
      <c r="F17" s="77"/>
      <c r="G17" s="70">
        <f>SUM(G13:G16)</f>
        <v>1</v>
      </c>
      <c r="H17" s="69"/>
      <c r="I17" s="71">
        <f>SUM(I13:I16)</f>
        <v>0</v>
      </c>
      <c r="J17" s="72"/>
    </row>
    <row r="18" spans="1:10" ht="29" x14ac:dyDescent="0.35">
      <c r="A18" s="79">
        <v>2</v>
      </c>
      <c r="B18" s="79" t="s">
        <v>20</v>
      </c>
      <c r="C18" s="79" t="s">
        <v>2</v>
      </c>
      <c r="D18" s="36" t="s">
        <v>89</v>
      </c>
      <c r="E18" s="37" t="s">
        <v>175</v>
      </c>
      <c r="F18" s="44" t="s">
        <v>178</v>
      </c>
      <c r="G18" s="36">
        <v>0.4</v>
      </c>
      <c r="H18" s="36"/>
      <c r="I18" s="36">
        <f>+G18*H18</f>
        <v>0</v>
      </c>
      <c r="J18" s="37"/>
    </row>
    <row r="19" spans="1:10" ht="29" x14ac:dyDescent="0.35">
      <c r="A19" s="79"/>
      <c r="B19" s="79"/>
      <c r="C19" s="79"/>
      <c r="D19" s="22" t="s">
        <v>90</v>
      </c>
      <c r="E19" s="23" t="s">
        <v>176</v>
      </c>
      <c r="F19" s="45" t="s">
        <v>179</v>
      </c>
      <c r="G19" s="22">
        <v>0.4</v>
      </c>
      <c r="H19" s="22"/>
      <c r="I19" s="36">
        <f t="shared" ref="I19:I20" si="1">+G19*H19</f>
        <v>0</v>
      </c>
      <c r="J19" s="23"/>
    </row>
    <row r="20" spans="1:10" ht="29.5" thickBot="1" x14ac:dyDescent="0.4">
      <c r="A20" s="79"/>
      <c r="B20" s="79"/>
      <c r="C20" s="79"/>
      <c r="D20" s="34" t="s">
        <v>91</v>
      </c>
      <c r="E20" s="35" t="s">
        <v>177</v>
      </c>
      <c r="F20" s="46" t="s">
        <v>180</v>
      </c>
      <c r="G20" s="34">
        <v>0.2</v>
      </c>
      <c r="H20" s="34"/>
      <c r="I20" s="36">
        <f t="shared" si="1"/>
        <v>0</v>
      </c>
      <c r="J20" s="35"/>
    </row>
    <row r="21" spans="1:10" s="67" customFormat="1" ht="19" thickBot="1" x14ac:dyDescent="0.4">
      <c r="A21" s="68"/>
      <c r="B21" s="69"/>
      <c r="C21" s="69"/>
      <c r="D21" s="69"/>
      <c r="E21" s="76" t="s">
        <v>88</v>
      </c>
      <c r="F21" s="77"/>
      <c r="G21" s="70">
        <f>SUM(G18:G20)</f>
        <v>1</v>
      </c>
      <c r="H21" s="69"/>
      <c r="I21" s="71">
        <f>SUM(I18:I20)</f>
        <v>0</v>
      </c>
      <c r="J21" s="72"/>
    </row>
    <row r="22" spans="1:10" ht="87" x14ac:dyDescent="0.35">
      <c r="A22" s="79">
        <v>3</v>
      </c>
      <c r="B22" s="79" t="s">
        <v>20</v>
      </c>
      <c r="C22" s="79" t="s">
        <v>3</v>
      </c>
      <c r="D22" s="36" t="s">
        <v>104</v>
      </c>
      <c r="E22" s="37" t="s">
        <v>140</v>
      </c>
      <c r="F22" s="44" t="s">
        <v>141</v>
      </c>
      <c r="G22" s="36">
        <v>0.7</v>
      </c>
      <c r="H22" s="36"/>
      <c r="I22" s="36">
        <f>+G22*H22</f>
        <v>0</v>
      </c>
      <c r="J22" s="37"/>
    </row>
    <row r="23" spans="1:10" ht="29" x14ac:dyDescent="0.35">
      <c r="A23" s="79"/>
      <c r="B23" s="79"/>
      <c r="C23" s="79"/>
      <c r="D23" s="36" t="s">
        <v>105</v>
      </c>
      <c r="E23" s="23" t="s">
        <v>171</v>
      </c>
      <c r="F23" s="45" t="s">
        <v>172</v>
      </c>
      <c r="G23" s="22">
        <v>0.2</v>
      </c>
      <c r="H23" s="22"/>
      <c r="I23" s="22">
        <f t="shared" ref="I23:I24" si="2">+G23*H23</f>
        <v>0</v>
      </c>
      <c r="J23" s="23"/>
    </row>
    <row r="24" spans="1:10" ht="44" thickBot="1" x14ac:dyDescent="0.4">
      <c r="A24" s="79"/>
      <c r="B24" s="79"/>
      <c r="C24" s="79"/>
      <c r="D24" s="36" t="s">
        <v>106</v>
      </c>
      <c r="E24" s="35" t="s">
        <v>173</v>
      </c>
      <c r="F24" s="46" t="s">
        <v>174</v>
      </c>
      <c r="G24" s="34">
        <v>0.1</v>
      </c>
      <c r="H24" s="34"/>
      <c r="I24" s="34">
        <f t="shared" si="2"/>
        <v>0</v>
      </c>
      <c r="J24" s="35"/>
    </row>
    <row r="25" spans="1:10" s="67" customFormat="1" ht="19" thickBot="1" x14ac:dyDescent="0.4">
      <c r="A25" s="68"/>
      <c r="B25" s="69"/>
      <c r="C25" s="69"/>
      <c r="D25" s="69"/>
      <c r="E25" s="76" t="s">
        <v>92</v>
      </c>
      <c r="F25" s="77"/>
      <c r="G25" s="70">
        <f>SUM(G22:G24)</f>
        <v>0.99999999999999989</v>
      </c>
      <c r="H25" s="69"/>
      <c r="I25" s="71">
        <f>SUM(I22:I24)</f>
        <v>0</v>
      </c>
      <c r="J25" s="72"/>
    </row>
    <row r="26" spans="1:10" ht="29" x14ac:dyDescent="0.35">
      <c r="A26" s="97">
        <v>4</v>
      </c>
      <c r="B26" s="89" t="s">
        <v>19</v>
      </c>
      <c r="C26" s="89" t="s">
        <v>4</v>
      </c>
      <c r="D26" s="18" t="s">
        <v>107</v>
      </c>
      <c r="E26" s="20" t="s">
        <v>166</v>
      </c>
      <c r="F26" s="41" t="s">
        <v>167</v>
      </c>
      <c r="G26" s="18">
        <v>0.5</v>
      </c>
      <c r="H26" s="18"/>
      <c r="I26" s="18">
        <f>+G26*H26</f>
        <v>0</v>
      </c>
      <c r="J26" s="20"/>
    </row>
    <row r="27" spans="1:10" ht="29" x14ac:dyDescent="0.35">
      <c r="A27" s="98"/>
      <c r="B27" s="100"/>
      <c r="C27" s="100"/>
      <c r="D27" s="18" t="s">
        <v>108</v>
      </c>
      <c r="E27" s="20" t="s">
        <v>162</v>
      </c>
      <c r="F27" s="41" t="s">
        <v>168</v>
      </c>
      <c r="G27" s="18">
        <v>0.2</v>
      </c>
      <c r="H27" s="18"/>
      <c r="I27" s="18">
        <f t="shared" ref="I27:I29" si="3">+G27*H27</f>
        <v>0</v>
      </c>
      <c r="J27" s="20"/>
    </row>
    <row r="28" spans="1:10" x14ac:dyDescent="0.35">
      <c r="A28" s="98"/>
      <c r="B28" s="100"/>
      <c r="C28" s="100"/>
      <c r="D28" s="18" t="s">
        <v>109</v>
      </c>
      <c r="E28" s="21" t="s">
        <v>164</v>
      </c>
      <c r="F28" s="29" t="s">
        <v>169</v>
      </c>
      <c r="G28" s="19">
        <v>0.2</v>
      </c>
      <c r="H28" s="19"/>
      <c r="I28" s="19">
        <f t="shared" si="3"/>
        <v>0</v>
      </c>
      <c r="J28" s="21"/>
    </row>
    <row r="29" spans="1:10" ht="29.5" thickBot="1" x14ac:dyDescent="0.4">
      <c r="A29" s="99"/>
      <c r="B29" s="101"/>
      <c r="C29" s="101"/>
      <c r="D29" s="18" t="s">
        <v>165</v>
      </c>
      <c r="E29" s="21" t="s">
        <v>163</v>
      </c>
      <c r="F29" s="29" t="s">
        <v>170</v>
      </c>
      <c r="G29" s="19">
        <v>0.1</v>
      </c>
      <c r="H29" s="19"/>
      <c r="I29" s="19">
        <f t="shared" si="3"/>
        <v>0</v>
      </c>
      <c r="J29" s="21"/>
    </row>
    <row r="30" spans="1:10" s="67" customFormat="1" ht="19" thickBot="1" x14ac:dyDescent="0.4">
      <c r="A30" s="68"/>
      <c r="B30" s="69"/>
      <c r="C30" s="69"/>
      <c r="D30" s="69"/>
      <c r="E30" s="76" t="s">
        <v>93</v>
      </c>
      <c r="F30" s="77"/>
      <c r="G30" s="70">
        <f>SUM(G26:G29)</f>
        <v>0.99999999999999989</v>
      </c>
      <c r="H30" s="69"/>
      <c r="I30" s="71">
        <f>SUM(I26:I29)</f>
        <v>0</v>
      </c>
      <c r="J30" s="72"/>
    </row>
    <row r="31" spans="1:10" ht="29" x14ac:dyDescent="0.35">
      <c r="A31" s="75">
        <v>5</v>
      </c>
      <c r="B31" s="75" t="s">
        <v>21</v>
      </c>
      <c r="C31" s="75" t="s">
        <v>5</v>
      </c>
      <c r="D31" s="24" t="s">
        <v>110</v>
      </c>
      <c r="E31" s="25" t="s">
        <v>156</v>
      </c>
      <c r="F31" s="47" t="s">
        <v>158</v>
      </c>
      <c r="G31" s="51">
        <v>0.33329999999999999</v>
      </c>
      <c r="H31" s="24"/>
      <c r="I31" s="24">
        <f>+G31*H31</f>
        <v>0</v>
      </c>
      <c r="J31" s="25"/>
    </row>
    <row r="32" spans="1:10" ht="43.5" x14ac:dyDescent="0.35">
      <c r="A32" s="75"/>
      <c r="B32" s="75"/>
      <c r="C32" s="75"/>
      <c r="D32" s="24" t="s">
        <v>111</v>
      </c>
      <c r="E32" s="25" t="s">
        <v>159</v>
      </c>
      <c r="F32" s="47" t="s">
        <v>160</v>
      </c>
      <c r="G32" s="51">
        <v>0.33329999999999999</v>
      </c>
      <c r="H32" s="24"/>
      <c r="I32" s="24">
        <f t="shared" ref="I32:I33" si="4">+G32*H32</f>
        <v>0</v>
      </c>
      <c r="J32" s="25"/>
    </row>
    <row r="33" spans="1:10" ht="29.5" thickBot="1" x14ac:dyDescent="0.4">
      <c r="A33" s="75"/>
      <c r="B33" s="75"/>
      <c r="C33" s="75"/>
      <c r="D33" s="24" t="s">
        <v>112</v>
      </c>
      <c r="E33" s="25" t="s">
        <v>157</v>
      </c>
      <c r="F33" s="47" t="s">
        <v>161</v>
      </c>
      <c r="G33" s="51">
        <v>0.33329999999999999</v>
      </c>
      <c r="H33" s="24"/>
      <c r="I33" s="24">
        <f t="shared" si="4"/>
        <v>0</v>
      </c>
      <c r="J33" s="25"/>
    </row>
    <row r="34" spans="1:10" s="67" customFormat="1" ht="19" thickBot="1" x14ac:dyDescent="0.4">
      <c r="A34" s="68"/>
      <c r="B34" s="69"/>
      <c r="C34" s="69"/>
      <c r="D34" s="69"/>
      <c r="E34" s="76" t="s">
        <v>94</v>
      </c>
      <c r="F34" s="77"/>
      <c r="G34" s="70">
        <f>SUM(G31:G33)</f>
        <v>0.99990000000000001</v>
      </c>
      <c r="H34" s="69"/>
      <c r="I34" s="71">
        <f>SUM(I31:I33)</f>
        <v>0</v>
      </c>
      <c r="J34" s="72"/>
    </row>
    <row r="35" spans="1:10" ht="43.5" x14ac:dyDescent="0.35">
      <c r="A35" s="75">
        <v>6</v>
      </c>
      <c r="B35" s="75" t="s">
        <v>21</v>
      </c>
      <c r="C35" s="75" t="s">
        <v>6</v>
      </c>
      <c r="D35" s="24" t="s">
        <v>113</v>
      </c>
      <c r="E35" s="25" t="s">
        <v>147</v>
      </c>
      <c r="F35" s="47" t="s">
        <v>154</v>
      </c>
      <c r="G35" s="51">
        <v>0.35</v>
      </c>
      <c r="H35" s="24"/>
      <c r="I35" s="24">
        <f>+G35*H35</f>
        <v>0</v>
      </c>
      <c r="J35" s="25"/>
    </row>
    <row r="36" spans="1:10" ht="28.5" customHeight="1" x14ac:dyDescent="0.35">
      <c r="A36" s="75"/>
      <c r="B36" s="75"/>
      <c r="C36" s="75"/>
      <c r="D36" s="24" t="s">
        <v>114</v>
      </c>
      <c r="E36" s="25" t="s">
        <v>151</v>
      </c>
      <c r="F36" s="47" t="s">
        <v>153</v>
      </c>
      <c r="G36" s="51">
        <v>0.25</v>
      </c>
      <c r="H36" s="24"/>
      <c r="I36" s="24">
        <f t="shared" ref="I36:I38" si="5">+G36*H36</f>
        <v>0</v>
      </c>
      <c r="J36" s="25"/>
    </row>
    <row r="37" spans="1:10" ht="101.5" x14ac:dyDescent="0.35">
      <c r="A37" s="75"/>
      <c r="B37" s="75"/>
      <c r="C37" s="75"/>
      <c r="D37" s="24" t="s">
        <v>115</v>
      </c>
      <c r="E37" s="25" t="s">
        <v>148</v>
      </c>
      <c r="F37" s="47" t="s">
        <v>152</v>
      </c>
      <c r="G37" s="51">
        <v>0.2</v>
      </c>
      <c r="H37" s="24"/>
      <c r="I37" s="24">
        <f t="shared" si="5"/>
        <v>0</v>
      </c>
      <c r="J37" s="25"/>
    </row>
    <row r="38" spans="1:10" ht="44" thickBot="1" x14ac:dyDescent="0.4">
      <c r="A38" s="75"/>
      <c r="B38" s="75"/>
      <c r="C38" s="75"/>
      <c r="D38" s="24" t="s">
        <v>150</v>
      </c>
      <c r="E38" s="25" t="s">
        <v>149</v>
      </c>
      <c r="F38" s="47" t="s">
        <v>155</v>
      </c>
      <c r="G38" s="51">
        <v>0.2</v>
      </c>
      <c r="H38" s="24"/>
      <c r="I38" s="24">
        <f t="shared" si="5"/>
        <v>0</v>
      </c>
      <c r="J38" s="25"/>
    </row>
    <row r="39" spans="1:10" s="67" customFormat="1" ht="19" thickBot="1" x14ac:dyDescent="0.4">
      <c r="A39" s="68"/>
      <c r="B39" s="69"/>
      <c r="C39" s="69"/>
      <c r="D39" s="69"/>
      <c r="E39" s="76" t="s">
        <v>95</v>
      </c>
      <c r="F39" s="77"/>
      <c r="G39" s="70">
        <f>SUM(G35:G38)</f>
        <v>1</v>
      </c>
      <c r="H39" s="69"/>
      <c r="I39" s="71">
        <f>SUM(I35:I38)</f>
        <v>0</v>
      </c>
      <c r="J39" s="72"/>
    </row>
    <row r="40" spans="1:10" ht="29" x14ac:dyDescent="0.35">
      <c r="A40" s="75">
        <v>7</v>
      </c>
      <c r="B40" s="75" t="s">
        <v>21</v>
      </c>
      <c r="C40" s="75" t="s">
        <v>7</v>
      </c>
      <c r="D40" s="24" t="s">
        <v>116</v>
      </c>
      <c r="E40" s="25" t="s">
        <v>146</v>
      </c>
      <c r="F40" s="47" t="s">
        <v>142</v>
      </c>
      <c r="G40" s="24">
        <v>0.3</v>
      </c>
      <c r="H40" s="24"/>
      <c r="I40" s="24">
        <f>+G40*H40</f>
        <v>0</v>
      </c>
      <c r="J40" s="25"/>
    </row>
    <row r="41" spans="1:10" ht="29" x14ac:dyDescent="0.35">
      <c r="A41" s="75"/>
      <c r="B41" s="75"/>
      <c r="C41" s="75"/>
      <c r="D41" s="24" t="s">
        <v>117</v>
      </c>
      <c r="E41" s="25" t="s">
        <v>145</v>
      </c>
      <c r="F41" s="47" t="s">
        <v>143</v>
      </c>
      <c r="G41" s="24">
        <v>0.5</v>
      </c>
      <c r="H41" s="24"/>
      <c r="I41" s="24">
        <f t="shared" ref="I41:I42" si="6">+G41*H41</f>
        <v>0</v>
      </c>
      <c r="J41" s="25"/>
    </row>
    <row r="42" spans="1:10" ht="29.5" thickBot="1" x14ac:dyDescent="0.4">
      <c r="A42" s="75"/>
      <c r="B42" s="75"/>
      <c r="C42" s="75"/>
      <c r="D42" s="24" t="s">
        <v>118</v>
      </c>
      <c r="E42" s="25" t="s">
        <v>80</v>
      </c>
      <c r="F42" s="47" t="s">
        <v>144</v>
      </c>
      <c r="G42" s="24">
        <v>0.2</v>
      </c>
      <c r="H42" s="24"/>
      <c r="I42" s="24">
        <f t="shared" si="6"/>
        <v>0</v>
      </c>
      <c r="J42" s="25"/>
    </row>
    <row r="43" spans="1:10" s="67" customFormat="1" ht="19" thickBot="1" x14ac:dyDescent="0.4">
      <c r="A43" s="68"/>
      <c r="B43" s="69"/>
      <c r="C43" s="69"/>
      <c r="D43" s="69"/>
      <c r="E43" s="76" t="s">
        <v>96</v>
      </c>
      <c r="F43" s="77"/>
      <c r="G43" s="70">
        <f>SUM(G40:G42)</f>
        <v>1</v>
      </c>
      <c r="H43" s="69"/>
      <c r="I43" s="71">
        <f>SUM(I40:I42)</f>
        <v>0</v>
      </c>
      <c r="J43" s="72"/>
    </row>
    <row r="44" spans="1:10" ht="43.5" x14ac:dyDescent="0.35">
      <c r="A44" s="79">
        <v>8</v>
      </c>
      <c r="B44" s="79" t="s">
        <v>20</v>
      </c>
      <c r="C44" s="79" t="s">
        <v>8</v>
      </c>
      <c r="D44" s="22" t="s">
        <v>119</v>
      </c>
      <c r="E44" s="23" t="s">
        <v>134</v>
      </c>
      <c r="F44" s="45" t="s">
        <v>135</v>
      </c>
      <c r="G44" s="22">
        <v>0.3</v>
      </c>
      <c r="H44" s="22"/>
      <c r="I44" s="22">
        <f>+G44*H44</f>
        <v>0</v>
      </c>
      <c r="J44" s="23"/>
    </row>
    <row r="45" spans="1:10" ht="29" x14ac:dyDescent="0.35">
      <c r="A45" s="79"/>
      <c r="B45" s="79"/>
      <c r="C45" s="79"/>
      <c r="D45" s="22" t="s">
        <v>120</v>
      </c>
      <c r="E45" s="23" t="s">
        <v>136</v>
      </c>
      <c r="F45" s="45" t="s">
        <v>137</v>
      </c>
      <c r="G45" s="22">
        <v>0.2</v>
      </c>
      <c r="H45" s="22"/>
      <c r="I45" s="22">
        <f t="shared" ref="I45:I47" si="7">+G45*H45</f>
        <v>0</v>
      </c>
      <c r="J45" s="23"/>
    </row>
    <row r="46" spans="1:10" ht="43.5" x14ac:dyDescent="0.35">
      <c r="A46" s="79"/>
      <c r="B46" s="79"/>
      <c r="C46" s="79"/>
      <c r="D46" s="22" t="s">
        <v>121</v>
      </c>
      <c r="E46" s="23" t="s">
        <v>138</v>
      </c>
      <c r="F46" s="45" t="s">
        <v>139</v>
      </c>
      <c r="G46" s="22">
        <v>0.3</v>
      </c>
      <c r="H46" s="22"/>
      <c r="I46" s="22">
        <f t="shared" si="7"/>
        <v>0</v>
      </c>
      <c r="J46" s="23"/>
    </row>
    <row r="47" spans="1:10" ht="29.5" thickBot="1" x14ac:dyDescent="0.4">
      <c r="A47" s="79"/>
      <c r="B47" s="79"/>
      <c r="C47" s="79"/>
      <c r="D47" s="22" t="s">
        <v>122</v>
      </c>
      <c r="E47" s="23" t="s">
        <v>126</v>
      </c>
      <c r="F47" s="45" t="s">
        <v>127</v>
      </c>
      <c r="G47" s="22">
        <v>0.2</v>
      </c>
      <c r="H47" s="22"/>
      <c r="I47" s="22">
        <f t="shared" si="7"/>
        <v>0</v>
      </c>
      <c r="J47" s="23"/>
    </row>
    <row r="48" spans="1:10" s="67" customFormat="1" ht="19" thickBot="1" x14ac:dyDescent="0.4">
      <c r="A48" s="68"/>
      <c r="B48" s="69"/>
      <c r="C48" s="69"/>
      <c r="D48" s="69"/>
      <c r="E48" s="76" t="s">
        <v>97</v>
      </c>
      <c r="F48" s="77"/>
      <c r="G48" s="70">
        <f>SUM(G44:G47)</f>
        <v>1</v>
      </c>
      <c r="H48" s="69"/>
      <c r="I48" s="71">
        <f>SUM(I44:I47)</f>
        <v>0</v>
      </c>
      <c r="J48" s="72"/>
    </row>
    <row r="49" spans="1:10" ht="29" x14ac:dyDescent="0.35">
      <c r="A49" s="80">
        <v>9</v>
      </c>
      <c r="B49" s="80" t="s">
        <v>19</v>
      </c>
      <c r="C49" s="80" t="s">
        <v>9</v>
      </c>
      <c r="D49" s="19" t="s">
        <v>123</v>
      </c>
      <c r="E49" s="21" t="s">
        <v>128</v>
      </c>
      <c r="F49" s="29" t="s">
        <v>129</v>
      </c>
      <c r="G49" s="48">
        <v>0.33329999999999999</v>
      </c>
      <c r="H49" s="19"/>
      <c r="I49" s="19">
        <f>+G49*H49</f>
        <v>0</v>
      </c>
      <c r="J49" s="21"/>
    </row>
    <row r="50" spans="1:10" ht="29" x14ac:dyDescent="0.35">
      <c r="A50" s="80"/>
      <c r="B50" s="80"/>
      <c r="C50" s="80"/>
      <c r="D50" s="19" t="s">
        <v>124</v>
      </c>
      <c r="E50" s="21" t="s">
        <v>130</v>
      </c>
      <c r="F50" s="29" t="s">
        <v>131</v>
      </c>
      <c r="G50" s="48">
        <v>0.33329999999999999</v>
      </c>
      <c r="H50" s="19"/>
      <c r="I50" s="19">
        <f t="shared" ref="I50:I51" si="8">+G50*H50</f>
        <v>0</v>
      </c>
      <c r="J50" s="21"/>
    </row>
    <row r="51" spans="1:10" ht="55" customHeight="1" thickBot="1" x14ac:dyDescent="0.4">
      <c r="A51" s="80"/>
      <c r="B51" s="80"/>
      <c r="C51" s="80"/>
      <c r="D51" s="19" t="s">
        <v>125</v>
      </c>
      <c r="E51" s="21" t="s">
        <v>132</v>
      </c>
      <c r="F51" s="29" t="s">
        <v>133</v>
      </c>
      <c r="G51" s="48">
        <v>0.33329999999999999</v>
      </c>
      <c r="H51" s="19"/>
      <c r="I51" s="19">
        <f t="shared" si="8"/>
        <v>0</v>
      </c>
      <c r="J51" s="21"/>
    </row>
    <row r="52" spans="1:10" s="67" customFormat="1" ht="19" thickBot="1" x14ac:dyDescent="0.4">
      <c r="A52" s="68"/>
      <c r="B52" s="69"/>
      <c r="C52" s="69"/>
      <c r="D52" s="69"/>
      <c r="E52" s="76" t="s">
        <v>98</v>
      </c>
      <c r="F52" s="77"/>
      <c r="G52" s="70">
        <f>SUM(G49:G51)</f>
        <v>0.99990000000000001</v>
      </c>
      <c r="H52" s="69"/>
      <c r="I52" s="71">
        <f>SUM(I49:I51)</f>
        <v>0</v>
      </c>
      <c r="J52" s="72"/>
    </row>
    <row r="53" spans="1:10" ht="29" x14ac:dyDescent="0.35">
      <c r="A53" s="80">
        <v>10</v>
      </c>
      <c r="B53" s="80" t="s">
        <v>19</v>
      </c>
      <c r="C53" s="80" t="s">
        <v>10</v>
      </c>
      <c r="D53" s="19" t="s">
        <v>53</v>
      </c>
      <c r="E53" s="21" t="s">
        <v>54</v>
      </c>
      <c r="F53" s="29" t="s">
        <v>55</v>
      </c>
      <c r="G53" s="48">
        <v>0.33329999999999999</v>
      </c>
      <c r="H53" s="19"/>
      <c r="I53" s="19">
        <f>+G53*H53</f>
        <v>0</v>
      </c>
      <c r="J53" s="21"/>
    </row>
    <row r="54" spans="1:10" ht="29" x14ac:dyDescent="0.35">
      <c r="A54" s="80"/>
      <c r="B54" s="80"/>
      <c r="C54" s="80"/>
      <c r="D54" s="19" t="s">
        <v>56</v>
      </c>
      <c r="E54" s="29" t="s">
        <v>57</v>
      </c>
      <c r="F54" s="29" t="s">
        <v>58</v>
      </c>
      <c r="G54" s="48">
        <v>0.33329999999999999</v>
      </c>
      <c r="H54" s="19"/>
      <c r="I54" s="19">
        <f t="shared" ref="I54:I55" si="9">+G54*H54</f>
        <v>0</v>
      </c>
      <c r="J54" s="21"/>
    </row>
    <row r="55" spans="1:10" ht="29.5" thickBot="1" x14ac:dyDescent="0.4">
      <c r="A55" s="80"/>
      <c r="B55" s="80"/>
      <c r="C55" s="80"/>
      <c r="D55" s="19" t="s">
        <v>59</v>
      </c>
      <c r="E55" s="21" t="s">
        <v>60</v>
      </c>
      <c r="F55" s="29" t="s">
        <v>61</v>
      </c>
      <c r="G55" s="48">
        <v>0.33329999999999999</v>
      </c>
      <c r="H55" s="19"/>
      <c r="I55" s="19">
        <f t="shared" si="9"/>
        <v>0</v>
      </c>
      <c r="J55" s="21"/>
    </row>
    <row r="56" spans="1:10" s="67" customFormat="1" ht="19" thickBot="1" x14ac:dyDescent="0.4">
      <c r="A56" s="68"/>
      <c r="B56" s="69"/>
      <c r="C56" s="69"/>
      <c r="D56" s="69"/>
      <c r="E56" s="76" t="s">
        <v>99</v>
      </c>
      <c r="F56" s="77"/>
      <c r="G56" s="70">
        <f>SUM(G53:G55)</f>
        <v>0.99990000000000001</v>
      </c>
      <c r="H56" s="69"/>
      <c r="I56" s="71">
        <f>SUM(I53:I55)</f>
        <v>0</v>
      </c>
      <c r="J56" s="72"/>
    </row>
    <row r="57" spans="1:10" x14ac:dyDescent="0.35">
      <c r="A57" s="80">
        <v>11</v>
      </c>
      <c r="B57" s="80" t="s">
        <v>19</v>
      </c>
      <c r="C57" s="80" t="s">
        <v>65</v>
      </c>
      <c r="D57" s="19" t="s">
        <v>62</v>
      </c>
      <c r="E57" s="21" t="s">
        <v>66</v>
      </c>
      <c r="F57" s="29" t="s">
        <v>63</v>
      </c>
      <c r="G57" s="19">
        <v>0.5</v>
      </c>
      <c r="H57" s="19"/>
      <c r="I57" s="19">
        <f>+G57*H57</f>
        <v>0</v>
      </c>
      <c r="J57" s="21"/>
    </row>
    <row r="58" spans="1:10" ht="15" thickBot="1" x14ac:dyDescent="0.4">
      <c r="A58" s="80"/>
      <c r="B58" s="80"/>
      <c r="C58" s="80"/>
      <c r="D58" s="19" t="s">
        <v>64</v>
      </c>
      <c r="E58" s="21" t="s">
        <v>67</v>
      </c>
      <c r="F58" s="29" t="s">
        <v>68</v>
      </c>
      <c r="G58" s="19">
        <v>0.5</v>
      </c>
      <c r="H58" s="19"/>
      <c r="I58" s="19">
        <f>+G58*H58</f>
        <v>0</v>
      </c>
      <c r="J58" s="21"/>
    </row>
    <row r="59" spans="1:10" s="67" customFormat="1" ht="19" thickBot="1" x14ac:dyDescent="0.4">
      <c r="A59" s="68"/>
      <c r="B59" s="69"/>
      <c r="C59" s="69"/>
      <c r="D59" s="69"/>
      <c r="E59" s="76" t="s">
        <v>100</v>
      </c>
      <c r="F59" s="77"/>
      <c r="G59" s="70">
        <f>SUM(G57:G58)</f>
        <v>1</v>
      </c>
      <c r="H59" s="69"/>
      <c r="I59" s="71">
        <f>SUM(I57:I58)</f>
        <v>0</v>
      </c>
      <c r="J59" s="72"/>
    </row>
    <row r="60" spans="1:10" ht="29" x14ac:dyDescent="0.35">
      <c r="A60" s="79">
        <v>12</v>
      </c>
      <c r="B60" s="79" t="s">
        <v>20</v>
      </c>
      <c r="C60" s="79" t="s">
        <v>69</v>
      </c>
      <c r="D60" s="22" t="s">
        <v>70</v>
      </c>
      <c r="E60" s="23" t="s">
        <v>72</v>
      </c>
      <c r="F60" s="45" t="s">
        <v>73</v>
      </c>
      <c r="G60" s="49">
        <v>0.33329999999999999</v>
      </c>
      <c r="H60" s="22"/>
      <c r="I60" s="22">
        <f>+G60*H60</f>
        <v>0</v>
      </c>
      <c r="J60" s="23"/>
    </row>
    <row r="61" spans="1:10" x14ac:dyDescent="0.35">
      <c r="A61" s="79"/>
      <c r="B61" s="79"/>
      <c r="C61" s="79"/>
      <c r="D61" s="22" t="s">
        <v>71</v>
      </c>
      <c r="E61" s="23" t="s">
        <v>74</v>
      </c>
      <c r="F61" s="45" t="s">
        <v>75</v>
      </c>
      <c r="G61" s="49">
        <v>0.33329999999999999</v>
      </c>
      <c r="H61" s="22"/>
      <c r="I61" s="22">
        <f t="shared" ref="I61:I62" si="10">+G61*H61</f>
        <v>0</v>
      </c>
      <c r="J61" s="23"/>
    </row>
    <row r="62" spans="1:10" ht="15" thickBot="1" x14ac:dyDescent="0.4">
      <c r="A62" s="79"/>
      <c r="B62" s="79"/>
      <c r="C62" s="79"/>
      <c r="D62" s="22" t="s">
        <v>76</v>
      </c>
      <c r="E62" s="23" t="s">
        <v>77</v>
      </c>
      <c r="F62" s="45" t="s">
        <v>78</v>
      </c>
      <c r="G62" s="49">
        <v>0.33329999999999999</v>
      </c>
      <c r="H62" s="22"/>
      <c r="I62" s="22">
        <f t="shared" si="10"/>
        <v>0</v>
      </c>
      <c r="J62" s="23"/>
    </row>
    <row r="63" spans="1:10" s="67" customFormat="1" ht="19" thickBot="1" x14ac:dyDescent="0.4">
      <c r="A63" s="68"/>
      <c r="B63" s="69"/>
      <c r="C63" s="69"/>
      <c r="D63" s="69"/>
      <c r="E63" s="76" t="s">
        <v>101</v>
      </c>
      <c r="F63" s="77"/>
      <c r="G63" s="70">
        <f>SUM(G60:G62)</f>
        <v>0.99990000000000001</v>
      </c>
      <c r="H63" s="69"/>
      <c r="I63" s="71">
        <f>SUM(I60:I62)</f>
        <v>0</v>
      </c>
      <c r="J63" s="72"/>
    </row>
    <row r="64" spans="1:10" x14ac:dyDescent="0.35">
      <c r="A64" s="79">
        <v>13</v>
      </c>
      <c r="B64" s="79" t="s">
        <v>20</v>
      </c>
      <c r="C64" s="79" t="s">
        <v>11</v>
      </c>
      <c r="D64" s="22" t="s">
        <v>44</v>
      </c>
      <c r="E64" s="23" t="s">
        <v>45</v>
      </c>
      <c r="F64" s="45" t="s">
        <v>46</v>
      </c>
      <c r="G64" s="50">
        <v>0.5</v>
      </c>
      <c r="H64" s="22"/>
      <c r="I64" s="22">
        <f>+G64*H64</f>
        <v>0</v>
      </c>
      <c r="J64" s="23"/>
    </row>
    <row r="65" spans="1:10" ht="29" x14ac:dyDescent="0.35">
      <c r="A65" s="79"/>
      <c r="B65" s="79"/>
      <c r="C65" s="79"/>
      <c r="D65" s="22" t="s">
        <v>79</v>
      </c>
      <c r="E65" s="23" t="s">
        <v>80</v>
      </c>
      <c r="F65" s="45" t="s">
        <v>81</v>
      </c>
      <c r="G65" s="49">
        <v>0.25</v>
      </c>
      <c r="H65" s="22"/>
      <c r="I65" s="22">
        <f t="shared" ref="I65:I69" si="11">+G65*H65</f>
        <v>0</v>
      </c>
      <c r="J65" s="23"/>
    </row>
    <row r="66" spans="1:10" ht="44" thickBot="1" x14ac:dyDescent="0.4">
      <c r="A66" s="79"/>
      <c r="B66" s="79"/>
      <c r="C66" s="79"/>
      <c r="D66" s="22" t="s">
        <v>82</v>
      </c>
      <c r="E66" s="23" t="s">
        <v>83</v>
      </c>
      <c r="F66" s="45" t="s">
        <v>84</v>
      </c>
      <c r="G66" s="49">
        <v>0.25</v>
      </c>
      <c r="H66" s="22"/>
      <c r="I66" s="22">
        <f t="shared" si="11"/>
        <v>0</v>
      </c>
      <c r="J66" s="23"/>
    </row>
    <row r="67" spans="1:10" s="67" customFormat="1" ht="19" thickBot="1" x14ac:dyDescent="0.4">
      <c r="A67" s="68"/>
      <c r="B67" s="69"/>
      <c r="C67" s="69"/>
      <c r="D67" s="69"/>
      <c r="E67" s="76" t="s">
        <v>102</v>
      </c>
      <c r="F67" s="77"/>
      <c r="G67" s="70">
        <f>SUM(G64:G66)</f>
        <v>1</v>
      </c>
      <c r="H67" s="69"/>
      <c r="I67" s="71">
        <f>SUM(I64:I66)</f>
        <v>0</v>
      </c>
      <c r="J67" s="72"/>
    </row>
    <row r="68" spans="1:10" ht="29" x14ac:dyDescent="0.35">
      <c r="A68" s="89">
        <v>14</v>
      </c>
      <c r="B68" s="89" t="s">
        <v>19</v>
      </c>
      <c r="C68" s="89" t="s">
        <v>12</v>
      </c>
      <c r="D68" s="19" t="s">
        <v>43</v>
      </c>
      <c r="E68" s="21" t="s">
        <v>41</v>
      </c>
      <c r="F68" s="29" t="s">
        <v>42</v>
      </c>
      <c r="G68" s="30">
        <v>0.5</v>
      </c>
      <c r="H68" s="19"/>
      <c r="I68" s="19">
        <f t="shared" si="11"/>
        <v>0</v>
      </c>
      <c r="J68" s="21"/>
    </row>
    <row r="69" spans="1:10" ht="29.5" thickBot="1" x14ac:dyDescent="0.4">
      <c r="A69" s="90"/>
      <c r="B69" s="90"/>
      <c r="C69" s="90"/>
      <c r="D69" s="19" t="s">
        <v>85</v>
      </c>
      <c r="E69" s="21" t="s">
        <v>86</v>
      </c>
      <c r="F69" s="29" t="s">
        <v>87</v>
      </c>
      <c r="G69" s="19">
        <v>0.5</v>
      </c>
      <c r="H69" s="19"/>
      <c r="I69" s="19">
        <f t="shared" si="11"/>
        <v>0</v>
      </c>
      <c r="J69" s="21"/>
    </row>
    <row r="70" spans="1:10" s="67" customFormat="1" ht="19" thickBot="1" x14ac:dyDescent="0.4">
      <c r="A70" s="68"/>
      <c r="B70" s="69"/>
      <c r="C70" s="69"/>
      <c r="D70" s="69"/>
      <c r="E70" s="76" t="s">
        <v>103</v>
      </c>
      <c r="F70" s="77"/>
      <c r="G70" s="70">
        <f>SUM(G68:G69)</f>
        <v>1</v>
      </c>
      <c r="H70" s="69"/>
      <c r="I70" s="71">
        <f>SUM(I68:I69)</f>
        <v>0</v>
      </c>
      <c r="J70" s="72"/>
    </row>
    <row r="72" spans="1:10" ht="15" thickBot="1" x14ac:dyDescent="0.4"/>
    <row r="73" spans="1:10" ht="19" thickBot="1" x14ac:dyDescent="0.4">
      <c r="G73" s="70">
        <f>+G70+G63+G67+G59+G56+G52+G48+G43+G39+G34+G30+G25+G21+G17</f>
        <v>13.999600000000001</v>
      </c>
    </row>
  </sheetData>
  <mergeCells count="66">
    <mergeCell ref="E17:F17"/>
    <mergeCell ref="A18:A20"/>
    <mergeCell ref="B18:B20"/>
    <mergeCell ref="C18:C20"/>
    <mergeCell ref="G2:G5"/>
    <mergeCell ref="A3:A10"/>
    <mergeCell ref="C3:E3"/>
    <mergeCell ref="C4:E4"/>
    <mergeCell ref="C5:E5"/>
    <mergeCell ref="C6:E6"/>
    <mergeCell ref="C7:E7"/>
    <mergeCell ref="C8:E8"/>
    <mergeCell ref="C9:E9"/>
    <mergeCell ref="C10:E10"/>
    <mergeCell ref="A26:A29"/>
    <mergeCell ref="B26:B29"/>
    <mergeCell ref="C26:C29"/>
    <mergeCell ref="A13:A16"/>
    <mergeCell ref="B13:B16"/>
    <mergeCell ref="C13:C16"/>
    <mergeCell ref="E21:F21"/>
    <mergeCell ref="A22:A24"/>
    <mergeCell ref="B22:B24"/>
    <mergeCell ref="C22:C24"/>
    <mergeCell ref="E25:F25"/>
    <mergeCell ref="A44:A47"/>
    <mergeCell ref="B44:B47"/>
    <mergeCell ref="C44:C47"/>
    <mergeCell ref="E30:F30"/>
    <mergeCell ref="A31:A33"/>
    <mergeCell ref="B31:B33"/>
    <mergeCell ref="C31:C33"/>
    <mergeCell ref="E34:F34"/>
    <mergeCell ref="A35:A38"/>
    <mergeCell ref="B35:B38"/>
    <mergeCell ref="C35:C38"/>
    <mergeCell ref="E39:F39"/>
    <mergeCell ref="A40:A42"/>
    <mergeCell ref="B40:B42"/>
    <mergeCell ref="C40:C42"/>
    <mergeCell ref="E43:F43"/>
    <mergeCell ref="A60:A62"/>
    <mergeCell ref="B60:B62"/>
    <mergeCell ref="C60:C62"/>
    <mergeCell ref="E48:F48"/>
    <mergeCell ref="A49:A51"/>
    <mergeCell ref="B49:B51"/>
    <mergeCell ref="C49:C51"/>
    <mergeCell ref="E52:F52"/>
    <mergeCell ref="A53:A55"/>
    <mergeCell ref="B53:B55"/>
    <mergeCell ref="C53:C55"/>
    <mergeCell ref="E56:F56"/>
    <mergeCell ref="A57:A58"/>
    <mergeCell ref="B57:B58"/>
    <mergeCell ref="C57:C58"/>
    <mergeCell ref="E59:F59"/>
    <mergeCell ref="E70:F70"/>
    <mergeCell ref="E63:F63"/>
    <mergeCell ref="A64:A66"/>
    <mergeCell ref="B64:B66"/>
    <mergeCell ref="C64:C66"/>
    <mergeCell ref="E67:F67"/>
    <mergeCell ref="A68:A69"/>
    <mergeCell ref="B68:B69"/>
    <mergeCell ref="C68:C69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F05ADB6-ADE4-4401-997F-B0921D39A0E1}">
          <x14:formula1>
            <xm:f>'Validación de datos'!$B$2:$B$5</xm:f>
          </x14:formula1>
          <xm:sqref>H18:H20 H22:H24 H27:H29 H31:H33 H35:H38 H40:H42 H44:H47 H49:H51 H53:H55 H57:H58 H60:H62 H64:H66 H68:H69 H13:H16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F8DE7-2341-41B5-A2EA-9BDC853522FF}">
  <dimension ref="A2:C5"/>
  <sheetViews>
    <sheetView showGridLines="0" workbookViewId="0">
      <selection activeCell="F9" sqref="F9"/>
    </sheetView>
  </sheetViews>
  <sheetFormatPr baseColWidth="10" defaultRowHeight="14.5" x14ac:dyDescent="0.35"/>
  <cols>
    <col min="3" max="3" width="27.81640625" bestFit="1" customWidth="1"/>
  </cols>
  <sheetData>
    <row r="2" spans="1:3" x14ac:dyDescent="0.35">
      <c r="A2" s="78" t="s">
        <v>14</v>
      </c>
      <c r="B2" s="6">
        <v>0</v>
      </c>
      <c r="C2" s="33" t="s">
        <v>49</v>
      </c>
    </row>
    <row r="3" spans="1:3" x14ac:dyDescent="0.35">
      <c r="A3" s="78"/>
      <c r="B3" s="6">
        <v>3</v>
      </c>
      <c r="C3" s="33" t="s">
        <v>52</v>
      </c>
    </row>
    <row r="4" spans="1:3" x14ac:dyDescent="0.35">
      <c r="A4" s="78"/>
      <c r="B4" s="6">
        <v>7</v>
      </c>
      <c r="C4" s="33" t="s">
        <v>50</v>
      </c>
    </row>
    <row r="5" spans="1:3" x14ac:dyDescent="0.35">
      <c r="A5" s="78"/>
      <c r="B5" s="6">
        <v>10</v>
      </c>
      <c r="C5" s="33" t="s">
        <v>51</v>
      </c>
    </row>
  </sheetData>
  <mergeCells count="1">
    <mergeCell ref="A2:A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Matriz de selección TMS</vt:lpstr>
      <vt:lpstr>Software 1</vt:lpstr>
      <vt:lpstr>Software 2</vt:lpstr>
      <vt:lpstr>Software 3</vt:lpstr>
      <vt:lpstr>Validación de datos</vt:lpstr>
    </vt:vector>
  </TitlesOfParts>
  <Company>Diageo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MATEO</dc:creator>
  <cp:lastModifiedBy>SEPULVEDA, MATEO</cp:lastModifiedBy>
  <dcterms:created xsi:type="dcterms:W3CDTF">2023-03-31T18:25:28Z</dcterms:created>
  <dcterms:modified xsi:type="dcterms:W3CDTF">2023-06-27T13:25:14Z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7c77bae-9cad-4b1a-aac3-2a4ad557d70b_Enabled">
    <vt:lpwstr>true</vt:lpwstr>
  </property>
  <property fmtid="{D5CDD505-2E9C-101B-9397-08002B2CF9AE}" pid="3" name="MSIP_Label_a7c77bae-9cad-4b1a-aac3-2a4ad557d70b_SetDate">
    <vt:lpwstr>2023-03-31T18:45:53Z</vt:lpwstr>
  </property>
  <property fmtid="{D5CDD505-2E9C-101B-9397-08002B2CF9AE}" pid="4" name="MSIP_Label_a7c77bae-9cad-4b1a-aac3-2a4ad557d70b_Method">
    <vt:lpwstr>Privileged</vt:lpwstr>
  </property>
  <property fmtid="{D5CDD505-2E9C-101B-9397-08002B2CF9AE}" pid="5" name="MSIP_Label_a7c77bae-9cad-4b1a-aac3-2a4ad557d70b_Name">
    <vt:lpwstr>General</vt:lpwstr>
  </property>
  <property fmtid="{D5CDD505-2E9C-101B-9397-08002B2CF9AE}" pid="6" name="MSIP_Label_a7c77bae-9cad-4b1a-aac3-2a4ad557d70b_SiteId">
    <vt:lpwstr>88ed286b-88d8-4faf-918f-883d693321ae</vt:lpwstr>
  </property>
  <property fmtid="{D5CDD505-2E9C-101B-9397-08002B2CF9AE}" pid="7" name="MSIP_Label_a7c77bae-9cad-4b1a-aac3-2a4ad557d70b_ActionId">
    <vt:lpwstr>2680de75-8e13-4d2d-88e9-4a9b908ce92d</vt:lpwstr>
  </property>
  <property fmtid="{D5CDD505-2E9C-101B-9397-08002B2CF9AE}" pid="8" name="MSIP_Label_a7c77bae-9cad-4b1a-aac3-2a4ad557d70b_ContentBits">
    <vt:lpwstr>0</vt:lpwstr>
  </property>
</Properties>
</file>