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showInkAnnotation="0" codeName="ThisWorkbook" hidePivotFieldList="1" defaultThemeVersion="166925"/>
  <mc:AlternateContent xmlns:mc="http://schemas.openxmlformats.org/markup-compatibility/2006">
    <mc:Choice Requires="x15">
      <x15ac:absPath xmlns:x15ac="http://schemas.microsoft.com/office/spreadsheetml/2010/11/ac" url="D:\Users\dlopez94\Desktop\"/>
    </mc:Choice>
  </mc:AlternateContent>
  <xr:revisionPtr revIDLastSave="0" documentId="8_{627B7F49-FBB5-4F30-957D-29C07BE2ACE4}" xr6:coauthVersionLast="43" xr6:coauthVersionMax="43" xr10:uidLastSave="{00000000-0000-0000-0000-000000000000}"/>
  <bookViews>
    <workbookView xWindow="20370" yWindow="-120" windowWidth="25440" windowHeight="15390" activeTab="5" xr2:uid="{00000000-000D-0000-FFFF-FFFF00000000}"/>
  </bookViews>
  <sheets>
    <sheet name="Dashboard" sheetId="12" r:id="rId1"/>
    <sheet name="Resultados por componente" sheetId="3" r:id="rId2"/>
    <sheet name="Funciones de la PMO" sheetId="16" r:id="rId3"/>
    <sheet name="Resultador por Rol" sheetId="15" r:id="rId4"/>
    <sheet name="Encuesta aplicada" sheetId="17" r:id="rId5"/>
    <sheet name="Tabla dinámica" sheetId="13" r:id="rId6"/>
  </sheets>
  <definedNames>
    <definedName name="_xlnm._FilterDatabase" localSheetId="4" hidden="1">'Encuesta aplicada'!$A$1:$C$344</definedName>
    <definedName name="SegmentaciónDeDatos_ÁREA_DE_CONOCIMIENTO">#N/A</definedName>
  </definedNames>
  <calcPr calcId="191029"/>
  <pivotCaches>
    <pivotCache cacheId="0" r:id="rId7"/>
    <pivotCache cacheId="1" r:id="rId8"/>
  </pivotCaches>
  <extLst>
    <ext xmlns:x14="http://schemas.microsoft.com/office/spreadsheetml/2009/9/main" uri="{BBE1A952-AA13-448e-AADC-164F8A28A991}">
      <x14:slicerCaches>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1" i="12" l="1"/>
  <c r="G21" i="12"/>
  <c r="H21" i="12"/>
  <c r="F22" i="12"/>
  <c r="G22" i="12"/>
  <c r="H22" i="12"/>
  <c r="H20" i="12"/>
  <c r="G20" i="12"/>
  <c r="F20" i="12"/>
  <c r="J23" i="12"/>
  <c r="K23" i="12"/>
  <c r="J24" i="12"/>
  <c r="K24" i="12"/>
  <c r="J25" i="12"/>
  <c r="K25" i="12"/>
  <c r="J26" i="12"/>
  <c r="K26" i="12"/>
  <c r="J27" i="12"/>
  <c r="K27" i="12"/>
  <c r="K20" i="12"/>
  <c r="K21" i="12"/>
  <c r="K22" i="12"/>
  <c r="J21" i="12"/>
  <c r="J22" i="12"/>
  <c r="J20" i="12"/>
  <c r="B19" i="12"/>
  <c r="L26" i="12" l="1"/>
  <c r="L21" i="12"/>
  <c r="L27" i="12"/>
  <c r="L24" i="12"/>
  <c r="L22" i="12"/>
  <c r="L20" i="12"/>
  <c r="L25" i="12"/>
  <c r="L23" i="12"/>
  <c r="U55" i="3"/>
  <c r="T55" i="3"/>
  <c r="S55" i="3"/>
  <c r="R55" i="3"/>
  <c r="U54" i="3"/>
  <c r="T54" i="3"/>
  <c r="S54" i="3"/>
  <c r="R54" i="3"/>
  <c r="U53" i="3"/>
  <c r="T53" i="3"/>
  <c r="S53" i="3"/>
  <c r="R53" i="3"/>
  <c r="U52" i="3"/>
  <c r="T52" i="3"/>
  <c r="S52" i="3"/>
  <c r="R52" i="3"/>
  <c r="U51" i="3"/>
  <c r="T51" i="3"/>
  <c r="S51" i="3"/>
  <c r="R51" i="3"/>
  <c r="U50" i="3"/>
  <c r="T50" i="3"/>
  <c r="S50" i="3"/>
  <c r="R50" i="3"/>
  <c r="U49" i="3"/>
  <c r="T49" i="3"/>
  <c r="S49" i="3"/>
  <c r="R49" i="3"/>
  <c r="U48" i="3"/>
  <c r="T48" i="3"/>
  <c r="S48" i="3"/>
  <c r="R48" i="3"/>
  <c r="U47" i="3"/>
  <c r="T47" i="3"/>
  <c r="S47" i="3"/>
  <c r="R47" i="3"/>
  <c r="U46" i="3"/>
  <c r="T46" i="3"/>
  <c r="S46" i="3"/>
  <c r="R46" i="3"/>
  <c r="U45" i="3"/>
  <c r="T45" i="3"/>
  <c r="S45" i="3"/>
  <c r="R45" i="3"/>
  <c r="U44" i="3"/>
  <c r="T44" i="3"/>
  <c r="S44" i="3"/>
  <c r="R44" i="3"/>
  <c r="U43" i="3"/>
  <c r="T43" i="3"/>
  <c r="S43" i="3"/>
  <c r="R43" i="3"/>
  <c r="U42" i="3"/>
  <c r="T42" i="3"/>
  <c r="S42" i="3"/>
  <c r="R42" i="3"/>
  <c r="U41" i="3"/>
  <c r="T41" i="3"/>
  <c r="S41" i="3"/>
  <c r="R41" i="3"/>
  <c r="U40" i="3"/>
  <c r="T40" i="3"/>
  <c r="S40" i="3"/>
  <c r="R40" i="3"/>
  <c r="U39" i="3"/>
  <c r="T39" i="3"/>
  <c r="S39" i="3"/>
  <c r="R39" i="3"/>
  <c r="U38" i="3"/>
  <c r="T38" i="3"/>
  <c r="S38" i="3"/>
  <c r="R38" i="3"/>
  <c r="U37" i="3"/>
  <c r="T37" i="3"/>
  <c r="S37" i="3"/>
  <c r="R37" i="3"/>
  <c r="U36" i="3"/>
  <c r="T36" i="3"/>
  <c r="S36" i="3"/>
  <c r="R36" i="3"/>
  <c r="U35" i="3"/>
  <c r="T35" i="3"/>
  <c r="S35" i="3"/>
  <c r="R35" i="3"/>
  <c r="U34" i="3"/>
  <c r="T34" i="3"/>
  <c r="S34" i="3"/>
  <c r="R34" i="3"/>
  <c r="U33" i="3"/>
  <c r="T33" i="3"/>
  <c r="S33" i="3"/>
  <c r="R33" i="3"/>
  <c r="U32" i="3"/>
  <c r="T32" i="3"/>
  <c r="S32" i="3"/>
  <c r="R32" i="3"/>
  <c r="U31" i="3"/>
  <c r="T31" i="3"/>
  <c r="S31" i="3"/>
  <c r="R31" i="3"/>
  <c r="U30" i="3"/>
  <c r="T30" i="3"/>
  <c r="S30" i="3"/>
  <c r="R30" i="3"/>
  <c r="U29" i="3"/>
  <c r="T29" i="3"/>
  <c r="S29" i="3"/>
  <c r="R29" i="3"/>
  <c r="U28" i="3"/>
  <c r="T28" i="3"/>
  <c r="S28" i="3"/>
  <c r="R28" i="3"/>
  <c r="U27" i="3"/>
  <c r="T27" i="3"/>
  <c r="S27" i="3"/>
  <c r="R27" i="3"/>
  <c r="U26" i="3"/>
  <c r="T26" i="3"/>
  <c r="S26" i="3"/>
  <c r="R26" i="3"/>
  <c r="U25" i="3"/>
  <c r="T25" i="3"/>
  <c r="S25" i="3"/>
  <c r="R25" i="3"/>
  <c r="U24" i="3"/>
  <c r="T24" i="3"/>
  <c r="S24" i="3"/>
  <c r="R24" i="3"/>
  <c r="U23" i="3"/>
  <c r="T23" i="3"/>
  <c r="S23" i="3"/>
  <c r="R23" i="3"/>
  <c r="U22" i="3"/>
  <c r="T22" i="3"/>
  <c r="S22" i="3"/>
  <c r="R22" i="3"/>
  <c r="U21" i="3"/>
  <c r="T21" i="3"/>
  <c r="S21" i="3"/>
  <c r="R21" i="3"/>
  <c r="U20" i="3"/>
  <c r="T20" i="3"/>
  <c r="S20" i="3"/>
  <c r="R20" i="3"/>
  <c r="U19" i="3"/>
  <c r="T19" i="3"/>
  <c r="S19" i="3"/>
  <c r="R19" i="3"/>
  <c r="U18" i="3"/>
  <c r="T18" i="3"/>
  <c r="S18" i="3"/>
  <c r="R18" i="3"/>
  <c r="U17" i="3"/>
  <c r="T17" i="3"/>
  <c r="S17" i="3"/>
  <c r="R17" i="3"/>
  <c r="U16" i="3"/>
  <c r="T16" i="3"/>
  <c r="S16" i="3"/>
  <c r="R16" i="3"/>
  <c r="U15" i="3"/>
  <c r="T15" i="3"/>
  <c r="S15" i="3"/>
  <c r="R15" i="3"/>
  <c r="U14" i="3"/>
  <c r="T14" i="3"/>
  <c r="S14" i="3"/>
  <c r="R14" i="3"/>
  <c r="U13" i="3"/>
  <c r="T13" i="3"/>
  <c r="S13" i="3"/>
  <c r="R13" i="3"/>
  <c r="U12" i="3"/>
  <c r="T12" i="3"/>
  <c r="S12" i="3"/>
  <c r="R12" i="3"/>
  <c r="U11" i="3"/>
  <c r="T11" i="3"/>
  <c r="S11" i="3"/>
  <c r="R11" i="3"/>
  <c r="U10" i="3"/>
  <c r="T10" i="3"/>
  <c r="S10" i="3"/>
  <c r="R10" i="3"/>
  <c r="U9" i="3"/>
  <c r="T9" i="3"/>
  <c r="S9" i="3"/>
  <c r="R9" i="3"/>
  <c r="U8" i="3"/>
  <c r="T8" i="3"/>
  <c r="S8" i="3"/>
  <c r="R8" i="3"/>
  <c r="U7" i="3"/>
  <c r="T7" i="3"/>
  <c r="S7" i="3"/>
  <c r="R7" i="3"/>
  <c r="U6" i="3"/>
  <c r="T6" i="3"/>
  <c r="S6" i="3"/>
  <c r="R6" i="3"/>
  <c r="U5" i="3"/>
  <c r="T5" i="3"/>
  <c r="S5" i="3"/>
  <c r="R5" i="3"/>
  <c r="U4" i="3"/>
  <c r="T4" i="3"/>
  <c r="S4" i="3"/>
  <c r="R4" i="3"/>
  <c r="U3" i="3"/>
  <c r="T3" i="3"/>
  <c r="S3" i="3"/>
  <c r="R3" i="3"/>
  <c r="U2" i="3"/>
  <c r="T2" i="3"/>
  <c r="S2" i="3"/>
  <c r="R2" i="3"/>
</calcChain>
</file>

<file path=xl/sharedStrings.xml><?xml version="1.0" encoding="utf-8"?>
<sst xmlns="http://schemas.openxmlformats.org/spreadsheetml/2006/main" count="662" uniqueCount="543">
  <si>
    <t>ÁREA DE CONOCIMIENTO</t>
  </si>
  <si>
    <t>Rol</t>
  </si>
  <si>
    <t>Nivel de conocimiento en gerencia de proyectos.</t>
  </si>
  <si>
    <t>Integración</t>
  </si>
  <si>
    <t xml:space="preserve">Project Charter </t>
  </si>
  <si>
    <t>Plan De Gerencia Del Proyecto</t>
  </si>
  <si>
    <t>Ejecución Del Proyecto</t>
  </si>
  <si>
    <t>Cierre</t>
  </si>
  <si>
    <t>Alcance</t>
  </si>
  <si>
    <t>Definición De Alcance</t>
  </si>
  <si>
    <t>EDT</t>
  </si>
  <si>
    <t>Validación Del Alcance</t>
  </si>
  <si>
    <t>Calidad</t>
  </si>
  <si>
    <t>Aseguramiento De La Calidad</t>
  </si>
  <si>
    <t>Comunicaciones</t>
  </si>
  <si>
    <t>Tiempo</t>
  </si>
  <si>
    <t>Definición De Las Actividades</t>
  </si>
  <si>
    <t>Secuenciación De Las Actividades</t>
  </si>
  <si>
    <t>Estimación De Los Recursos Para Las Actividades</t>
  </si>
  <si>
    <t>Desarrollo Del Cronograma</t>
  </si>
  <si>
    <t>Integración Del Cronograma</t>
  </si>
  <si>
    <t>Stakeholders</t>
  </si>
  <si>
    <t>Identificación De Stakeholders</t>
  </si>
  <si>
    <t>Costos</t>
  </si>
  <si>
    <t>Estimación De Costos</t>
  </si>
  <si>
    <t>Determinación Del Presupuesto</t>
  </si>
  <si>
    <t>Riesgos</t>
  </si>
  <si>
    <t>Identificación De Riesgos</t>
  </si>
  <si>
    <t>Análisis Cualitativo De Riesgos</t>
  </si>
  <si>
    <t>Análisis Cuantitativo De Riesgos</t>
  </si>
  <si>
    <t>Plan De Respuesta A Riesgos</t>
  </si>
  <si>
    <t>Documentación De Riesgos</t>
  </si>
  <si>
    <t>Compras y provedores</t>
  </si>
  <si>
    <t>Requisición Y Solicitud De Compras.</t>
  </si>
  <si>
    <t>Cierre De Adquisiciones</t>
  </si>
  <si>
    <t>Recursos humanos</t>
  </si>
  <si>
    <t>Adquisición Del Equipo Del Proyecto</t>
  </si>
  <si>
    <t>Desarrollo Del Equipo Del Proyecto</t>
  </si>
  <si>
    <t>Otros componentes</t>
  </si>
  <si>
    <t>Conocimientos Individuales En G. De Proyectos</t>
  </si>
  <si>
    <t>Iniciativa Empresarial Para El Desarrollo</t>
  </si>
  <si>
    <t xml:space="preserve"> Conciencia Y Apoyo De La Alta Gerencia</t>
  </si>
  <si>
    <t>Participación De La Alta Gerencia</t>
  </si>
  <si>
    <t>Procesos Y Estándares</t>
  </si>
  <si>
    <t>Entrenamiento</t>
  </si>
  <si>
    <t>Herramientas De Software</t>
  </si>
  <si>
    <t>Calificación Total</t>
  </si>
  <si>
    <t>Seguimiento Y Control</t>
  </si>
  <si>
    <t>Plan De Gestión Del Tiempo (Cronograma)</t>
  </si>
  <si>
    <t>Gerencia de proyectos</t>
  </si>
  <si>
    <t>Gerencia de negocios</t>
  </si>
  <si>
    <t>Líderes funcionales</t>
  </si>
  <si>
    <t>Desviación</t>
  </si>
  <si>
    <t>ÁREAS /MÉTODO</t>
  </si>
  <si>
    <t>ROLES</t>
  </si>
  <si>
    <t>RRHH</t>
  </si>
  <si>
    <t>PMO</t>
  </si>
  <si>
    <t>Participación de la organización</t>
  </si>
  <si>
    <t>Desarrollo individual</t>
  </si>
  <si>
    <t>Total</t>
  </si>
  <si>
    <t>NIVEL</t>
  </si>
  <si>
    <t xml:space="preserve">Real VPO </t>
  </si>
  <si>
    <t>Real GN y directores</t>
  </si>
  <si>
    <t>Mínimos</t>
  </si>
  <si>
    <t>Real general</t>
  </si>
  <si>
    <t>Nivel de Madurez mi</t>
  </si>
  <si>
    <t>Ideal</t>
  </si>
  <si>
    <t>COMPONENTE</t>
  </si>
  <si>
    <t>Etiquetas de fila</t>
  </si>
  <si>
    <t>Total general</t>
  </si>
  <si>
    <t>1</t>
  </si>
  <si>
    <t>2</t>
  </si>
  <si>
    <t>3</t>
  </si>
  <si>
    <t>4</t>
  </si>
  <si>
    <t>5</t>
  </si>
  <si>
    <t>6</t>
  </si>
  <si>
    <t>7</t>
  </si>
  <si>
    <t>8</t>
  </si>
  <si>
    <t>9</t>
  </si>
  <si>
    <t>10</t>
  </si>
  <si>
    <t>11</t>
  </si>
  <si>
    <t>12</t>
  </si>
  <si>
    <t>13</t>
  </si>
  <si>
    <t>14</t>
  </si>
  <si>
    <t>15</t>
  </si>
  <si>
    <t>Valor promedio</t>
  </si>
  <si>
    <t>Gráfico</t>
  </si>
  <si>
    <t>Plan De Gestión Del Alcance</t>
  </si>
  <si>
    <t>Gestión De Requerimientos</t>
  </si>
  <si>
    <t>Controles De Cambios Del Alcance</t>
  </si>
  <si>
    <t>Plan De Gestión De Calidad</t>
  </si>
  <si>
    <t>Control De Calidad</t>
  </si>
  <si>
    <t>Plan De Gestión De Comunicaciones</t>
  </si>
  <si>
    <t>Gestión De Las Comunicaciones</t>
  </si>
  <si>
    <t>Conrol De Las Comunicaciones</t>
  </si>
  <si>
    <t>Seguimiento Y Gestión De Problemas</t>
  </si>
  <si>
    <t>Control Del Cronograma</t>
  </si>
  <si>
    <t>Gestión De La Participación De Stakeholders</t>
  </si>
  <si>
    <t>Control De La Participación De Stakeholders</t>
  </si>
  <si>
    <t>Planeación De La Gestión De Costos</t>
  </si>
  <si>
    <t>Control De Costos</t>
  </si>
  <si>
    <t>Planeacion De Gestión De Riesgos</t>
  </si>
  <si>
    <t>Control De Riesgos</t>
  </si>
  <si>
    <t>Plan De Grestión De Adquisiciones</t>
  </si>
  <si>
    <t>Control De Compras Y Gestión De Proveedores</t>
  </si>
  <si>
    <t>Planeación De La Gestión De Recursos Humanos</t>
  </si>
  <si>
    <t xml:space="preserve">Calificación </t>
  </si>
  <si>
    <t>Calificación en la VPO</t>
  </si>
  <si>
    <t>Calificación en otras áreas</t>
  </si>
  <si>
    <t>Promedio de Calificación en la VPO</t>
  </si>
  <si>
    <t>Promedio de Calificación en otras áreas</t>
  </si>
  <si>
    <t>Promedio de Desviación</t>
  </si>
  <si>
    <t xml:space="preserve">Promedio de Calificación </t>
  </si>
  <si>
    <t xml:space="preserve">Mín. de Calificación </t>
  </si>
  <si>
    <t>Mín. de Calificación en la VPO</t>
  </si>
  <si>
    <t>Promedio de Calificación Total</t>
  </si>
  <si>
    <t>Promedio de Nivel de conocimiento en gerencia de proyectos.</t>
  </si>
  <si>
    <t>Cuenta de Rol</t>
  </si>
  <si>
    <t>Nivel de desempeño promedio en la gestión proyectos dado</t>
  </si>
  <si>
    <t xml:space="preserve">Nivel de conocimiento promedio en gestión de proyectos </t>
  </si>
  <si>
    <t>Resultados de la aplicación del Modelo de madurez de Kent Crawford en la empresa de marketing digital Chef Company</t>
  </si>
  <si>
    <t>Nivel de madurez identificado en la compañía</t>
  </si>
  <si>
    <t xml:space="preserve">Top 8 de áreas con mejor desempeño </t>
  </si>
  <si>
    <t>Encuesta</t>
  </si>
  <si>
    <t>Cargo que ejerce dentro de la compañía.</t>
  </si>
  <si>
    <t>Nivel de conocimientos que posee en cuanto a la gestión de proyectos dentro del marco del PMI.</t>
  </si>
  <si>
    <t>¿Cuál considera que debería ser el rol de una oficina de proyectos en Chef?</t>
  </si>
  <si>
    <t>PM</t>
  </si>
  <si>
    <t>PMO de dirección</t>
  </si>
  <si>
    <t>Gestionar recursos, equipo y necesidades de los proyectos que ingresan a la compañía. Tener la posibilidad de analizar cada uno de los requerimientos del cliente y darle la respectiva gestión que se necesita para poderlo cumplir además de velar por la rentabilidad de cada uno de los proyectos.</t>
  </si>
  <si>
    <t xml:space="preserve">PMO formal y establecida con todos los procesos para formular, controlar y ejecutar proyectos. </t>
  </si>
  <si>
    <t>Implementación de proyectos exitosa y generar valor económico o de cualquier otro tipo a la empresa. Impulsar una gestión eficaz de los proyectos, con la coordinación y planificación de proyectos, estandarización de procesos, vinculación del proyecto con los objetivos del negocio, alineación con objetivos estratégicos.</t>
  </si>
  <si>
    <t>GN</t>
  </si>
  <si>
    <t xml:space="preserve">No solo gestionar los proyectos, sino definir estándares, gestionar la mejora en los procesos y mejorar la comunicación entre las áreas que a veces se dificulta, especialmente entre directores, quienes halan cada uno para su lado. </t>
  </si>
  <si>
    <t>VPO</t>
  </si>
  <si>
    <t>Establecimiento de estándares y automatización de los mismos a partir de un mapa de procesos de todos los productos.</t>
  </si>
  <si>
    <t>Gestión, seguimiento, control de tiempos, costos y recursos humanos</t>
  </si>
  <si>
    <t>realizar seguimientos, manejos de presupuestos y costos de los proyectos como manejo de tiempo y recursos, así como la asignación de tareas y entregables a los equipos que lidera, teniendo las herramientas y conocimientos necesarios para la gestión y manejo del día a día</t>
  </si>
  <si>
    <t>Gestionar los recursos de manera óptima para lograr los objetivos de la compañía y los de los clientes</t>
  </si>
  <si>
    <t>1 Abierta</t>
  </si>
  <si>
    <t>2 Selección múltiple</t>
  </si>
  <si>
    <t>GESTIÓN DE LA INTEGRACIÓN: De acuerdo con su conocimiento, participación y experiencia en el desarrollo de los procesos de integración, lea cuidadosamente las siguientes opciones y seleccione aquella que describa mejor la situación actual de cada componente en Chef</t>
  </si>
  <si>
    <t>3 Selección múltiple</t>
  </si>
  <si>
    <t>2. Se cuenta con un formato básico, el cual es desarrollado únicamente en proyectos de alto impacto</t>
  </si>
  <si>
    <t>3. La organización cuenta con un formato estándar que debe ser desarrollado en todos los proyectos, su nivel de detalle varía de acuerdo con el tipo de proyecto</t>
  </si>
  <si>
    <t>4. La organización cuenta con un formato estándar para todos proyectos e incluye la alineación a los planes estratégicos y a los objetivos de la organización.</t>
  </si>
  <si>
    <t>5.El Project charter tiene formato estándar e incluye la alineación a los planes estratégicos y a los objetivos de la organización, es mejorado continuamente con las lecciones aprendidas recopiladas de cada proyecto.</t>
  </si>
  <si>
    <t>4 Selección múltiple</t>
  </si>
  <si>
    <t>PLAN DE GERENCIA DEL PROYECTO: este componente integra los planes de todas las áreas del conocimiento (calidad, riesgos, comunicaciones, etc.) en la gestión de proyectos y proporciona la ruta de ejecución del proyecto garantizando que todas las áreas se desarrollen bajo el contexto del mismo.</t>
  </si>
  <si>
    <t>1. No se realiza el plan de gerencia del proyecto.</t>
  </si>
  <si>
    <t>2. Se cuenta con un formato básico, el cual es desarrollado únicamente en proyectos de alto impacto.</t>
  </si>
  <si>
    <t>3.La organización cuenta con un formato estándar que debe ser desarrollado en todos los proyectos, su nivel de detalle varía de acuerdo con el tipo de proyecto.</t>
  </si>
  <si>
    <t>4. La elaboración del plan de gerencia es obligatoria para todos los proyectos en el formato estándar de la organización.</t>
  </si>
  <si>
    <t>5. El plan de gerencia es obligatorio para todos los proyectos de acuerdo con el formato estándar de la organización y es mejorado continuamente con base en las lecciones aprendidas de cada proyecto, para ser aplicado en los nuevos proyectos.</t>
  </si>
  <si>
    <t>5 Selección múltiple</t>
  </si>
  <si>
    <t>SEGUIMIENTO Y CONTROL: este componente abarcar los procesos necesarios para mantener un proyecto en marcha teniendo en cuenta los parámetros definidos en el plan de gerencia y la declaración del alcance. Realiza el seguimiento, revisión y presentación de los progresos y estados del proyecto con respecto a los objetivos definidos en el plan de gestión del proyecto.</t>
  </si>
  <si>
    <t>1. Se realiza seguimiento y control únicamente en los momentos que se requiere tener información de proyectos particulares.</t>
  </si>
  <si>
    <t>2. Se generan reportes básicos con métricas de evaluación de presupuesto ejecutado, avance y desempeño del proyecto que se aplica únicamente para los proyectos de alto impacto en la organización.</t>
  </si>
  <si>
    <t>6 Selección múltiple</t>
  </si>
  <si>
    <t>EJECUCIÓN DEL PROYECTO: este componente consiste en llevar a cabo el trabajo definido en el plan de gerencia del proyecto para cada una de las áreas de la gestión de proyectos, el resultado de este componente es el avance del proyecto para alcanzar el objetivo definido.</t>
  </si>
  <si>
    <t>1. No se tiene en cuenta el plan de gerencia para la ejecución del proyecto, todos los procesos se realizan de manera informal y con comunicaciones verbales.</t>
  </si>
  <si>
    <t>2. La ejecución del proyecto se realiza teniendo en cuenta el plan de gerencia básico con que se cuenta y se aplica únicamente para los proyectos de alto impacto.</t>
  </si>
  <si>
    <t>3. La ejecución del proyecto se realiza con base en el plan de gerencia que incluye los riesgos, la calidad, los recursos humanos y las adquisiciones y varía de acuerdo con el tipo de proyecto. Este proceso se ejecuta en la mayoría de los proyectos.</t>
  </si>
  <si>
    <t>7 Selección múltiple</t>
  </si>
  <si>
    <t>CONTROLES DE CAMBIO: este componente permite identificar y evaluar los cambios que se generen en las líneas base de alcance, tiempo y costo, gestionar las aprobaciones, gestionar los cambios aprobados y aplicados, actualizar el plan de gerencia del proyecto y las lecciones aprendidas.</t>
  </si>
  <si>
    <t>1. No se cuenta con un proceso definido para aprobar, aplicar y gestionar los cambios en el proyecto.</t>
  </si>
  <si>
    <t>2. La organización cuenta con un proceso básico que no tiene en cuenta las líneas base para manejar los controles de cambios, el cual se aplica únicamente en los proyectos de alto impacto.</t>
  </si>
  <si>
    <t>3. La organización cuenta con un formato definido que tiene en cuenta las líneas base para manejar los controles de cambios, el cual se aplica en la mayoría de proyectos.</t>
  </si>
  <si>
    <t>4. La organización cuenta con un proceso definido que tiene en cuenta las líneas base para manejar los controles de cambios, el cual debe ser usado obligatoriamente en todos los proyectos. Adicionalmente, está integrado con los sistemas de control, programas de monitoreo y procesos de gestión de riesgos de la organización.</t>
  </si>
  <si>
    <t>5. La organización cuenta con un proceso definido que tiene en cuenta las líneas base para manejar los controles de cambios, el cual debe ser usado obligatoriamente en todos los proyectos. Adicionalmente, está integrado con los sistemas de control, programas de monitoreo y procesos de gestión de riesgos de la organización, el cual es mejorado continuamente con base en las lecciones aprendidas.</t>
  </si>
  <si>
    <t>8 Selección múltiple</t>
  </si>
  <si>
    <t>9 Selección múltiple</t>
  </si>
  <si>
    <t>CIERRE: este componente incluye los procesos que se deben llevar a cabo una vez un proyecto es finalizado o cancelado. La aceptación del cliente de los resultados, cierre de contratos y el pago de los mismos, adquisiciones y se consolidan las lecciones aprendidas</t>
  </si>
  <si>
    <t>1. No se cuenta con un proceso definido para realizar el cierre de un proyecto, se realizan de manera informal.</t>
  </si>
  <si>
    <t>2. La organización cuenta con un proceso básico de cierre formal, que incluye la aceptación del producto, cierre de contratos, liberación de personal y las métricas finales del proyecto, el cual se aplica únicamente en los proyectos de alto impacto.</t>
  </si>
  <si>
    <t>3. La organización cuenta con un proceso definido para el cierre, que incluye la centralización de la información del proyecto en un repositorio y la generación de un informe final y la comunicación a los sponsors. Este proceso se aplica para la mayoría de proyectos.</t>
  </si>
  <si>
    <t>4. La organización cuenta con un proceso definido para el cierre, que incluye la centralización de la información del proyecto en un repositorio y la generación de un informe final que incluye el contraste del plan de gestión y los resultados de la ejecución del proyecto y la comunicación a los sponsors, es de uso obligatorio en todos los proyectos.</t>
  </si>
  <si>
    <t>5. La organización cuenta con un proceso definido para el cierre, que incluye la centralización de la información del proyecto en un repositorio y la generación de un informe final que incluye el contraste del plan de gestión y los resultados de la ejecución del proyecto y la comunicación a los sponsors, es de uso obligatorio en todos los proyectos. Este proceso es mejorado continuamente con base en las lecciones aprendidas.</t>
  </si>
  <si>
    <t>GESTIÓN DEL ALCANCE: De acuerdo con su conocimiento, participación y experiencia en el desarrollo de los procesos relacionados con la gestión del alcance, lea cuidadosamente las siguientes opciones y seleccione aquella que describa mejor la situación actual de cada componente en Chef</t>
  </si>
  <si>
    <t>10 Selección múltiple</t>
  </si>
  <si>
    <t>PLAN DE GESTIÓN DEL ALCANCE: este componente contiene la definición del alcance, con las restricciones, supuestos y exclusiones asociadas al proyecto</t>
  </si>
  <si>
    <t>2. La organización tiene definido un plan de gestión de alcance básico y se usa únicamente en los proyectos de alto impacto.</t>
  </si>
  <si>
    <t>3. La organización tiene definido un formato y proceso estándar para desarrollar el plan de gestión del alcance, el cual es generado en la mayoría de proyectos.</t>
  </si>
  <si>
    <t>4. La organización tiene definido un formato y proceso estándar para el desarrollo del plan de gestión del alcance, es obligatorio para todos los proyectos de acuerdo con sus características, se realiza teniendo en cuenta el juicio de expertos y los archivos de otros proyectos.</t>
  </si>
  <si>
    <t>5. La organización tiene definido un formato y proceso estándar para el desarrollo del plan de gestión del alcance, es obligatorio para todos los proyectos de acuerdo con sus características, se realiza teniendo en cuenta el juicio de expertos y los archivos de otros proyectos. Es obligatorio generar las lecciones aprendidas para garantizar el mejoramiento de los planes de gestión futuros.</t>
  </si>
  <si>
    <t>11 Selección múltiple</t>
  </si>
  <si>
    <t>GESTIÓN DE REQUERIMIENTOS: este componente establece los mecanismos para realizar la definición de los requisitos técnicos, funcionales y del negocio para el proyecto o servicio.</t>
  </si>
  <si>
    <t>1. No se realiza gestión de requerimientos. Los requerimientos del negocio son recolectados de una manera informal y los requerimientos técnicos corresponden a una definición general de la funcionalidad de los entregables.</t>
  </si>
  <si>
    <t>2. La organización cuenta con un proceso básico que se aplica para los proyectos de alto impacto, para recolectar y documentar los requerimientos del negocio y definir los entregables técnicos del proyecto.</t>
  </si>
  <si>
    <t>12 Selección múltiple</t>
  </si>
  <si>
    <t>DEFINICIÓN DE ALCANCE: este documento contiene la definición del alcance, con las restricciones, supuestos y exclusiones asociadas al proyecto</t>
  </si>
  <si>
    <t>1. No se cuenta con un formato estándar para desarrollar la declaración de alcance básico.</t>
  </si>
  <si>
    <t>2. La organización tiene un formato estándar para elaborar la declaración de alcance, el cual es desarrollado en los proyectos de alto impacto.</t>
  </si>
  <si>
    <t>3. La organización tiene un proceso estandarizado, documentado, usado en la mayoría de proyectos, que específica los pasos que se deben llevar a cabo para definir el alcance del proyecto.</t>
  </si>
  <si>
    <t>4. La organización tiene un proceso estandarizado, documentado y de obligatorio cumplimiento, que específica los pasos que se deben llevar a cabo para definir el alcance del proyecto, incluye el análisis de control de cambios, que consideran y evalúan cuidadosamente los impactos sobre sistemas, operaciones y proyectos existentes en la organización.</t>
  </si>
  <si>
    <t>5. La organización tiene un proceso estandarizado, documentado y de obligatorio cumplimiento, que específica los pasos que se deben llevar a cabo para definir el alcance del proyecto, incluye el análisis de control de cambios, que consideran y evalúan cuidadosamente los impactos sobre sistemas, operaciones y proyectos existentes en la organización. Este proceso es revisado constantemente y mejorado con base en las lecciones aprendidas recopiladas.</t>
  </si>
  <si>
    <t>13 Selección múltiple</t>
  </si>
  <si>
    <t>EDT: Estructura de descomposición del trabajo (EDT) este componente contiene el desglose jerárquico del trabajo que debe ser ejecutado por el equipo del proyecto para alcanzar los objetivos del proyecto.</t>
  </si>
  <si>
    <t>1. Se elabora una EDT con un listado muy básico de las actividades y entregables del proyecto.</t>
  </si>
  <si>
    <t>2. La EDT es desarrollada en los proyectos de alto impacto de acuerdo con un formato estándar, los componentes son codificados para realizar seguimiento.</t>
  </si>
  <si>
    <t>3. La organización tiene un proceso estandarizado, documentado, que específica los pasos que se deben llevar a cabo para crear la EDT, para desarrollar el diccionario de la EDT, la línea base de alcance y el documento de trazabilidad de requerimientos. Este proceso es usado en la mayoría de proyectos.</t>
  </si>
  <si>
    <t>4. La organización tiene proceso estandarizado, documentado, que específica los pasos que se deben llevar a cabo para crear la EDT, para desarrollar el diccionario de la EDT, la línea base de alcance y el documento de trazabilidad de requerimientos. Este proceso es de uso obligatorio en todos los proyectos. Adicionalmente los cambios en la EDT que tengan impacto sobre el alcance, tiempo y costo, deben ser aprobados y debe incluirse en el proceso de control de cambios.</t>
  </si>
  <si>
    <t>5. La organización tiene proceso estandarizado, documentado, que específica los pasos que se deben llevar a cabo para crear la EDT, para desarrollar el diccionario de la EDT, la línea base de alcance y el documento de trazabilidad de requerimientos. Este proceso es de uso obligatorio en todos los proyectos. Adicionalmente los cambios en la EDT que tengan impacto sobre el alcance, tiempo y costo, deben ser aprobados y debe incluirse en el proceso de control de cambios. Este proceso es revisado y mejorado continuamente con base en las lecciones aprendidas recopiladas.</t>
  </si>
  <si>
    <t>14 Selección múltiple</t>
  </si>
  <si>
    <t>VALIDACIÓN DEL ALCANCE: este componente define el proceso para formalizar la aceptación del resultado del proyecto.</t>
  </si>
  <si>
    <t>1. No se realiza validación de alcance, las variaciones se gestionan de manera reactiva de acuerdo con los cambios imprevistos en requerimientos, cronograma y costos.</t>
  </si>
  <si>
    <t>2. Existe un proceso para validar los entregables del proyecto, el cual incluye al cliente o usuario final. Este proceso es desarrollado en los proyectos de alto impacto.</t>
  </si>
  <si>
    <t>3. La organización cuenta con un proceso estandarizado y documentado para controlar la validación del alcance. Este proceso es desarrollado en la mayoría de proyectos.</t>
  </si>
  <si>
    <t>4. La organización cuenta con un proceso estandarizado, documentado y de obligatorio cumplimiento para controlar la validación del alcance, incluye la difusión de la aceptación de los entregables de un proyecto a las actividades y proyectos que dependan de estos.</t>
  </si>
  <si>
    <t>5. La organización cuenta con un proceso estandarizado, documentado con base en las mejores prácticas definidas en el sector y de obligatorio cumplimiento para controlar la validación del alcance, incluye la difusión de la aceptación de los entregables de un proyecto a las actividades y proyectos que dependan de estos. La aceptación de los entregables constituye un requisito de calidad. Este proceso es revisado y mejorado continuamente con base en las lecciones aprendidas recopiladas.</t>
  </si>
  <si>
    <t>15 Selección múltiple</t>
  </si>
  <si>
    <t>CONTROL DE CAMBIOS DEL ALCANCE: este componente abarca los procesos para definir, evaluar, aprobar y gestionar los cambios de alcance del proyecto.</t>
  </si>
  <si>
    <t>1. No se cuenta con un proceso de control de cambios definido.</t>
  </si>
  <si>
    <t>2. La organización tiene un proceso de control de cambios básico que cuenta con formatos para monitorear el estado del proyecto y gestionar la línea base de alcance el cual es implementado en los proyectos de alto impacto.</t>
  </si>
  <si>
    <t>3. La organización tiene un proceso con formatos y documentación, que es desarrollado en la mayoría de proyectos.</t>
  </si>
  <si>
    <t>4. La organización tiene un proceso con formatos y documentación, de obligatorio cumplimiento, que incluye los cambios en el alcance y se encuentra integrado con los sistemas de control y los procesos de gestión de riesgos de la organización.</t>
  </si>
  <si>
    <t>5. La organización tiene un proceso con formatos y documentación, de obligatorio cumplimiento, que incluye los cambios en el alcance y se encuentra integrado con los sistemas de control y los procesos de gestión de riesgos de la organización. Este proceso es mejorado continuamente con base en las métricas de eficiencia y efectividad y en las lecciones aprendidas recopiladas.</t>
  </si>
  <si>
    <t>GESTIÓN DE LA CALIDAD: De acuerdo con su conocimiento, participación y experiencia en el desarrollo de los procesos relacionados con la calidad, lea cuidadosamente las siguientes opciones y seleccione aquella que describa mejor la situación actual de cada componente en la Chef</t>
  </si>
  <si>
    <t>16 Selección múltiple</t>
  </si>
  <si>
    <t>PLAN DE GESTIÓN DE CALIDAD: documento que identifica y define los estándares de calidad, prácticas y actividades requeridas para garantizar la calidad del proyecto y de sus resultados.</t>
  </si>
  <si>
    <t>1. No se genera un plan formal para la gestión de calidad.</t>
  </si>
  <si>
    <t>2. En la organización se desarrolla un plan de gestión de calidad básico para los proyectos de alto impacto.</t>
  </si>
  <si>
    <t>3. En la organización el desarrollo del plan de gestión de calidad tiene en cuenta información histórica y el juicio de expertos y se aplica para la mayoría de proyectos.</t>
  </si>
  <si>
    <t>4. En la organización el desarrollo del plan de gestión de calidad es obligatorio para todos los proyectos con base en información histórica y el juicio de expertos, abarca todo el entorno en el que se coloca el producto del proyecto. Se tiene establecida una oficina de calidad y la organización compara los resultados del proyecto con los estándares de la industria.</t>
  </si>
  <si>
    <t>5. En la organización el desarrollo del plan de gestión de calidad es obligatorio para todos los proyectos con base en información histórica y el juicio de expertos, abarca todo el entorno en el que se coloca el producto del proyecto. Se tiene establecida una oficina de calidad y la organización compara los resultados del proyecto con los estándares de la industria y usa métricas para comparar los beneficios y costos con otros proyectos. El plan de gestión de calidad es evaluado y mejorado continuamente mediante la aplicación de las lecciones aprendidas.</t>
  </si>
  <si>
    <t>17 Selección múltiple</t>
  </si>
  <si>
    <t>ASEGURAMIENTO DE LA CALIDAD: este componente define los mecanismos para evaluar los procesos, procedimientos y normas para garantizar la calidad del proyecto.</t>
  </si>
  <si>
    <t>1. No hay prácticas o normas de aseguramiento de calidad establecidas.</t>
  </si>
  <si>
    <t>2. Hay un enfoque básico para el aseguramiento de la calidad que incluye listas de chequeo, el cual es aplicado en los proyectos de alto impacto.</t>
  </si>
  <si>
    <t>3. El proceso de aseguramiento cuenta con herramientas y técnicas especializadas para el diseño de pruebas y listas de chequeo, las cuales son usadas en la mayoría de proyectos. Se adopta un enfoque proactivo a través de visitas periódicas para garantizar la calidad.</t>
  </si>
  <si>
    <t>4. El proceso de aseguramiento cuenta con herramientas y técnicas especializadas para el diseño de pruebas y listas de chequeo, se basa en normas de calidad y establece que las revisiones de calidad se realizan con base en los requisitos del negocio y las especificaciones. Su uso en obligatorio para todos los proyectos.</t>
  </si>
  <si>
    <t>5. El proceso de aseguramiento cuenta con herramientas y técnicas especializadas para el diseño de pruebas y listas de chequeo, se basa en normas de calidad y establece que las revisiones de calidad se realizan con base en los requisitos del negocio y las especificaciones. Su uso en obligatorio para todos los proyectos. Este proceso mejora continuamente con base en las lecciones aprendidas.</t>
  </si>
  <si>
    <t>18 Selección múltiple</t>
  </si>
  <si>
    <t>CONTROL DE CALIDAD: este componente define los mecanismos para verificar los resultados del proyecto.</t>
  </si>
  <si>
    <t>1. No hay estándares y prácticas establecidos que permitan realizar el control de calidad.</t>
  </si>
  <si>
    <t>2.La organización cuenta con un proceso básico de control de calidad que incluye la revisión de documentación, inspecciones y pruebas funcionales, pago a proveedores, pruebas parciales y pruebas de integración de un producto. Este proceso se implementa en proyectos de alto impacto.</t>
  </si>
  <si>
    <t>3. La organización cuenta con un proceso que definen los estándares para el control de calidad del producto del proyecto, incluye la revisión de documentación, inspecciones y pruebas funcionales, pago a proveedores, pruebas parciales y pruebas de integración de un producto. El cliente participa activamente en la revisión del producto y actúa como la estación de final para la aceptación de los resultados finales. Este proceso se implementa en la mayoría de proyectos.</t>
  </si>
  <si>
    <t>4. La organización cuenta con un proceso que definen los estándares para el control de calidad del producto del proyecto, incluye la revisión de documentación, inspecciones y pruebas funcionales, pago a proveedores, pruebas parciales, formatos y lineamientos para la evaluación y prueba de los productos y su integración con otros productos o sistemas de la organización. El cliente participa activamente en la revisión del producto y actúa como la estación de final para la aceptación de los resultados finales. Este proceso se debe implementar obligatoriamente en los proyectos.</t>
  </si>
  <si>
    <t>5. La organización cuenta con un proceso que definen los estándares para el control de calidad del producto del proyecto, incluye la revisión de documentación, inspecciones y pruebas funcionales, pago a proveedores, pruebas parciales, formatos y lineamientos para la evaluación y prueba de los productos y su integración con otros productos o sistemas de la organización. El cliente participa activamente en la revisión del producto y actúa como la estación de final para la aceptación de los resultados finales. Este proceso se debe implementar obligatoriamente en los proyectos. Los resultados de las pruebas de calidad se examinan regularmente en el proyecto para generar mejoras en los procesos.</t>
  </si>
  <si>
    <t>GESTIÓN DE COMUNICACIONES: De acuerdo con su conocimiento, participación y experiencia en el desarrollo de los procesos relacionados con las comunicaciones, lea cuidadosamente las siguientes opciones y seleccione aquella que describa mejor la situación actual de cada componente en la Chef.</t>
  </si>
  <si>
    <t>19 Selección múltiple</t>
  </si>
  <si>
    <t>PLAN DE GESTIÓN DE COMUNICACIONES: este documento contiene la planificación del manejo que se debe dar a la información del proyecto. ¿Qué información se necesita? ¿Cuándo? ¿Cómo?</t>
  </si>
  <si>
    <t>1. En la organización no se desarrolla un plan de gestión de comunicaciones para los proyectos.</t>
  </si>
  <si>
    <t>2. En la organización solo se generan planes de comunicación para los proyectos de alto impacto que incluyen los requisitos sobre la información a comunicar y el formato en el cual debe presentarse.</t>
  </si>
  <si>
    <t>3. En la organización se generan planes de gestión de las comunicaciones para todos los proyectos que incluyen los requisitos sobre la información a comunicar y el formato en el cual debe presentarse.</t>
  </si>
  <si>
    <t>4. En la organización el plan de gestión de las comunicaciones es obligatorio para todos los proyectos, incluye los requisitos sobre la información a comunicar, el formato en el cual debe presentarse y el mecanismo para actualizarlo y mejorarlo de acuerdo con el proyecto.</t>
  </si>
  <si>
    <t>5. En la organización el plan de gestión de las comunicaciones es obligatorio para todos los proyectos, incluye los requisitos sobre la información a comunicar, el formato en el cual debe presentarse, el mecanismo para actualizarlo, mejorarlo y documentarlo de acuerdo con el proyecto. De este plan se deben generar lecciones aprendidas para ser usadas en proyectos futuros.</t>
  </si>
  <si>
    <t>20 Selección múltiple</t>
  </si>
  <si>
    <t>GESTIÓN DE LAS COMUNICACIONES: este componente define los métodos o medios para garantizar que la información de los proyectos esté disponible para los stakeholders.</t>
  </si>
  <si>
    <t>1. En la organización se generan reportes informales que muestran el estado del proyecto para algunos proyectos.</t>
  </si>
  <si>
    <t>2. En la organización existen mecanismos básicos de comunicación efectiva y real del estado de los proyectos. La información se distribuye a través de medio electrónico o documentación impresa.</t>
  </si>
  <si>
    <t>3. En la organización se cuenta con un sistema de centralización de la información que permite a los stakeholders del proyecto acceder a la información.</t>
  </si>
  <si>
    <t>4. En la organización se cuenta con un sistema de centralización y distribución de la información en diversos formatos que permite a los stakeholders del proyecto acceder a la información. El gerente de proyecto garantiza que la información sea recibida por los stakeholders.</t>
  </si>
  <si>
    <t>5. En la organización se cuenta con un sistema de centralización y distribución de la información en diversos formatos que permite a los stakeholders del proyecto acceder a la información. El gerente de proyecto garantiza que la información sea recibida por los stakeholders y que la información esté disponible para ser revisada durante el cierre administrativo del proyecto. Las lecciones aprendidas son evaluadas para determinar planes de mejora.</t>
  </si>
  <si>
    <t>21 Selección múltiple</t>
  </si>
  <si>
    <t>CONTROL DE LAS COMUNICACIONES: este componente define el tipo de control que debe darse a la información distribuida durante la ejecución y el control del proyecto.</t>
  </si>
  <si>
    <t>1. En la organización se generan reportes informales con el avance del proyecto, sin una periodicidad definida.</t>
  </si>
  <si>
    <t>2. En la organización se generan informes periódicos de avance para los proyectos de alto impacto que incluyen el estado, el progreso y la finalización de una fase del proyecto.</t>
  </si>
  <si>
    <t>3. En la organización se generan informes periódicos de avance para la mayoría de proyectos que incluyen el estado, el progreso y la finalización de una fase del proyecto y la medición del desempeño del proyecto.</t>
  </si>
  <si>
    <t>4. En la organización se generan informes periódicos de avance para la todos los proyectos que incluyen el estado, el progreso y la finalización de una fase del proyecto y la medición del desempeño del proyecto.</t>
  </si>
  <si>
    <t>5. En la organización se generan informes periódicos de avance para la mayoría de proyectos que incluyen el estado, el progreso, la finalización de una fase del proyecto, la medición del desempeño y las métricas de satisfacción de los stakeholders con el proceso de comunicaciones. Las lecciones aprendidas son recopiladas y utilizadas para el mejoramiento continuo del proceso de control de comunicaciones.</t>
  </si>
  <si>
    <t>22 Selección múltiple</t>
  </si>
  <si>
    <t>SEGUIMIENTO Y GESTIÓN DE PROBLEMAS: este componente muestra el proceso de seguimiento y gestión de problemas</t>
  </si>
  <si>
    <t>1. En la organización no existe un proceso definido para el seguimiento y gestión de problemas.</t>
  </si>
  <si>
    <t>2. En la organización existe un proceso básico para la identificación, documentación, gestión y resolución de problemas, el cual es aplicado en los proyectos de alto impacto.</t>
  </si>
  <si>
    <t>3. En la organización existe un proceso estándar para la identificación, documentación, gestión y resolución de problemas, incluye la revisión de los problemas en las reuniones de seguimiento para generar planes de acción. Este proceso debe ser desarrollado por la mayoría de proyectos.</t>
  </si>
  <si>
    <t>4. En la organización existe un proceso estándar para la identificación, documentación, gestión y resolución de problemas, incluye la revisión de los problemas en las reuniones de seguimiento para generar planes de acción y la priorización de aquellos impacta la organización. Adicionalmente deben generarse para la alta gerencia informes periódicos con los problemas identificados, su estatus, necesidad de escalamiento y resolución. Este proceso debe ser desarrollado por todos los proyectos.</t>
  </si>
  <si>
    <t>5. En la organización existe un proceso para la identificación, documentación, gestión y resolución de problemas, incluye la revisión de los problemas en las reuniones de seguimiento para generar planes de acción y la priorización de aquellos impacta la organización. Adicionalmente deben generarse para la alta gerencia informes periódicos con los problemas identificados, su estatus, necesidad de escalamiento y resolución. Este proceso debe ser desarrollado por todos los proyectos. Este proceso se evalúa periódicamente para determinar posibles mejoras basadas en las lecciones aprendidas recopiladas.</t>
  </si>
  <si>
    <t>GESTIÓN DE TIEMPO: De acuerdo con su conocimiento, participación y experiencia en el desarrollo de los procesos relacionados con la gestión del tiempo, lea cuidadosamente las siguientes opciones y seleccione aquella que describa mejor la situación actual de cada componente Chef.</t>
  </si>
  <si>
    <t>23 Selección múltiple</t>
  </si>
  <si>
    <t>PLAN DE GESTIÓN DEL TIEMPO (CRONOGRAMA): componente que define todos los procesos relacionados con la definición de las políticas y procedimientos para el desarrollo del cronograma.</t>
  </si>
  <si>
    <t>1. La organización no desarrolla un plan de gestión de tiempo (cronograma) para los proyectos.</t>
  </si>
  <si>
    <t>2. La organización define un plan de gestión del tiempo con definiciones y reglas básicas, para los proyectos de alto impacto.</t>
  </si>
  <si>
    <t>3. La organización define un plan de gestión estándar que incluye formatos y define el desarrollo del cronograma con base en la EDT del proyecto. Este plan es desarrollado en la mayoría de proyectos.</t>
  </si>
  <si>
    <t>4. La organización define un plan de gestión estándar que incluye formatos, define el desarrollo del cronograma con base en la EDT del proyecto de acuerdo con su tamaño y tipo. El desarrollo del plan tiene en cuenta el juicio de expertos y la información de otros proyectos para su desarrollo. Este plan debe ser desarrollado en todos los proyectos.</t>
  </si>
  <si>
    <t>5. La organización define un plan de gestión estándar que incluye formatos, define el desarrollo del cronograma con base en la EDT del proyecto de acuerdo con su tamaño y tipo. El desarrollo del plan tiene en cuenta el juicio de expertos y la información de otros proyectos para su desarrollo. Este plan debe ser desarrollado en todos los proyectos. El plan de gestión del tiempo se mejora continuamente con base en las lecciones aprendidas recopiladas.</t>
  </si>
  <si>
    <t>24 Selección múltiple</t>
  </si>
  <si>
    <t>DEFINICIÓN DE LAS ACTIVIDADES: componente que identifica y documenta las actividades del proyecto que deben llevarse a cabo para producir el resultado del proyecto.</t>
  </si>
  <si>
    <t>1. La organización no tiene un proceso establecido para la definición de las actividades. Dicha definición se realiza de acuerdo con las necesidades específicas de cada proyecto.</t>
  </si>
  <si>
    <t>2. La organización tiene un proceso básico para la definición de actividades basado en la EDT. Se generan tareas de resumen con actividades que requieren esfuerzo a mediano y largo plazo, hito y entregable estándar. El proceso es desarrollado en los proyectos de alto impacto.</t>
  </si>
  <si>
    <t>3. La organización tiene un proceso estándar que tiene en cuenta adicionalmente la declaración de alcance con los supuestos y restricciones, los recursos necesarios y las actividades externas que pueden afectar el proyecto. Se cuenta con formatos que se integran en un software de programación, el cual permite generar métricas. Este proceso es usado en la mayoría de proyectos.</t>
  </si>
  <si>
    <t>4. La organización tiene un proceso estándar de obligatorio cumplimiento que tiene en cuenta la declaración de alcance con los supuestos y restricciones, los recursos necesarios y las actividades externas que pueden afectar el proyecto. Se cuenta con formatos que se integran en un software de programación, el cual permite generar métricas. Incluye el monitoreo de las actividades y el análisis detallado de la información que depende de otros proyectos de la organización. El proceso de planeación está completamente integrado con la PMO, y a un nivel más estratégico, con el proceso de gestión de los recursos humanos del proyecto.</t>
  </si>
  <si>
    <t>5. La organización tiene un proceso estándar de obligatorio cumplimiento que tiene en cuenta la declaración de alcance con los supuestos y restricciones, los recursos necesarios y las actividades externas que pueden afectar el proyecto. Se cuenta con formatos que se integran en un software de programación, el cual permite generar métricas. Incluye el monitoreo de las actividades y el análisis detallado de la información que depende de otros proyectos de la organización. El proceso de planeación está completamente integrado con la PMO, y a un nivel más estratégico, con el proceso de gestión de los recursos humanos del proyecto. El proceso de definición de actividades es mejorado continuamente con base en las lecciones aprendidas recopiladas, experiencias pasadas y estándares de la industria.</t>
  </si>
  <si>
    <t>25 Selección múltiple</t>
  </si>
  <si>
    <t>SECUENCIACIÓN DE LAS ACTIVIDADES: este componente identifica las relaciones y dependencias existentes entre las actividades.</t>
  </si>
  <si>
    <t>1. La organización no tiene un proceso definido para realizar la secuenciación de actividades.</t>
  </si>
  <si>
    <t>2. La organización tiene un proceso básico que incluye la identificación de restricciones y supuestos para establecer precedencias y dependencias entre las actividades. Este proceso es aplicado en proyectos de alto impacto.</t>
  </si>
  <si>
    <t>3. La organización tiene un proceso estándar que incluye la identificación de restricciones y supuestos para establecer precedencias y dependencias entre las actividades, tiene en cuenta dependencias discrecionales, obligatorias y externas, las cuales se representan por medio de un diagrama de red en un software especializado. El proceso se aplica en la mayoría de los proyectos.</t>
  </si>
  <si>
    <t>4. La organización tiene un proceso estándar que incluye la identificación de restricciones y supuestos para establecer precedencias y dependencias entre las actividades, tiene en cuenta dependencias discrecionales, obligatorias y externas, las cuales se representan y son monitoreadas por medio de un diagrama de red en un software especializado. Este proceso debe ser usado en todos los proyectos.</t>
  </si>
  <si>
    <t>5. La organización tiene un proceso estándar que incluye la identificación de restricciones y supuestos para establecer precedencias y dependencias entre las actividades, tiene en cuenta dependencias discrecionales, obligatorias y externas, las cuales se representan y son monitoreadas por medio de un diagrama de red en un software especializado. Este proceso debe ser usado en todos los proyectos. Este proceso de mejora continuamente, haciendo uso de lecciones aprendidas que han sido recopiladas.</t>
  </si>
  <si>
    <t>26 Selección múltiple</t>
  </si>
  <si>
    <t>ESTIMACIÓN DE LOS RECURSOS PARA LAS ACTIVIDADES: este componente permite identificar y cuantificar los recursos necesarios para el desarrollo de las actividades.</t>
  </si>
  <si>
    <t>1. La organización no tiene un proceso formal para la estimación de recursos para las actividades. Los gerentes de proyecto utilizan mecanismos propios para realizar la estimación de horas requeridas para los recursos.</t>
  </si>
  <si>
    <t>2. La organización tiene un proceso básico que incluye listas de chequeo, listas de recursos, metodologías e información histórica para establecer la cantidad de recursos requeridos. La vicepresidencia de operaciones y proyectos mantiene una base de datos con las necesidades y habilidades específicas de los recursos para cada proyecto. Este proceso es desarrollado en proyectos de alto impacto.</t>
  </si>
  <si>
    <t>3. La organización tiene un proceso estándar que incluye listas de chequeo, listas de recursos, metodologías, información histórica y la EDT para establecer los recursos y la cantidad requerida de estos. La vicepresidencia de operaciones y proyectos mantiene una base de datos con las necesidades y habilidades específicas de los recursos para cada proyecto. Este proceso es desarrollado en la mayoría de proyectos.</t>
  </si>
  <si>
    <t>4. La organización tiene un proceso estándar que incluye listas de chequeo, listas de recursos, metodologías, información histórica y la EDT para establecer los recursos y la cantidad requerida de estos. La vicepresidencia de operaciones y proyectos</t>
  </si>
  <si>
    <t>5. La organización tiene un proceso estándar que incluye listas de chequeo, listas de recursos, metodologías, información histórica y la EDT para establecer los recursos y la cantidad requerida de estos.  La vicepresidencia de operaciones y proyectos mantiene una base de datos con las necesidades y habilidades específicas de los recursos para cada proyecto. El proceso incluye adicionalmente el monitoreo y análisis detallado de los recursos que están relacionados con otros proyectos de la organización y la priorización en la obtención de los recursos. Este proceso debe ser usado en todos los proyectos. Este proceso mejora continuamente haciendo uso de lecciones aprendidas que han sido recopiladas.</t>
  </si>
  <si>
    <t>27 Selección múltiple</t>
  </si>
  <si>
    <t>DESARROLLO DEL CRONOGRAMA: este componente permite determinar el cálculo de la duración y las fechas de inicio y fin de cada actividad del proyecto.</t>
  </si>
  <si>
    <t>1. La organización no tiene un proceso formal para el desarrollo de un cronograma.</t>
  </si>
  <si>
    <t>2. La organización tiene un proceso básico para generar los cronogramas de manera detallada, por medio de una herramienta de software. El proceso es desarrollado en los proyectos de alto impacto. La vicepresidencia de operaciones y proyectos apoya y supervisa de cerca la generación del cronograma y el establecimiento de líneas base. Se tiene en cuenta la disponibilidad de los recursos y los riesgos asociados al proyecto.</t>
  </si>
  <si>
    <t>3. La organización tiene un proceso estándar para generar los cronogramas de manera detallada, por medio de una herramienta de software con el apoyo de juicio de expertos, estándares de la industria y técnicas de simulación. Adicionalmente incluye la generación, control y gestión de líneas base. El proceso es desarrollado en la mayoría de proyectos. La vicepresidencia de operaciones y proyectos apoya y supervisa de cerca la generación del cronograma y el establecimiento de líneas base. Se tiene en cuenta la disponibilidad de los recursos y los riesgos asociados al proyecto</t>
  </si>
  <si>
    <t>4. La organización tiene un proceso estándar para generar los cronogramas de manera detallada, por medio de una herramienta de software con el apoyo de juicio de expertos, estándares de la industria y técnicas de simulación. Adicionalmente incluye la generación, control y gestión de líneas base. El proceso es desarrollado en la mayoría de proyectos. La PMO apoya y supervisa de cerca la generación del cronograma y el establecimiento de líneas base. Se tiene en cuenta la disponibilidad de los recursos y los riesgos asociados al proyecto y la generación de reportes con métricas de eficiencia y efectividad. La línea base está completamente integrada con los sistemas de planeación estratégica y de gestión de riesgos de la organización. Este proceso debe ser desarrollado en todos los proyectos.</t>
  </si>
  <si>
    <t>5. La organización tiene un proceso estándar para generar los cronogramas de manera detallada, por medio de una herramienta de software con el apoyo de juicio de expertos, estándares de la industria y técnicas de simulación. Adicionalmente incluye la generación, control y gestión de líneas base. El proceso es desarrollado en la mayoría de proyectos. La vicepresidencia de operaciones y proyectos apoya y supervisa de cerca la generación del cronograma y el establecimiento de líneas base. Se tiene en cuenta la disponibilidad de los recursos y los riesgos asociados al proyecto y la generación de reportes con métricas de eficiencia y efectividad. La línea base está completamente integrada con los sistemas de planeación estratégica y de gestión de riesgos de la organización. Este proceso debe ser desarrollado en todos los proyectos. Este proceso se mejora continuamente con base en las lecciones aprendidas recopiladas.</t>
  </si>
  <si>
    <t>28 Selección múltiple</t>
  </si>
  <si>
    <t>CONTROL DEL CRONOGRAMA: este componente permite desarrollar un sistema de control para garantizar el cumplimiento del cronograma.</t>
  </si>
  <si>
    <t>1. La organización no tiene un proceso formal para el control del cronograma.</t>
  </si>
  <si>
    <t>2. La organización tiene un proceso básico que tiene en cuenta los controles de cambio, la comparación de los datos planeados y reales, el porcentaje de avance y el cumplimiento de hitos. Se utiliza un sistema central para generar los reportes detallados del cronograma que se entregan a los stakeholders. Este proceso es desarrollado por los proyectos de alto impacto.</t>
  </si>
  <si>
    <t>29 Selección múltiple</t>
  </si>
  <si>
    <t>INTEGRACIÓN DEL CRONOGRAMA: este componente describe como se realiza la integración de los cronogramas de los diferentes proyectos internos y externos en la organización.</t>
  </si>
  <si>
    <t>1. La organización no tiene un proceso formal para la integración de cronogramas.</t>
  </si>
  <si>
    <t>2. La organización tiene un proceso básico para la integración manual de los cronogramas a nivel de tareas de resumen. Este proceso se desarrolla en los proyectos de alto impacto.</t>
  </si>
  <si>
    <t>3. La organización tiene un proceso estándar que integra los cronogramas, en todos los niveles de la organización e identifica, monitorea y administra las dependencias externas. Este proceso se desarrolla en la mayoría de proyectos.</t>
  </si>
  <si>
    <t>4. La organización tiene un proceso estándar que integra los cronogramas, en todos los niveles de la organización, identifica, monitorea y administra las dependencias externas e incluye adicionalmente la realización de auditorías independientes para identificar áreas susceptibles de mejora. Este proceso debe ser desarrollado en todos los proyectos de la organización.</t>
  </si>
  <si>
    <t>5. La organización tiene un proceso estándar que integra los cronogramas, en todos los niveles a la organización, identifica, monitorea y administra las dependencias externas e incluye adicionalmente la realización de auditorías independientes para identificar áreas susceptibles de mejora. Este proceso debe ser desarrollado en todos los proyectos de la organización. Este proceso es evaluado y mejorado continuamente con base en las lecciones aprendidas recopiladas.</t>
  </si>
  <si>
    <t>30 Selección múltiple</t>
  </si>
  <si>
    <t>31 Selección múltiple</t>
  </si>
  <si>
    <t>32 Selección múltiple</t>
  </si>
  <si>
    <t>1. La organización no tiene definido un proceso para controlar la participación de los stakeholders.</t>
  </si>
  <si>
    <t>2. La organización tiene definido un proceso básico para monitorear la participación de los stakeholders del proyecto, el cual es aplicado para los proyectos grandes. Cada gerente ajusta las estrategias de acuerdo con las características del proyecto.</t>
  </si>
  <si>
    <t>GESTIÓN DE COSTOS: De acuerdo con su conocimiento, participación y experiencia en el desarrollo de los procesos relacionados con la gestión de costos, lea cuidadosamente las siguientes opciones y seleccione aquella que describa mejor la situación actual de cada componente en Chef.</t>
  </si>
  <si>
    <t>33 Selección múltiple</t>
  </si>
  <si>
    <t>PLANEACIÓN DE LA GESTIÓN DE COSTOS: este componente abarca los procesos mediante los cuales se establecen las políticas y procedimientos para la administración del presupuesto del proyecto.</t>
  </si>
  <si>
    <t>1. No se realiza planeación de la gestión de costos en la organización</t>
  </si>
  <si>
    <t>2. Se realiza una planeación básica de gestión de costos solo en proyectos de alto impacto, en esta se establecen las reglas para definir y gestionar los presupuestos.</t>
  </si>
  <si>
    <t>3. La planeación de la gestión de costos se realiza con base en un proceso estándar de la organización, se realiza en la mayoría de proyectos, incluye formatos y reglas para definir y gestionar los presupuestos con base en la declaración de alcance, el cronograma, las estimaciones y el plan de gestión de recursos humanos.</t>
  </si>
  <si>
    <t>4. La planeación de la gestión de costos es obligatoria para todos los proyectos de acuerdo con el estándar de la organización, incluye formatos y reglas para definir y gestionar los presupuestos con base en la declaración de alcance, el cronograma, las estimaciones, el plan de gestión de recursos humanos, el juicio de expertos y los archivos de otros proyectos</t>
  </si>
  <si>
    <t>5. La planeación de la gestión de costos es obligatoria para todos los proyectos de acuerdo con el estándar de la organización, incluye formatos y reglas para definir y gestionar los presupuestos con base en la declaración de alcance, el cronograma, las estimaciones, el plan de gestión de recursos humanos, el juicio de expertos y los archivos de otros proyectos Adicionalmente cuenta con métricas que permiten identificar las variaciones entre el presupuesto planeado y el ejecutado. Se encuentra en proceso de mejora continua teniendo en cuenta las lecciones aprendidas recopiladas.</t>
  </si>
  <si>
    <t>34 Selección múltiple</t>
  </si>
  <si>
    <t>ESTIMACIÓN DE COSTOS: proceso de análisis basado en información histórica, estándares de la industria, cotizaciones, juicio de expertos y otros que permiten establecer el costo de desarrollar las actividades del proyecto</t>
  </si>
  <si>
    <t>1. No se realiza estimación de costos en los proyectos de la organización.</t>
  </si>
  <si>
    <t>2. Se realiza una estimación básica de costos solo en proyectos de alto impacto, se tiene en cuenta la declaración de alcance, la EDT, un cronograma resumen y los riesgos.</t>
  </si>
  <si>
    <t>3. La estimación de costos se realiza con base en un proceso estándar de la organización, se realiza en la mayoría de proyectos, se tiene en cuenta en la declaración de alcance, la EDT, un cronograma resumen y los riesgos, incluye además un análisis de costos de alternativas y la generación de métricas que permiten comparar los costos actuales del proyecto y los estimados originales.</t>
  </si>
  <si>
    <t>4. La estimación de costos es obligatoria para todos los proyectos en la organización, tiene en cuenta la declaración de alcance, la EDT, un cronograma resumen y los riesgos, incluye además un análisis de costos de alternativas y la generación de métricas que permiten comparar los costos actuales del proyecto y los estimados originales, adicionalmente tiene en cuenta los costos estándar establecidos por la organización para los elementos de la EDT que son comunes en diferentes proyectos</t>
  </si>
  <si>
    <t>5. La estimación de costos es obligatoria para todos los proyectos en la organización, tiene en cuenta la declaración de alcance, la EDT, un cronograma resumen, y los riesgos, incluye además un análisis de costos de alternativas y la generación de métricas que permiten comparar los costos actuales del proyecto y los estimados originales, adicionalmente tiene en cuenta los costos estándar establecidos por la organización para los elementos de la EDT que son comunes en diferentes proyectos. Se encuentra en proceso de mejora continua teniendo en cuenta las lecciones aprendidas recopiladas</t>
  </si>
  <si>
    <t>35 Selección múltiple</t>
  </si>
  <si>
    <t>DETERMINACIÓN DEL PRESUPUESTO: este componente permite fijar el costo del proyecto luego del proceso de estimación</t>
  </si>
  <si>
    <t>1. No se genera línea base de costos en los proyectos de la organización.</t>
  </si>
  <si>
    <t>2. Se genera una línea base de costo básica basada en actividades resumen del cronograma, solo en proyectos de alto impacto.</t>
  </si>
  <si>
    <t>3. La línea base de costos se genera con base en un proceso estándar de la organización, se realiza en la mayoría de proyectos, se construye tomando en cuenta actividades detalladas del cronograma.</t>
  </si>
  <si>
    <t>4. La línea base de costos es obligatoria para todos los proyectos en la organización, se construye tomando en cuenta actividades detalladas del cronograma mediante un software especializado de proyectos para ingresar estimados de cada fase.</t>
  </si>
  <si>
    <t>5. La línea base de costos es obligatoria para todos los proyectos en la organización, se construye tomando en cuenta actividades detalladas del cronograma mediante un software especializado de proyectos para ingresar estimados de cada fase, se integra con los sistemas de finanzas y contabilidad, la planeación estratégica y los sistemas de gestión de riesgos de la organización y se encuentra en proceso de mejora continua teniendo en cuenta las lecciones aprendidas recopiladas.</t>
  </si>
  <si>
    <t>36 Selección múltiple</t>
  </si>
  <si>
    <t>CONTROL DE COSTOS: este componente define la gestión que se debe realizar para garantizar que el proyecto es ejecutado dentro del presupuesto aprobado.</t>
  </si>
  <si>
    <t>1. No se realiza el control de costos en los proyectos de la organización.</t>
  </si>
  <si>
    <t>2. Se realiza un control de costos básico solo en proyectos de alto impacto, incluye la generación de reportes que son entregados a los stakeholders más importantes con métricas de seguimiento y variación.</t>
  </si>
  <si>
    <t>3. El control de costos se realiza con base en un proceso estándar de la organización, se realiza en la mayoría de proyectos, incluye la generación de reportes que son entregados a los stakeholders más importantes con métricas de seguimiento y variación. Se comparan los estimados frente a los datos reales generados por los sistemas corporativos financieros y contables.</t>
  </si>
  <si>
    <t>4. El control de costos es obligatorio para todos los proyectos en la organización, incluye la generación de reportes que son entregados a los stakeholders más importantes con métricas de seguimiento y variación. Se comparan los estimados frente a los datos reales generados por los sistemas corporativos financieros y contables. Se encuentra integrado con otros sistemas de control, programas de monitoreo y de gestión de riesgos en la organización. Permite identificar y formular acciones correctivas.</t>
  </si>
  <si>
    <t>5. El control de costos es obligatorio para todos los proyectos en la organización, incluye la generación de reportes que son entregados a los stakeholders más importantes con métricas de seguimiento y variación. Se comparan los estimados frente a los datos reales generados por los sistemas corporativos financieros y contables. Se encuentra integrado con otros sistemas de control, programas de monitoreo y de gestión de riesgos en la organización. Permite identificar y formular acciones correctivas. El proceso mejora continuamente teniendo en cuenta las lecciones aprendidas. Las técnicas de valor ganado son usadas para la actualización de los costos de proyecto.</t>
  </si>
  <si>
    <t>GESTIÓN DEL RIESGO: De acuerdo con su conocimiento, participación y experiencia en el desarrollo de los procesos relacionados con la gestión del riesgo, lea cuidadosamente las siguientes opciones y seleccione aquella que describa mejor la situación actual de cada componente en la compañía.</t>
  </si>
  <si>
    <t>37 Selección múltiple</t>
  </si>
  <si>
    <t>PLANEACIÓN DE GESTIÓN DE RIESGOS. Este componente define como llevar a cabo las actividades de gestión de riesgos, y establece roles y responsabilidades.</t>
  </si>
  <si>
    <t>1. No se realiza planeación de gestión de riesgos en la organización.</t>
  </si>
  <si>
    <t>2. Se realiza una planeación básica de gestión de riesgos solo en proyectos de alto impacto, en esta se establecen las normas para su definición y manejo.</t>
  </si>
  <si>
    <t>3. La planeación de gestión de riesgos se realiza con base en un proceso estándar de la organización, se realiza en la mayoría de proyectos, cuenta con normas para la definición y manejo de riesgos e incluye formatos para su identificación y evaluación.</t>
  </si>
  <si>
    <t>4. La planeación de gestión de riesgos es obligatoria para todos los proyectos de acuerdo con el estándar de la organización, se cuenta con formatos para identificar y evaluar los riesgos, tiene en cuenta el juicio de expertos y los archivos de otros proyectos para su desarrollo.</t>
  </si>
  <si>
    <t>5. La planeación de gestión de riesgos es obligatoria para todos los proyectos de acuerdo con el estándar de la organización, cuenta formatos para identificar y evaluar los riesgos, tiene en cuenta el juicio de expertos y archivos de otros proyectos para su desarrollo, se adapta al tamaño y tipo de proyecto y está en proceso de mejora continúa teniendo en cuenta las lecciones aprendidas recopiladas.</t>
  </si>
  <si>
    <t>38 Selección múltiple</t>
  </si>
  <si>
    <t>IDENTIFICACIÓN DE RIESGOS. Este componente determina cuales riesgos pueden generar impactos en el proyecto y documenta las características de cada uno. Se genera un listado de riesgos potenciales y sus factores desencadenantes.</t>
  </si>
  <si>
    <t>1. No se realiza identificación de riesgos en los proyectos, normalmente se atienden cuando se han materializado.</t>
  </si>
  <si>
    <t>2. Se realiza una identificación básica de riesgos solo en proyectos de alto impacto con base en la declaración de alcance, la EDT, el cronograma, la estimación de los costos del proyecto, la opinión de expertos y las lecciones aprendidas de la industria.</t>
  </si>
  <si>
    <t>3. La identificación de riesgos se realiza con base en un proceso estándar de la organización, se realiza en la mayoría de proyectos con base en la declaración de alcance, la EDT, el cronograma, la estimación de los costos del proyecto, la opinión de expertos, las lecciones aprendidas de la industria, e incluye herramientas como listas de chequeo y formularios.</t>
  </si>
  <si>
    <t>4. La identificación de riesgos es obligatoria para todos los proyectos en la organización, se basa en la declaración de alcance, la EDT, el cronograma, la estimación de los costos del proyecto, la opinión de expertos, las lecciones aprendidas de la industria, incluye herramientas como listas de chequeo y formularios y está integrada con los procesos de gestión de costo y tiempo y con la PMO.</t>
  </si>
  <si>
    <t>5. La identificación de riesgos es obligatoria para todos los proyectos en la organización, se basa en la declaración de alcance, la EDT, el cronograma, la estimación de los costos del proyecto, la opinión de expertos, las lecciones aprendidas de la industria, incluye herramientas como listas de chequeo y formularios, está integrada con los procesos de gestión de costo y tiempo y con la PMO y está en proceso de mejora continua teniendo en cuenta las lecciones aprendidas recopiladas.</t>
  </si>
  <si>
    <t>39 Selección múltiple</t>
  </si>
  <si>
    <t>ANÁLISIS CUALITATIVO DE RIESGOS. Este componente determina la priorización de riesgos con base en los análisis de probabilidad, importancia y las acciones requeridas para su mitigación.</t>
  </si>
  <si>
    <t>1. No se realiza el análisis cualitativo de los riesgos identificados</t>
  </si>
  <si>
    <t>2. Se realiza un análisis cualitativo básico de riesgos solo en proyectos de alto impacto, incluye una metodología para su evaluación y clasificación (bajo, medio o alto)</t>
  </si>
  <si>
    <t>3. El análisis cualitativo de los riesgos se realiza con base en un proceso estándar de la organización, se realiza en la mayoría de proyectos, incluye una metodología para la evaluación y clasificación de los riesgos y utiliza mecanismos como lluvia de ideas, cuestionarios, juicio de expertos y referencias anecdóticas de impactos potenciales a otros proyectos.</t>
  </si>
  <si>
    <t>4. El análisis cualitativo de los riesgos es obligatorio para todos los proyectos en la organización, incluye una metodología para la evaluación y clasificación de los riesgos, utiliza mecanismos como lluvia de ideas, cuestionarios, juicio de expertos y referencias anecdóticas de impactos potenciales a otros proyectos e incluye información acerca de los impactos potenciales en la gestión del tiempo, del costo, los sistemas financieros y contables y los procesos de planificación estratégica de la organización.</t>
  </si>
  <si>
    <t>5. El análisis cualitativo de los riesgos es obligatorio para todos los proyectos en la organización, incluye una metodología para la evaluación y clasificación de los riesgos, utiliza mecanismos como lluvia de ideas, cuestionarios, juicio de expertos y referencias anecdóticas de impactos potenciales a otros proyectos, incluye información acerca de los impactos potenciales en la gestión del tiempo, del costo, los sistemas financieros y contables, en los procesos de planificación estratégica de la organización y está en proceso de mejora continua teniendo en cuenta las lecciones aprendidas recopiladas.</t>
  </si>
  <si>
    <t>40 Selección múltiple</t>
  </si>
  <si>
    <t>ANÁLISIS CUANTITATIVO DE RIESGOS: este componente determina la priorización de los riesgos teniendo en cuenta su probabilidad de ocurrencia.</t>
  </si>
  <si>
    <t>1. No se realiza el análisis cuantitativo de los riesgos identificados.</t>
  </si>
  <si>
    <t>2. Se realiza un análisis cuantitativo básico de riesgos solo en proyectos de alto impacto, incluye un método para asegurar la correcta evaluación de los elementos de riesgo.</t>
  </si>
  <si>
    <t>3. El análisis cuantitativo de los riesgos se realiza con base en un proceso estándar de la organización, se realiza en la mayoría de proyectos, incluye un método para asegurar la correcta evaluación de los elementos de riesgo, el uso de procedimientos avanzados para cuantificar riesgos, múltiples criterios para su priorización, cálculos con herramientas de simulación, árboles de decisión y cálculos de promedio ponderado.</t>
  </si>
  <si>
    <t>4. El análisis cuantitativo de los riesgos es obligatorio para todos los proyectos en la organización, incluye un método para asegurar la correcta evaluación de los elementos de riesgo, el uso de procedimientos avanzados para cuantificar riesgos, múltiples criterios para su priorización, cálculos con herramientas de simulación, árboles de decisión, cálculos de promedio ponderado, está completamente integrado con los procesos de gestión de costo, tiempo, finanzas, contabilidad, planeación estratégica, con la vicepresidencia de operaciones y proyectos, y toma en cuenta los riesgos de otros proyectos y otras áreas de la organización.</t>
  </si>
  <si>
    <t>41 Selección múltiple</t>
  </si>
  <si>
    <t>5. El análisis cuantitativo de los riesgos es obligatorio para todos los proyectos en la organización, incluye un método para asegurar la correcta evaluación de los elementos de riesgo, el uso de procedimientos avanzados para cuantificar riesgos, múltiples criterios para su priorización, cálculos con herramientas de simulación, árboles de decisión, cálculos de promedio ponderado, está completamente integrado con los procesos de gestión de costo, tiempo, finanzas, contabilidad, planeación estratégica, con la vicepresidencia de operaciones y proyectos, toma en cuenta los riesgos de otros proyectos y áreas de la organización y considera el uso de la reserva de contingencia en la definición de la eficiencia y efectividad del proyecto. Se encuentra en proceso de mejora continua teniendo en cuenta las lecciones aprendidas recopiladas.</t>
  </si>
  <si>
    <t>PLAN DE RESPUESTA A RIESGOS: componente que define las acciones a seguir para evitar y responder los riesgos y establecer los planes de contingencia</t>
  </si>
  <si>
    <t>1. No existe un plan de respuesta a los riesgos, estos son abordados cuando se materializan.</t>
  </si>
  <si>
    <t>2. Se realiza un plan básico de respuesta a riesgos solo en proyectos de alto impacto, describe las estrategias de respuesta que son definidas por el equipo del proyecto de manera particular.</t>
  </si>
  <si>
    <t>3. El plan de respuesta a riesgos se realiza con base en un proceso estándar de la organización, se realiza en la mayoría de proyectos e incluye formatos y estrategias de mitigación para todos los riesgos identificados. La organización asigna reservas para cubrir los riesgos</t>
  </si>
  <si>
    <t>4. El plan de respuesta a riesgos es obligatorio para todos los proyectos en la organización, incluye formatos y estrategias de mitigación para todos los riesgos identificados, está integrado con los procesos de gestión de costo, tiempo, sistemas financieros y contables, los procesos de planeación estratégica y con la vicepresidencia de operaciones y proyectos. La organización asigna reservas para cubrir los riesgos.</t>
  </si>
  <si>
    <t>5. El plan de respuesta a riesgos es obligatorio para todos los proyectos en la organización, incluye formatos y estrategias de mitigación para todos los riesgos identificados, está integrado con los procesos de gestión de costo, tiempo, sistemas financieros y contables, los procesos de planeación estratégica y con la vicepresidencia de operaciones y proyectos; toma en cuenta el uso de la reserva de contingencia en la definición de la eficiencia y efectividad del proyecto y está en proceso de mejora continua teniendo en cuenta las lecciones aprendidas recopiladas.</t>
  </si>
  <si>
    <t>42 Selección múltiple</t>
  </si>
  <si>
    <t>CONTROL DE RIESGOS: este componente corresponde al control de riesgo a través de las acciones definidas en el plan de gestión de los riesgos.</t>
  </si>
  <si>
    <t>1. No se realiza control de los riesgos en los proyectos de la organización, estos son abordados cuando se materializan de acuerdo con las características del proyecto.</t>
  </si>
  <si>
    <t>2. Se realiza un control de riesgos básico solo en proyectos de alto impacto, incluye los responsables, los impactos potenciales, probabilidades, estrategias de mitigación y su estado actual.</t>
  </si>
  <si>
    <t>3. El control de riesgos se realiza con base en un proceso estándar de la organización, se realiza en la mayoría de proyectos, incluye los responsables, los impactos potenciales, probabilidades, estrategias de mitigación y su estado actual. Utiliza métricas como la tasa de éxito en la mitigación de riesgos. Se realiza seguimiento activo y rutinario a los riesgos del proyecto y se toman acciones correctivas.</t>
  </si>
  <si>
    <t>4. El control riesgos es obligatorio para todos los proyectos en la organización, incluye los responsables, los impactos potenciales, probabilidades, estrategias de mitigación y su estado actual. Utiliza métricas como la tasa de éxito en la mitigación de riesgos. Se realiza seguimiento activo y rutinario a los riesgos del proyecto y se toman acciones correctivas. Está integrado con los procesos de gestión de costo, tiempo, sistemas financieros y contables, procesos de planeación estratégica y con la vicepresidencia de operaciones y proyectos.</t>
  </si>
  <si>
    <t>5. El control riesgos es obligatorio para todos los proyectos en la organización, incluye los responsables, los impactos potenciales, probabilidades, estrategias de mitigación y su estado actual. Utiliza métricas como la tasa de éxito en la mitigación de riesgos. Se realiza seguimiento activo y rutinario a los riesgos del proyecto y se toman acciones correctivas. Está integrado con los procesos de gestión de costo, tiempo, sistemas financieros y contables, procesos de planeación estratégica y con la vicepresidencia de operaciones y proyectos. Adicionalmente está en proceso de mejora continua teniendo en cuenta las lecciones aprendidas recopiladas</t>
  </si>
  <si>
    <t>43 Selección múltiple</t>
  </si>
  <si>
    <t>DOCUMENTACIÓN DE RIESGOS</t>
  </si>
  <si>
    <t>1. No se documentan los riesgos típicos encontrados en los proyectos.</t>
  </si>
  <si>
    <t>2. Se genera una documentación básica de riesgos solo en proyectos de alto impacto, contiene información histórica de los riesgos actuales y riesgos típicos en proyectos similares.</t>
  </si>
  <si>
    <t>3. La documentación de riesgos se genera con base a un proceso estándar de la organización, se realiza en la mayoría de proyectos, contiene la información histórica de los riesgos actuales y riesgos típicos en proyectos similares e incluye adicionalmente sus causas.</t>
  </si>
  <si>
    <t>4. La documentación de los riesgos es obligatoria para todos los proyectos en la organización, contiene la información histórica de los riesgos actuales y riesgos típicos en proyectos similares e incluye adicionalmente sus causas. Está integrada con otros sistemas de documentación de la organización y permite la generación de reportes.</t>
  </si>
  <si>
    <t>5. La documentación de los riesgos es obligatoria para todos los proyectos en la organización, contiene la información histórica de los riesgos actuales y riesgos típicos en proyectos similares e incluye adicionalmente sus causas. Está integrada con otros sistemas de documentación de la organización, permite la generación de reportes y está en proceso de mejora continua con base en las lecciones aprendidas recopiladas.</t>
  </si>
  <si>
    <t>GESTIÓN DE COMPRAS Y PROVEEDORES: De acuerdo con su conocimiento, participación y experiencia en el desarrollo de los procesos relacionados con la gestión de compras y proveedores, lea cuidadosamente las siguientes opciones y seleccione aquella que describa mejor la situación actual de cada componente Chef.</t>
  </si>
  <si>
    <t>44 Selección múltiple</t>
  </si>
  <si>
    <t>PLAN DE GESTIÓN DE ADQUISICIONES: Se determina si se deben comprar o producir bienes o servicios, su identificación, cantidades y el momento más oportuno para obtenerlos. En caso de adquirirse de manera externa, se debe detallar: las especificaciones técnicas, consideraciones del cronograma y del presupuesto.</t>
  </si>
  <si>
    <t>1. No se realiza planeación de gestión de compras en la organización.</t>
  </si>
  <si>
    <t>2. Se realiza una planeación básica de gestión de adquisiciones solo en proyectos de alto impacto que detalla procedimientos, descripción de los artículos, costos, cantidades, requerimientos de calidad y plazos de entrega.</t>
  </si>
  <si>
    <t>3. La planeación de gestión de adquisiciones se realiza con base en un proceso estándar de la organización, se realiza en la mayoría de proyectos, detalla procedimientos, descripción de los artículos, costos, cantidades, requerimientos de calidad, plazos de entrega y define que la toma de las decisiones de compra se realice conjuntamente entre el equipo del proyecto y el área de compras.</t>
  </si>
  <si>
    <t>4. La planeación de gestión de adquisiciones es obligatoria para todos los proyectos de acuerdo al estándar de la organización, detalla procedimientos, descripción de los artículos, costos, cantidades, requerimientos de calidad, plazos de entrega y define que la toma de las decisiones de compra se realice conjuntamente entre el equipo del proyecto y el área de compras, adicionalmente involucra en la toma de decisiones a la alta gerencia y tiene en cuenta la información suministrada por los stakeholders.</t>
  </si>
  <si>
    <t>5. La planeación de gestión de adquisiciones es obligatoria para todos los proyectos de acuerdo al estándar de la organización, detalla procedimientos, descripción de los artículos, costos, cantidades, requerimientos de calidad, plazos de entrega y define que la toma de las decisiones de compra se realice conjuntamente entre el equipo del proyecto y el área de compras, involucra en la toma de decisiones a la alta gerencia, tiene en cuenta la información suministrada por los stakeholders y promueve la modalidad de compras “justo a tiempo” para facilitar el plan de compras y reducir los costos de tener inventario.</t>
  </si>
  <si>
    <t>45 Selección múltiple</t>
  </si>
  <si>
    <t>REQUISICIÓN Y SOLICITUD DE COMPRAS: Este proceso describe actividades relacionadas a la solicitud de información de la industria, recepción de ofertas, propuestas, evaluación de la información recibida, negociación y cierre de contratos.</t>
  </si>
  <si>
    <t>1. No se realizan requisiciones y solicitudes de compra específicas para proyectos.</t>
  </si>
  <si>
    <t>2. Se realizan requisiciones y solicitudes de compra básicas solo en proyectos de alto impacto, éstas incluyen la identificación de requerimientos contractuales de los proveedores potenciales, la selección del tipo de contrato, la definición del método de compra, el desarrollo de la documentación y los criterios para la evaluación de propuestas.</t>
  </si>
  <si>
    <t>3. Las requisiciones y solicitudes de compra se realizan con base en un proceso estándar de la organización. Incluyen la identificación de requerimientos contractuales de los proveedores potenciales, listado de proveedores preferidos, selección del tipo de contrato, la definición del método de compra, el desarrollo de la documentación y los criterios para la evaluación de propuestas involucrando al área legal.</t>
  </si>
  <si>
    <t>4. La elaboración de requisiciones de compra es obligatoria para todos los proyectos de acuerdo con el estándar de la organización. Este incluye la identificación de requerimientos contractuales de los proveedores potenciales, listado de proveedores preferidos, selección del tipo de contrato, la definición del método de compra, el desarrollo de la documentación y los criterios para la evaluación de propuestas involucrando al área legal. El área de compras tiene la capacidad de atender todas las requisiciones y solicitudes generadas y de apalancar varias solicitudes a un proveedor determinado para tomar ventaja de las economías de escala.</t>
  </si>
  <si>
    <t>5. La elaboración de requisiciones de compra es obligatoria para todos los proyectos de acuerdo con el estándar de la organización. Este incluye la identificación de requerimientos contractuales de los proveedores potenciales, listado de proveedores preferidos, selección del tipo de contrato, la definición del método de compra, el desarrollo de la documentación y los criterios para la evaluación de propuestas involucrando al área legal. El área de compras tiene la capacidad de atender todas las requisiciones y solicitudes generadas y de apalancar varias solicitudes a un proveedor determinado para tomar ventaja de las economías de escala; Se encuentra en proceso de mejora continua teniendo en cuenta las lecciones aprendidas recopiladas y evalúa a los proveedores al final de cada proyecto</t>
  </si>
  <si>
    <t>46 Selección múltiple</t>
  </si>
  <si>
    <t>CONTROL DE COMPRAS Y GESTIÓN DE PROVEEDORES: Abarca los procesos de gestión de contratos y proveedores durante el ciclo de vida del proyecto hasta su cierre.</t>
  </si>
  <si>
    <t>1. No se realiza control de compras ni gestión de proveedores en la organización.</t>
  </si>
  <si>
    <t>2. Se realiza control de compras y gestión de proveedores a un nivel básico y solo en proyectos de alto impacto, estableciendo formatos y fechas de reporte de los proveedores.</t>
  </si>
  <si>
    <t>3. El control de compras y la gestión de proveedores se realizan con base en un proceso estándar de la organización y se aplican en la mayoría de proyectos. Además de establecer formatos y fechas de reporte, define las políticas y estándares que deben cumplir los contratistas y proveedores.</t>
  </si>
  <si>
    <t>4. El control de compras y la gestión de proveedores son obligatorias para todos los proyectos de acuerdo con el estándar de la organización, Además de establecer formatos y fechas de reporte y definir las políticas, estándares herramientas y técnicas que deben cumplir los contratistas y proveedores, involucra a los vendedores en las actividades de planeación.</t>
  </si>
  <si>
    <t>5.El control de compras y la gestión de proveedores son obligatorias para todos los proyectos de acuerdo con el estándar de la organización, Además de establecer formatos y fechas de reporte, definir las políticas, estándares herramientas y técnicas que deben cumplir los contratistas y proveedores, involucra a los vendedores en las actividades de planeación. Adicionalmente la organización considera alianzas estratégicas con proveedores preferidos y toma en cuenta las lecciones aprendidas recopiladas para garantizar la mejora continua.</t>
  </si>
  <si>
    <t>47 Selección múltiple</t>
  </si>
  <si>
    <t>Abarca actividades de aceptación, pago por servicios y cierre. Las lecciones aprendidas relacionadas con vendedores, contratos y compra de materiales o servicios deben ser recopiladas para promover el mejoramiento continuo del proceso.</t>
  </si>
  <si>
    <t>1. No se realiza un cierre formal de adquisiciones en la organización.</t>
  </si>
  <si>
    <t>2. Se realiza un cierre básico de adquisiciones solo en los proyectos de alto impacto, el cual incluye la aceptación de los servicios prestados y la liquidación de contrato.</t>
  </si>
  <si>
    <t>3.El cierre de adquisiciones se realiza con base en un proceso estándar de la organización y se aplican en la mayoría de proyectos. Además de la aceptación de los servicios prestados y la liquidación de contratos, incluye la realización de pruebas para la aceptación formal de los elementos adquiridos y la obligatoriedad de entrega de la documentación por parte de los proveedores.</t>
  </si>
  <si>
    <t>4. El cierre de adquisiciones es obligatorio para todos los proyectos de acuerdo con el estándar de la organización. Además de la aceptación de los servicios prestados, la liquidación de contratos, la realización de pruebas para la aceptación formal de los elementos adquiridos y la obligatoriedad de entrega de la documentación por parte de los proveedores incluye la realización de auditorías de manera proactiva.</t>
  </si>
  <si>
    <t>5. El cierre de adquisiciones es obligatorio para todos los proyectos de acuerdo con el estándar de la organización. Además de la aceptación de los servicios prestados, la liquidación de contratos, la realización de pruebas para la aceptación formal de los elementos adquiridos y la obligatoriedad de entrega de la documentación por parte de los proveedores incluye la realización de auditorías de manera proactiva. De igual manera, este proceso es mejorado continuamente teniendo en cuenta las lecciones aprendidas recopiladas</t>
  </si>
  <si>
    <t>GESTIÓN DE LOS RECURSOS HUMANOS: De acuerdo con su conocimiento, participación y experiencia en el desarrollo de los procesos relacionados con la gestión de los recursos humanos, lea cuidadosamente las siguientes opciones y seleccione aquella que describa mejor la situación actual de cada componente en Chef.</t>
  </si>
  <si>
    <t>48 Selección múltiple</t>
  </si>
  <si>
    <t>PLANEACIÓN DE LA GESTIÓN DE RECURSOS HUMANOS: Hace referencia a la identificación, documentación y asignación de roles, responsabilidades y definición de jerarquías en proyectos.</t>
  </si>
  <si>
    <t>1. No se realiza planeación de la gestión de recursos humanos en la organización.</t>
  </si>
  <si>
    <t>2. Se realiza una planeación básica de gestión de recursos humanos solo en proyectos de alto impacto, incluye la definición habilidades que se requieren en el equipo del proyecto, su tiempo de dedicación, una matriz de asignación de responsabilidades y un organigrama.</t>
  </si>
  <si>
    <t>3. La planeación de la gestión de recursos humanos se realiza con base en un proceso estándar de la organización, se realiza en la mayoría de proyectos, incluye la definición de habilidades que se requieren en el equipo del proyecto, su tiempo de dedicación, una matriz de asignación de responsabilidades, un organigrama y los sistemas de comunicación interpersonales.</t>
  </si>
  <si>
    <t>4. La planeación de la gestión de recursos humanos es obligatoria para todos los proyectos de acuerdo con el estándar de la organización, incluye la definición de habilidades que se requieren en el equipo del proyecto, su tiempo de dedicación, una matriz de asignación de responsabilidades, un organigrama y los sistemas de comunicación interpersonales, adicionalmente gestiona y prioriza los recursos. Los stakeholders están involucrados en la planeación.</t>
  </si>
  <si>
    <t>5. La planeación de la gestión de recursos humanos es obligatoria para todos los proyectos de acuerdo con el estándar de la organización, incluye la definición de habilidades que se requieren en el equipo del proyecto, su tiempo de dedicación, una matriz de asignación de responsabilidades, un organigrama y los sistemas de comunicación interpersonales, adicionalmente gestiona y prioriza los recursos. Los stakeholders están involucrados en la planeación. Adicionalmente cuenta con métricas que permiten evaluar la eficiencia y eficacia del uso de los recursos. Se encuentra en proceso de mejora continua teniendo en cuenta las lecciones aprendidas recopiladas</t>
  </si>
  <si>
    <t>49 Selección múltiple</t>
  </si>
  <si>
    <t>ADQUISICIÓN DEL EQUIPO DEL PROYECTO: Este componente incluye la identificación, solicitud y adquisición de los recursos necesarios para un proyecto.</t>
  </si>
  <si>
    <t>1. No existe un proceso definido para la adquisición de los miembros del equipo del proyecto.</t>
  </si>
  <si>
    <t>2. Se ejecuta un proceso básico de adquisición del equipo del proyecto solo en proyectos de alto impacto teniendo en cuenta la experiencia mínima de los integrantes, sus intereses personales y la capacidad para relacionarse con otros miembros del equipo.</t>
  </si>
  <si>
    <t>3. La adquisición del equipo del proyecto se realiza con base en un proceso estándar de la organización con la participación de la alta gerencia y la vicepresidencia de operaciones y proyectos, se realiza en la mayoría de proyectos, tiene en cuenta la experiencia mínima de los integrantes, sus intereses personales y la capacidad para relacionarse con otros miembros del equipo. Se pueden generar negociaciones con los gerentes de cada área para solicitar un recurso específico.</t>
  </si>
  <si>
    <t>4. El proceso de adquisición del equipo del proyecto es obligatorio para todos los proyectos de la organización, cuenta la participación de la alta gerencia y la vicepresidencia de operaciones y proyectos, se realiza en la mayoría de proyectos, tiene en cuenta la experiencia mínima de los integrantes, sus intereses personales y la capacidad para relacionarse con otros miembros del equipo. Se pueden generar negociaciones con los gerentes de cada área para solicitar un recurso específico. La PMO cuenta con un proceso priorización de los recursos eficaz. Se generan informes de variación de los recursos para todos los proyectos.</t>
  </si>
  <si>
    <t>5. El proceso de adquisición del equipo del proyecto es obligatorio para todos los proyectos de la organización, cuenta la participación de la alta gerencia y la vicepresidencia de operaciones y proyectos, se realiza en la mayoría de proyectos, tiene en cuenta la experiencia mínima de los integrantes, sus intereses personales y la capacidad para relacionarse con otros miembros del equipo. Se pueden generar negociaciones con los gerentes de cada área para solicitar un recurso específico. La PMO cuenta con un proceso priorización de los recursos eficaz. Se encuentra en proceso de mejora continua teniendo en cuenta las lecciones aprendidas recopiladas.</t>
  </si>
  <si>
    <t>50 Selección múltiple</t>
  </si>
  <si>
    <t>DESARROLLO DEL EQUIPO DEL PROYECTO: Es el acto de crear sinergia entre los miembros del equipo del proyecto para mejorar la productividad, la eficiencia y el éxito general del proyecto.</t>
  </si>
  <si>
    <t>1. No existe un proceso definido para identificar las necesidades de desarrollo del equipo.</t>
  </si>
  <si>
    <t>2. Existe un proceso de desarrollo básico del equipo del proyecto solo en proyectos de alto impacto, en éste se identifican las iniciativas y generan los planes de desarrollo. Existe un sistema de reconocimiento de desempeño individual y grupal y un proceso de gestión de conflictos.</t>
  </si>
  <si>
    <t>3. El desarrollo del equipo del proyecto se realiza con base en un proceso estándar de la organización, se realiza en la mayoría de los proyectos, en éste se identifican las iniciativas y generan los planes de desarrollo. Existe un sistema de reconocimiento de desempeño individual y grupal y un proceso de gestión de conflictos. Los equipos de proyecto están conformados por recursos de las áreas y unidades de negocios de la compañía de acuerdo con las características del proyecto. Las evaluaciones individuales de los miembros del equipo pueden ser realizadas por pares.</t>
  </si>
  <si>
    <t>4. El desarrollo del equipo del proyecto es obligatorio para todos los proyectos en la organización, en éste se identifican las iniciativas y generan los planes de desarrollo. Existe un sistema de reconocimiento de desempeño individual y grupal y un proceso de gestión de conflictos. Los equipos de proyecto están conformados por recursos de las áreas y unidades de negocios de la compañía de acuerdo con las características del proyecto. Las necesidades de desarrollo del equipo se gestionan a través de la vicepresidencia de operaciones y proyectos.</t>
  </si>
  <si>
    <t>5. El desarrollo del equipo del proyecto es obligatorio para todos los proyectos en la organización, en éste se identifican las iniciativas y generan los planes de desarrollo. Existe un sistema de reconocimiento de desempeño individual y grupal y un proceso de gestión de conflictos. Los equipos de proyecto están conformados por recursos de las áreas y unidades de negocios de la compañía de acuerdo con las características del proyecto. Existe un sistema de reconocimiento de desempeño individual y grupal y un proceso de gestión de conflictos. Los equipos de proyecto están conformados por recursos de las áreas y unidades de negocios de la compañía de acuerdo con las características del proyecto. Las necesidades de desarrollo del equipo se gestionan a través de la vicepresidencia de operaciones y proyectos, y el proceso de identificar las necesidades se mejora continuamente teniendo en cuenta las lecciones aprendidas recopiladas.</t>
  </si>
  <si>
    <t>GESTIÓN DE PROYECTO Y DEPARTAMENTOS A CARGO: De acuerdo con su conocimiento, participación y experiencia en el desarrollo de los procesos relacionados con la gestión de proyectos, lea cuidadosamente las siguientes opciones y seleccione aquella que describa mejor la situación actual de cada componente en Chef.</t>
  </si>
  <si>
    <t>51 Selección múltiple</t>
  </si>
  <si>
    <t>CONOCIMIENTOS INDIVIDUALES EN GESTIÓN DE PROYECTOS</t>
  </si>
  <si>
    <t>1. Algunas personas de la organización cuentan con habilidades en temas específicos de la gestión de proyectos.</t>
  </si>
  <si>
    <t>2. Los gerentes de proyecto y los miembros del equipo son capaces de desarrollar y gestionar planes de proyectos, y dar cumplimiento a las restricciones.</t>
  </si>
  <si>
    <t>3. Todos los gerentes de proyectos tienen conocimientos sólidos en gestión, planificación, seguimiento y siguen la metodología de gestión de proyectos definida por la organización.</t>
  </si>
  <si>
    <t>4. Los gerentes de proyectos de alto impacto son certificados en gerencia de proyectos.</t>
  </si>
  <si>
    <t>5. Se usan procesos de mejora continua en los conocimientos de gestión de proyectos de los funcionarios a través de las lecciones aprendidas recopiladas. Todo el personal de alto nivel relacionado con proyectos está certificado.</t>
  </si>
  <si>
    <t>52 Selección múltiple</t>
  </si>
  <si>
    <t>INICIATIVA EMPRESARIAL PARA EL DESARROLLO</t>
  </si>
  <si>
    <t>1. No existen programas corporativos de reconocimiento o recompensas.</t>
  </si>
  <si>
    <t>2. La organización cuenta con un sistema de reconocimiento y compensación individual para quienes finalicen los proyectos de gran envergadura con éxito</t>
  </si>
  <si>
    <t>3. La organización promueve capacitaciones especializadas para los stakeholders, gerentes de proyecto y miembros del equipo de trabajo como sistema de reconocimiento.</t>
  </si>
  <si>
    <t>4. La organización promueve hacia cargos estratégicos a aquellas personas que tienen altas capacidades, experiencia y resultados exitosos en gestión de proyectos. De igual manera se establecen planes de carrera para los demás miembros del equipo</t>
  </si>
  <si>
    <t>5. Existe un plan de mejora continua basado en las lecciones aprendidas recopiladas, para generar los planes de carrera y oportunidades profesionales en gestión de proyectos. La organización patrocina la certificación PMP ® para todos los gerentes de proyecto.</t>
  </si>
  <si>
    <t>53 Selección múltiple</t>
  </si>
  <si>
    <t>CONCIENCIA Y APOYO DE LA ALTA GERENCIA</t>
  </si>
  <si>
    <t>1. La alta gerencia reconoce que los procesos de gestión de proyectos son realizados manera individual por los gerentes de proyectos y es consciente de la necesidad de definir un proceso de gestión de proyectos en la organización</t>
  </si>
  <si>
    <t>2. La alta gerencia es consciente y apoya el desarrollo de proyectos grandes y de alto impacto, estableciendo un proceso básico de gestión de proyectos.</t>
  </si>
  <si>
    <t>3. La alta gerencia participa en la sensibilización y generación de conciencia de las ventajas de aplicar la gestión de proyectos estableciendo un proceso estándar para la gestión de proyectos.</t>
  </si>
  <si>
    <t>4. La alta gerencia reconoce que los procesos de gestión de proyectos son aspectos claves para el éxito organizacional y promueve su implementación en todos los proyectos.</t>
  </si>
  <si>
    <t>5. Existe un proceso de mejora continua en la gestión de proyectos incentivado por la alta gerencia con base en las lecciones aprendidas recopiladas.</t>
  </si>
  <si>
    <t>54 Selección múltiple</t>
  </si>
  <si>
    <t>PARTICIPACIÓN DE LA ALTA GERENCIA</t>
  </si>
  <si>
    <t>1. La alta gerencia se limita a indagar sobre el estado de los proyectos cuando requiere información específica.</t>
  </si>
  <si>
    <t>2. En los proyectos de alto impacto, la alta gerencia solicita periódicamente la presentación de informes de progreso y rendimiento del proyecto a nivel de hitos, participa en la aprobación de los controles de cambios y en el cierre de los proyectos.</t>
  </si>
  <si>
    <t>3. En la mayoría de los proyectos la alta gerencia solicita periódicamente la presentación de informes de progreso y rendimiento del proyecto a nivel de hitos, participa en la aprobación de los controles de cambios y en el cierre de los proyectos. Adicionalmente realiza el análisis de la variación en cuanto a tiempo, costos y alcance en todos los proyectos. De igual manera forma parte de la resolución de problemas, la generación de los planes de mitigación a los riesgos, el aseguramiento de la calidad y la interacción con el cliente</t>
  </si>
  <si>
    <t>4. En todos los proyectos la alta gerencia solicita periódicamente la presentación de informes de progreso y rendimiento del proyecto a nivel de hitos, participa en la aprobación de los controles de cambios y en el cierre de los proyectos. Adicionalmente realiza el análisis de la variación en cuanto a tiempo, costos y alcance en todos los proyectos. De igual manera forma parte de la resolución de problemas, la generación de los planes de mitigación a los riesgos, el aseguramiento de la calidad y la interacción con el cliente y tiene un papel importante en el análisis de las métricas de desempeño para evaluar la eficiencia y eficacia de los sistemas corporativos y procesos de gestión de proyectos</t>
  </si>
  <si>
    <t>5. En todos los proyectos la alta gerencia solicita periódicamente la presentación de informes de progreso y rendimiento del proyecto a nivel de hitos, participa en la aprobación de los controles de cambios y en el cierre de los proyectos. Adicionalmente realiza el análisis de la variación en cuanto a tiempo, costos y alcance en todos los proyectos. De igual manera forma parte de la resolución de problemas, la generación de los planes de mitigación a los riesgos, el aseguramiento de la calidad y la interacción con el cliente y tiene un papel importante en el análisis de las métricas de desempeño para evaluar la eficiencia y eficacia de los sistemas corporativos y procesos de gestión de proyectos. Este proceso mejora continuamente para incrementar la participación de la alta gerencia en todos los aspectos de la gestión de proyectos con base en las lecciones aprendidas recopiladas.</t>
  </si>
  <si>
    <t>55 Selección múltiple</t>
  </si>
  <si>
    <t>PROCESOS Y ESTÁNDARES</t>
  </si>
  <si>
    <t>1. La vicepresidencia de operaciones y proyectos no tiene procesos ni estándares definidos para realizar la gestión de los proyectos.</t>
  </si>
  <si>
    <t>2. La vicepresidencia de operaciones y proyectos cuenta con procesos básicos en gestión de proyectos que, aunque no son considerados estándares organizacionales, son utilizados por los proyectos de alto impacto.</t>
  </si>
  <si>
    <t>3. La vicepresidencia de operaciones y proyectos tiene una metodología estándar para la gestión de proyectos y trabaja activamente con algunos de los gerentes para garantizar la aplicación de las mejores prácticas.</t>
  </si>
  <si>
    <t>4. La vicepresidencia de operaciones y proyectos tiene una metodología estándar para la gestión de proyectos que es utilizada por todos los proyectos desarrollados en la organización. Adicionalmente, lidera los procesos de benchmarking para algunos proyectos con el fin de verificar y mejorar las técnicas de estimación.</t>
  </si>
  <si>
    <t>5. La vicepresidencia de operaciones y proyectos tiene una metodología estándar para la gestión de proyectos que es utilizada por todos los proyectos desarrollados en la organización y mejorada con base en las lecciones aprendidas recopiladas. Adicionalmente, lidera los procesos de benchmarking para algunos proyectos con el fin de verificar y mejorar las técnicas de estimación. Toda la información de la metodología, procesos, formatos y ejemplos están disponibles en la intranet.</t>
  </si>
  <si>
    <t>56 Selección múltiple</t>
  </si>
  <si>
    <t>ENTRENAMIENTO</t>
  </si>
  <si>
    <t>1. La vicepresidencia de operaciones y proyectos brinda entrenamiento no formal sobre los conceptos de la gestión de proyectos a las personas que lo solicitan.</t>
  </si>
  <si>
    <t>2. La vicepresidencia de operaciones y proyectos tiene a disposición entrenamientos básicos en conceptos de gestión de proyectos.</t>
  </si>
  <si>
    <t>3. La vicepresidencia de operaciones y proyectos tiene establecido un entrenamiento obligatorio para los gerentes de proyecto de proyectos de alto impacto y es opcional para otro tipo de proyectos.</t>
  </si>
  <si>
    <t>4. La vicepresidencia de operaciones y proyectos tiene establecido un entrenamiento avanzado obligatorio para todos los gerentes de proyecto.</t>
  </si>
  <si>
    <t>5. La vicepresidencia de operaciones y proyectos tiene establecido un entrenamiento avanzado obligatorio para todos los gerentes de proyecto y opcional para las demás personas involucradas en proyectos. El entrenamiento es mejorado continuamente con base en las lecciones aprendidas recopiladas.</t>
  </si>
  <si>
    <t>HERRAMIENTAS DE SOFTWARE PARA LA GERENCIA DE PROYECTOS</t>
  </si>
  <si>
    <t>1. La vicepresidencia de operaciones y proyectos no tiene definido un mecanismo o herramienta de software para realizar el cronograma del proyecto.</t>
  </si>
  <si>
    <t>2. La vicepresidencia de operaciones y proyectos cuenta con una herramienta no especializada en la generación de cronogramas, sin embargo, su uso es opcional.</t>
  </si>
  <si>
    <t>3. La vicepresidencia de operaciones y proyectos cuenta con una herramienta de software especializada para la gestión de proyectos, la cual debe ser utilizada en los proyectos de alto impacto.</t>
  </si>
  <si>
    <t>4. La vicepresidencia de operaciones y proyectos cuenta con una herramienta de software especializada para la gestión de proyectos, que incluye estimaciones y debe ser utilizada en los todos los proyectos.</t>
  </si>
  <si>
    <t>#/ Tipo de pregunta</t>
  </si>
  <si>
    <t>Área de conocimiento</t>
  </si>
  <si>
    <t>Pregunta</t>
  </si>
  <si>
    <r>
      <t>PROJECT CHARTER</t>
    </r>
    <r>
      <rPr>
        <sz val="12"/>
        <color theme="1"/>
        <rFont val="Calibri"/>
        <family val="2"/>
        <scheme val="minor"/>
      </rPr>
      <t xml:space="preserve"> (Acta de constitución o </t>
    </r>
    <r>
      <rPr>
        <i/>
        <sz val="12"/>
        <color theme="1"/>
        <rFont val="Calibri"/>
        <family val="2"/>
        <scheme val="minor"/>
      </rPr>
      <t>kickoff</t>
    </r>
    <r>
      <rPr>
        <sz val="12"/>
        <color theme="1"/>
        <rFont val="Calibri"/>
        <family val="2"/>
        <scheme val="minor"/>
      </rPr>
      <t xml:space="preserve">): es el documento que autoriza el comienzo del proyecto y permite al gerente de proyecto hacer uso de los recursos necesarios para desarrollar el proyecto, para un adecuado desarrollo del </t>
    </r>
    <r>
      <rPr>
        <i/>
        <sz val="12"/>
        <color theme="1"/>
        <rFont val="Calibri"/>
        <family val="2"/>
        <scheme val="minor"/>
      </rPr>
      <t>Project charter</t>
    </r>
    <r>
      <rPr>
        <sz val="12"/>
        <color theme="1"/>
        <rFont val="Calibri"/>
        <family val="2"/>
        <scheme val="minor"/>
      </rPr>
      <t xml:space="preserve"> es necesario incluir la definición del alcance.</t>
    </r>
  </si>
  <si>
    <r>
      <t xml:space="preserve">1. No se realiza el </t>
    </r>
    <r>
      <rPr>
        <i/>
        <sz val="12"/>
        <color theme="1"/>
        <rFont val="Calibri"/>
        <family val="2"/>
        <scheme val="minor"/>
      </rPr>
      <t>Project charter</t>
    </r>
  </si>
  <si>
    <r>
      <t xml:space="preserve">4. La ejecución del proyecto se realiza con base en el plan de gerencia que incluye los riesgos, la calidad, los recursos humanos, las adquisiciones, compras, comunicaciones, </t>
    </r>
    <r>
      <rPr>
        <i/>
        <sz val="12"/>
        <color theme="1"/>
        <rFont val="Calibri"/>
        <family val="2"/>
        <scheme val="minor"/>
      </rPr>
      <t>stakeholders</t>
    </r>
    <r>
      <rPr>
        <sz val="12"/>
        <color theme="1"/>
        <rFont val="Calibri"/>
        <family val="2"/>
        <scheme val="minor"/>
      </rPr>
      <t>, costos. Este proceso se ejecuta en todos los proyectos.</t>
    </r>
  </si>
  <si>
    <r>
      <t xml:space="preserve">5. La ejecución del proyecto tiene en cuenta los riesgos, la calidad, los recursos humanos, las adquisiciones, compras, comunicaciones, </t>
    </r>
    <r>
      <rPr>
        <i/>
        <sz val="12"/>
        <color theme="1"/>
        <rFont val="Calibri"/>
        <family val="2"/>
        <scheme val="minor"/>
      </rPr>
      <t>stakeholders</t>
    </r>
    <r>
      <rPr>
        <sz val="12"/>
        <color theme="1"/>
        <rFont val="Calibri"/>
        <family val="2"/>
        <scheme val="minor"/>
      </rPr>
      <t>, costos, es de obligatorio cumplimiento para todos los proyectos y genera lecciones aprendidas para mejorar su ejecución en la organización</t>
    </r>
  </si>
  <si>
    <r>
      <t xml:space="preserve">1. No se realiza el plan de gestión del alcance, el alcance se define de manera preliminar en el </t>
    </r>
    <r>
      <rPr>
        <i/>
        <sz val="12"/>
        <color theme="1"/>
        <rFont val="Calibri"/>
        <family val="2"/>
        <scheme val="minor"/>
      </rPr>
      <t>Project charter</t>
    </r>
    <r>
      <rPr>
        <sz val="12"/>
        <color theme="1"/>
        <rFont val="Calibri"/>
        <family val="2"/>
        <scheme val="minor"/>
      </rPr>
      <t xml:space="preserve"> (acta de constitución o </t>
    </r>
    <r>
      <rPr>
        <i/>
        <sz val="12"/>
        <color theme="1"/>
        <rFont val="Calibri"/>
        <family val="2"/>
        <scheme val="minor"/>
      </rPr>
      <t>kickoff</t>
    </r>
    <r>
      <rPr>
        <sz val="12"/>
        <color theme="1"/>
        <rFont val="Calibri"/>
        <family val="2"/>
        <scheme val="minor"/>
      </rPr>
      <t>).</t>
    </r>
  </si>
  <si>
    <r>
      <t xml:space="preserve">3. La organización cuenta con un proceso estándar que se aplica para la mayoría de proyectos, para recolectar y documentar los requerimientos del negocio, definir los entregables técnicos del proyecto e involucra a los </t>
    </r>
    <r>
      <rPr>
        <i/>
        <sz val="12"/>
        <color theme="1"/>
        <rFont val="Calibri"/>
        <family val="2"/>
        <scheme val="minor"/>
      </rPr>
      <t>stakeholders</t>
    </r>
    <r>
      <rPr>
        <sz val="12"/>
        <color theme="1"/>
        <rFont val="Calibri"/>
        <family val="2"/>
        <scheme val="minor"/>
      </rPr>
      <t xml:space="preserve"> principales.</t>
    </r>
  </si>
  <si>
    <r>
      <t xml:space="preserve">4. La organización cuenta con un proceso estándar de obligatorio cumplimiento en todos los proyectos, para recolectar y documentar los requerimientos del negocio y definir los entregables técnicos del proyecto, involucra a los </t>
    </r>
    <r>
      <rPr>
        <i/>
        <sz val="12"/>
        <color theme="1"/>
        <rFont val="Calibri"/>
        <family val="2"/>
        <scheme val="minor"/>
      </rPr>
      <t>stakeholders</t>
    </r>
    <r>
      <rPr>
        <sz val="12"/>
        <color theme="1"/>
        <rFont val="Calibri"/>
        <family val="2"/>
        <scheme val="minor"/>
      </rPr>
      <t xml:space="preserve"> principales y realiza el análisis y evaluación de los impactos generados por los cambios en los requerimientos del negocio y técnicos de acuerdo con los estándares organizacionales.</t>
    </r>
  </si>
  <si>
    <r>
      <t xml:space="preserve">5. La organización cuenta con un proceso estándar de obligatorio cumplimiento en todos los proyectos, para recolectar y documentar los requerimientos del negocio y definir los entregables técnicos del proyecto, involucra a los </t>
    </r>
    <r>
      <rPr>
        <i/>
        <sz val="12"/>
        <color theme="1"/>
        <rFont val="Calibri"/>
        <family val="2"/>
        <scheme val="minor"/>
      </rPr>
      <t>stakeholders</t>
    </r>
    <r>
      <rPr>
        <sz val="12"/>
        <color theme="1"/>
        <rFont val="Calibri"/>
        <family val="2"/>
        <scheme val="minor"/>
      </rPr>
      <t xml:space="preserve"> principales y realiza el análisis y evaluación de los impactos generados por los cambios en los requerimientos del negocio y técnicos de acuerdo con los estándares organizacionales. Este proceso mejora continuamente con base en las lecciones aprendidas recopiladas. Adicionalmente se cuenta con métricas específicas para aprobar los cambios solicitados.</t>
    </r>
  </si>
  <si>
    <r>
      <t xml:space="preserve">3. La organización tiene un proceso estándar que incluye los controles de cambio, la comparación de los datos planeados y reales, el porcentaje de avance y el cumplimiento de hitos, un sistema central para generar los reportes detallados del cronograma que se entregan a los stakeholders y la técnica de </t>
    </r>
    <r>
      <rPr>
        <i/>
        <sz val="12"/>
        <color theme="1"/>
        <rFont val="Calibri"/>
        <family val="2"/>
        <scheme val="minor"/>
      </rPr>
      <t>Earned Value</t>
    </r>
    <r>
      <rPr>
        <sz val="12"/>
        <color theme="1"/>
        <rFont val="Calibri"/>
        <family val="2"/>
        <scheme val="minor"/>
      </rPr>
      <t xml:space="preserve"> para realizar el análisis de progreso en el cronograma. Se generan informes de estado para los stakeholders. Este proceso es desarrollado por la mayoría de proyectos.</t>
    </r>
  </si>
  <si>
    <r>
      <t xml:space="preserve">4. La organización tiene un proceso estándar que incluye los controles de cambio, la comparación de los datos planeados y reales, el porcentaje de avance y el cumplimiento de hitos, un sistema central para generar los reportes detallados del cronograma que se entregan a los stakeholders, la técnica de </t>
    </r>
    <r>
      <rPr>
        <i/>
        <sz val="12"/>
        <color theme="1"/>
        <rFont val="Calibri"/>
        <family val="2"/>
        <scheme val="minor"/>
      </rPr>
      <t>Earned Value</t>
    </r>
    <r>
      <rPr>
        <sz val="12"/>
        <color theme="1"/>
        <rFont val="Calibri"/>
        <family val="2"/>
        <scheme val="minor"/>
      </rPr>
      <t xml:space="preserve"> para realizar el análisis de progreso en el cronograma y la realización de pruebas al cronograma para evaluar la eficiencia y efectividad del proyecto. Este proceso debe ser desarrollado por todos proyectos.</t>
    </r>
  </si>
  <si>
    <r>
      <t xml:space="preserve">5. La organización tiene un proceso estándar que incluye los controles de cambio, la comparación de los datos planeados y reales, el porcentaje de avance y el cumplimiento de hitos, un sistema central para generar los reportes detallados del cronograma que se entregan a los stakeholders, la técnica de </t>
    </r>
    <r>
      <rPr>
        <i/>
        <sz val="12"/>
        <color theme="1"/>
        <rFont val="Calibri"/>
        <family val="2"/>
        <scheme val="minor"/>
      </rPr>
      <t>Earned Value</t>
    </r>
    <r>
      <rPr>
        <sz val="12"/>
        <color theme="1"/>
        <rFont val="Calibri"/>
        <family val="2"/>
        <scheme val="minor"/>
      </rPr>
      <t xml:space="preserve"> para realizar el análisis de progreso en el cronograma y la realización de pruebas al cronograma para evaluar la eficiencia y efectividad del proyecto. Este proceso debe ser desarrollado por todos proyectos. Este proceso de control de cronograma se mejorar continuamente con base en las lecciones aprendidas recopiladas.</t>
    </r>
  </si>
  <si>
    <r>
      <t xml:space="preserve">GESTIÓN DE LOS </t>
    </r>
    <r>
      <rPr>
        <i/>
        <sz val="12"/>
        <color theme="1"/>
        <rFont val="Calibri"/>
        <family val="2"/>
        <scheme val="minor"/>
      </rPr>
      <t>STAKEHOLDERS</t>
    </r>
    <r>
      <rPr>
        <sz val="12"/>
        <color theme="1"/>
        <rFont val="Calibri"/>
        <family val="2"/>
        <scheme val="minor"/>
      </rPr>
      <t xml:space="preserve">: De acuerdo con su conocimiento, participación y experiencia en el desarrollo de los procesos relacionados con la gestión de los </t>
    </r>
    <r>
      <rPr>
        <i/>
        <sz val="12"/>
        <color theme="1"/>
        <rFont val="Calibri"/>
        <family val="2"/>
        <scheme val="minor"/>
      </rPr>
      <t>stakeholders</t>
    </r>
    <r>
      <rPr>
        <sz val="12"/>
        <color theme="1"/>
        <rFont val="Calibri"/>
        <family val="2"/>
        <scheme val="minor"/>
      </rPr>
      <t xml:space="preserve"> (clientes, proveedores, etc.), lea cuidadosamente las siguientes opciones y seleccione aquella que describa mejor la situación actual de cada componente en la Chef.</t>
    </r>
  </si>
  <si>
    <r>
      <t xml:space="preserve">IDENTIFICACIÓN DE </t>
    </r>
    <r>
      <rPr>
        <i/>
        <sz val="12"/>
        <color theme="1"/>
        <rFont val="Calibri"/>
        <family val="2"/>
        <scheme val="minor"/>
      </rPr>
      <t>STAKEHOLDERS</t>
    </r>
    <r>
      <rPr>
        <sz val="12"/>
        <color theme="1"/>
        <rFont val="Calibri"/>
        <family val="2"/>
        <scheme val="minor"/>
      </rPr>
      <t>: este componente incluye los procesos que permiten identificar adecuadamente a las personas que repercuten o pueden verse afectadas por el desarrollo del proyecto o su resultado.</t>
    </r>
  </si>
  <si>
    <r>
      <t xml:space="preserve">1. La organización no cuenta con un proceso formal para la identificación de </t>
    </r>
    <r>
      <rPr>
        <i/>
        <sz val="12"/>
        <color theme="1"/>
        <rFont val="Calibri"/>
        <family val="2"/>
        <scheme val="minor"/>
      </rPr>
      <t>Stakeholders</t>
    </r>
    <r>
      <rPr>
        <sz val="12"/>
        <color theme="1"/>
        <rFont val="Calibri"/>
        <family val="2"/>
        <scheme val="minor"/>
      </rPr>
      <t>.</t>
    </r>
  </si>
  <si>
    <r>
      <t xml:space="preserve">2. Los </t>
    </r>
    <r>
      <rPr>
        <i/>
        <sz val="12"/>
        <color theme="1"/>
        <rFont val="Calibri"/>
        <family val="2"/>
        <scheme val="minor"/>
      </rPr>
      <t>Stakeholders</t>
    </r>
    <r>
      <rPr>
        <sz val="12"/>
        <color theme="1"/>
        <rFont val="Calibri"/>
        <family val="2"/>
        <scheme val="minor"/>
      </rPr>
      <t xml:space="preserve"> son identificados y analizados de manera básica en los proyectos de alto impacto.</t>
    </r>
  </si>
  <si>
    <r>
      <t xml:space="preserve">3. La organización tiene un proceso básico para la identificación de los todos los </t>
    </r>
    <r>
      <rPr>
        <i/>
        <sz val="12"/>
        <color theme="1"/>
        <rFont val="Calibri"/>
        <family val="2"/>
        <scheme val="minor"/>
      </rPr>
      <t>Stakeholders</t>
    </r>
    <r>
      <rPr>
        <sz val="12"/>
        <color theme="1"/>
        <rFont val="Calibri"/>
        <family val="2"/>
        <scheme val="minor"/>
      </rPr>
      <t xml:space="preserve"> del proyecto utilizando múltiples modelos de clasificación (poder-interés, poder-influencia, influencia-impacto). El análisis incluye información relevante como roles, dependencias, intereses, conocimiento, expectativas y niveles de influencia. Este proceso es utilizado en la mayoría de proyectos.</t>
    </r>
  </si>
  <si>
    <r>
      <t xml:space="preserve">4. La organización tiene un proceso estándar para la identificación de los todos los </t>
    </r>
    <r>
      <rPr>
        <i/>
        <sz val="12"/>
        <color theme="1"/>
        <rFont val="Calibri"/>
        <family val="2"/>
        <scheme val="minor"/>
      </rPr>
      <t>Stakeholders</t>
    </r>
    <r>
      <rPr>
        <sz val="12"/>
        <color theme="1"/>
        <rFont val="Calibri"/>
        <family val="2"/>
        <scheme val="minor"/>
      </rPr>
      <t xml:space="preserve"> del proyecto utilizando múltiples modelos de clasificación (poder-interés, poder-influencia, influencia-impacto). El análisis incluye información relevante como roles, dependencias, intereses, conocimiento, expectativas y niveles de influencia y un método para la actualización y mejoramiento del proceso de identificación de stakeholders. Este proceso debe ser utilizado en todos los proyectos.</t>
    </r>
  </si>
  <si>
    <r>
      <t xml:space="preserve">5. La organización tiene un proceso estándar para la identificación de los todos los </t>
    </r>
    <r>
      <rPr>
        <i/>
        <sz val="12"/>
        <color theme="1"/>
        <rFont val="Calibri"/>
        <family val="2"/>
        <scheme val="minor"/>
      </rPr>
      <t>Stakeholders</t>
    </r>
    <r>
      <rPr>
        <sz val="12"/>
        <color theme="1"/>
        <rFont val="Calibri"/>
        <family val="2"/>
        <scheme val="minor"/>
      </rPr>
      <t xml:space="preserve"> del proyecto utilizando múltiples modelos de clasificación (poder-interés, poder-influencia, influencia-impacto). El análisis incluye información relevante como roles, dependencias, intereses, conocimiento, expectativas y niveles de influencia y un método para la actualización y mejoramiento del proceso de identificación de stakeholders. Este proceso debe ser utilizado en todos los proyectos. El proceso de identificación de stakeholders se mejora de manera continúa teniendo en cuenta las lecciones aprendidas recopiladas.</t>
    </r>
  </si>
  <si>
    <r>
      <t xml:space="preserve">GESTIÓN DE LA PARTICIPACIÓN DE </t>
    </r>
    <r>
      <rPr>
        <i/>
        <sz val="12"/>
        <color theme="1"/>
        <rFont val="Calibri"/>
        <family val="2"/>
        <scheme val="minor"/>
      </rPr>
      <t>STAKEHOLDERS</t>
    </r>
    <r>
      <rPr>
        <sz val="12"/>
        <color theme="1"/>
        <rFont val="Calibri"/>
        <family val="2"/>
        <scheme val="minor"/>
      </rPr>
      <t>: este componente desarrolla los procesos de comunicación con las personas interesadas, para garantizar que sus necesidades y preocupaciones son recibidas y gestionadas de una manera adecuada.</t>
    </r>
  </si>
  <si>
    <r>
      <t xml:space="preserve">2. La organización tiene un proceso básico para definir la comunicación y el trabajo con los </t>
    </r>
    <r>
      <rPr>
        <i/>
        <sz val="12"/>
        <color theme="1"/>
        <rFont val="Calibri"/>
        <family val="2"/>
        <scheme val="minor"/>
      </rPr>
      <t>stakeholders</t>
    </r>
    <r>
      <rPr>
        <sz val="12"/>
        <color theme="1"/>
        <rFont val="Calibri"/>
        <family val="2"/>
        <scheme val="minor"/>
      </rPr>
      <t>, el cual es desarrollado en los proyectos de alto impacto.</t>
    </r>
  </si>
  <si>
    <r>
      <t>3. La organización tiene un proceso estándar para definir la gestión de la participación de los s</t>
    </r>
    <r>
      <rPr>
        <i/>
        <sz val="12"/>
        <color theme="1"/>
        <rFont val="Calibri"/>
        <family val="2"/>
        <scheme val="minor"/>
      </rPr>
      <t>takeholders</t>
    </r>
    <r>
      <rPr>
        <sz val="12"/>
        <color theme="1"/>
        <rFont val="Calibri"/>
        <family val="2"/>
        <scheme val="minor"/>
      </rPr>
      <t>, tiene en cuenta el nivel de participación actual y el deseado. El gerente de proyecto involucra a los stakeholders en las etapas adecuadas para obtener y validar sus compromisos en búsqueda del éxito del proyecto. Este proceso es desarrollado en la mayoría de proyectos.</t>
    </r>
  </si>
  <si>
    <r>
      <t xml:space="preserve">4. La organización tiene un proceso estándar para definir la gestión de la participación de los </t>
    </r>
    <r>
      <rPr>
        <i/>
        <sz val="12"/>
        <color theme="1"/>
        <rFont val="Calibri"/>
        <family val="2"/>
        <scheme val="minor"/>
      </rPr>
      <t>stakeholders</t>
    </r>
    <r>
      <rPr>
        <sz val="12"/>
        <color theme="1"/>
        <rFont val="Calibri"/>
        <family val="2"/>
        <scheme val="minor"/>
      </rPr>
      <t>, tiene en cuenta el nivel de participación actual y el deseado. El gerente de proyecto involucra a los stakeholders en las etapas adecuadas para obtener y validar sus compromisos en búsqueda del éxito del proyecto. Adicionalmente cuenta con sistemas de consolidación de información que permiten responder a las solicitudes de información de los stakeholders. Los mecanismos de socialización incluyen entre otras reuniones y presentaciones multimedia. Este proceso debe ser desarrollado todos los proyectos.</t>
    </r>
  </si>
  <si>
    <r>
      <t xml:space="preserve">5. La organización tiene un proceso estándar para definir la gestión de la participación de los </t>
    </r>
    <r>
      <rPr>
        <i/>
        <sz val="12"/>
        <color theme="1"/>
        <rFont val="Calibri"/>
        <family val="2"/>
        <scheme val="minor"/>
      </rPr>
      <t>stakeholders</t>
    </r>
    <r>
      <rPr>
        <sz val="12"/>
        <color theme="1"/>
        <rFont val="Calibri"/>
        <family val="2"/>
        <scheme val="minor"/>
      </rPr>
      <t xml:space="preserve">, tiene en cuenta el nivel de participación actual y el deseado. El gerente de proyecto involucra a los </t>
    </r>
    <r>
      <rPr>
        <i/>
        <sz val="12"/>
        <color theme="1"/>
        <rFont val="Calibri"/>
        <family val="2"/>
        <scheme val="minor"/>
      </rPr>
      <t>stakeholders</t>
    </r>
    <r>
      <rPr>
        <sz val="12"/>
        <color theme="1"/>
        <rFont val="Calibri"/>
        <family val="2"/>
        <scheme val="minor"/>
      </rPr>
      <t xml:space="preserve"> en las etapas adecuadas para obtener y validar sus compromisos en búsqueda del éxito del proyecto. Adicionalmente cuenta con sistemas de consolidación de información que permiten responder a las solicitudes de información de los </t>
    </r>
    <r>
      <rPr>
        <i/>
        <sz val="12"/>
        <color theme="1"/>
        <rFont val="Calibri"/>
        <family val="2"/>
        <scheme val="minor"/>
      </rPr>
      <t>stakeholders</t>
    </r>
    <r>
      <rPr>
        <sz val="12"/>
        <color theme="1"/>
        <rFont val="Calibri"/>
        <family val="2"/>
        <scheme val="minor"/>
      </rPr>
      <t xml:space="preserve">. Los mecanismos de socialización incluyen entre otras reuniones y presentaciones multimedia. Este proceso debe ser desarrollado todos los proyectos. El desarrollo del proceso de gestión de participación de </t>
    </r>
    <r>
      <rPr>
        <i/>
        <sz val="12"/>
        <color theme="1"/>
        <rFont val="Calibri"/>
        <family val="2"/>
        <scheme val="minor"/>
      </rPr>
      <t>stakeholders</t>
    </r>
    <r>
      <rPr>
        <sz val="12"/>
        <color theme="1"/>
        <rFont val="Calibri"/>
        <family val="2"/>
        <scheme val="minor"/>
      </rPr>
      <t xml:space="preserve"> se mejora continuamente teniendo en cuenta las lecciones aprendidas recopiladas.</t>
    </r>
  </si>
  <si>
    <r>
      <t xml:space="preserve">CONTROL DE LA PARTICIPACIÓN DE </t>
    </r>
    <r>
      <rPr>
        <i/>
        <sz val="12"/>
        <color theme="1"/>
        <rFont val="Calibri"/>
        <family val="2"/>
        <scheme val="minor"/>
      </rPr>
      <t>STAKEHOLDERS</t>
    </r>
    <r>
      <rPr>
        <sz val="12"/>
        <color theme="1"/>
        <rFont val="Calibri"/>
        <family val="2"/>
        <scheme val="minor"/>
      </rPr>
      <t>: este componente desarrolla los procesos para monitorear y controlar la relación entre el equipo del proyecto y los interesados en el proyecto.</t>
    </r>
  </si>
  <si>
    <r>
      <t xml:space="preserve">3. La organización tiene definido un proceso estándar para monitorear y controlar la participación de los </t>
    </r>
    <r>
      <rPr>
        <i/>
        <sz val="12"/>
        <color theme="1"/>
        <rFont val="Calibri"/>
        <family val="2"/>
        <scheme val="minor"/>
      </rPr>
      <t>stakeholders</t>
    </r>
    <r>
      <rPr>
        <sz val="12"/>
        <color theme="1"/>
        <rFont val="Calibri"/>
        <family val="2"/>
        <scheme val="minor"/>
      </rPr>
      <t xml:space="preserve"> en las actividades. Este proceso incluye la realización de sesiones de revisión para analizar la participación de los stakeholders y se aplica en la mayoría de proyectos.</t>
    </r>
  </si>
  <si>
    <r>
      <t xml:space="preserve">4. La organización tiene definido un proceso estándar para monitorear y controlar la participación de los </t>
    </r>
    <r>
      <rPr>
        <i/>
        <sz val="12"/>
        <color theme="1"/>
        <rFont val="Calibri"/>
        <family val="2"/>
        <scheme val="minor"/>
      </rPr>
      <t>stakeholders</t>
    </r>
    <r>
      <rPr>
        <sz val="12"/>
        <color theme="1"/>
        <rFont val="Calibri"/>
        <family val="2"/>
        <scheme val="minor"/>
      </rPr>
      <t xml:space="preserve"> en las actividades. Este proceso incluye la realización de sesiones de revisión para analizar y generar medidas de desempeño que muestren la participación de los stakeholders. Este proceso debe aplicarse en todos los proyectos.</t>
    </r>
  </si>
  <si>
    <r>
      <t xml:space="preserve">5. La organización tiene definido un proceso estándar para monitorear y controlar la participación de los </t>
    </r>
    <r>
      <rPr>
        <i/>
        <sz val="12"/>
        <color theme="1"/>
        <rFont val="Calibri"/>
        <family val="2"/>
        <scheme val="minor"/>
      </rPr>
      <t>stakeholders</t>
    </r>
    <r>
      <rPr>
        <sz val="12"/>
        <color theme="1"/>
        <rFont val="Calibri"/>
        <family val="2"/>
        <scheme val="minor"/>
      </rPr>
      <t xml:space="preserve"> en las actividades. Este proceso incluye la realización de sesiones de revisión para analizar para analizar y generar medidas de desempeño que muestren la participación de los stakeholders. Este proceso debe aplicarse en todos los proyectos. Este proceso mejora continuamente teniendo en cuenta las lecciones aprendidas recopiladas. Adicionalmente incluye el uso de métricas de desempeño para definir la eficiencia y efectividad de los planes de gestión de </t>
    </r>
    <r>
      <rPr>
        <i/>
        <sz val="12"/>
        <color theme="1"/>
        <rFont val="Calibri"/>
        <family val="2"/>
        <scheme val="minor"/>
      </rPr>
      <t>stakeholders</t>
    </r>
    <r>
      <rPr>
        <sz val="12"/>
        <color theme="1"/>
        <rFont val="Calibri"/>
        <family val="2"/>
        <scheme val="minor"/>
      </rPr>
      <t>.</t>
    </r>
  </si>
  <si>
    <r>
      <t xml:space="preserve">5. La vicepresidencia de operaciones y proyectos cuenta con una herramienta de software especializada para la gestión de proyectos, que incluye estimaciones y permite la generación de reportes de </t>
    </r>
    <r>
      <rPr>
        <i/>
        <sz val="12"/>
        <color theme="1"/>
        <rFont val="Calibri"/>
        <family val="2"/>
        <scheme val="minor"/>
      </rPr>
      <t>Earned Value</t>
    </r>
    <r>
      <rPr>
        <sz val="12"/>
        <color theme="1"/>
        <rFont val="Calibri"/>
        <family val="2"/>
        <scheme val="minor"/>
      </rPr>
      <t xml:space="preserve"> y está integrada con el sistema contable de la organización. La herramienta debe ser utilizada en los todos los proyectos y es optimizada permanentemente con base en las lecciones aprendidas</t>
    </r>
  </si>
  <si>
    <t>GESTIÓN DEL ALCANCE</t>
  </si>
  <si>
    <t>GESTIÓN DE LA CALIDAD</t>
  </si>
  <si>
    <t>GESTIÓN DE TIEMPO</t>
  </si>
  <si>
    <t>GESTIÓN DE LA INTEGRACIÓN</t>
  </si>
  <si>
    <t>CONTEXTO</t>
  </si>
  <si>
    <t>GESTIÓN DE COMUNICACIONES</t>
  </si>
  <si>
    <t>GESTIÓN DE LOS STAKEHOLDERS</t>
  </si>
  <si>
    <t>GESTIÓN DE COSTOS</t>
  </si>
  <si>
    <t>GESTIÓN DEL RIESGO</t>
  </si>
  <si>
    <t>GESTIÓN DE COMPRAS Y PROVEEDORES</t>
  </si>
  <si>
    <t>GESTIÓN DE LOS RECURSOS HUMANOS</t>
  </si>
  <si>
    <t>OTROS</t>
  </si>
  <si>
    <t>Controles De Cambio</t>
  </si>
  <si>
    <t>57 Abierta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</si>
</sst>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0.0"/>
    <numFmt numFmtId="165" formatCode="_-* #,##0.0_-;\-* #,##0.0_-;_-* &quot;-&quot;_-;_-@_-"/>
    <numFmt numFmtId="166" formatCode="_-* #,##0.00_-;\-* #,##0.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0.5"/>
      <color theme="1"/>
      <name val="Calibri"/>
      <family val="2"/>
      <scheme val="minor"/>
    </font>
    <font>
      <i/>
      <sz val="11"/>
      <color theme="1"/>
      <name val="Calibri"/>
      <family val="2"/>
      <scheme val="minor"/>
    </font>
    <font>
      <sz val="11"/>
      <color rgb="FF0070C0"/>
      <name val="Playbill"/>
      <family val="5"/>
    </font>
    <font>
      <b/>
      <sz val="18"/>
      <color theme="0"/>
      <name val="Calibri"/>
      <family val="2"/>
      <scheme val="minor"/>
    </font>
    <font>
      <sz val="18"/>
      <color theme="0"/>
      <name val="Calibri"/>
      <family val="2"/>
      <scheme val="minor"/>
    </font>
    <font>
      <sz val="11"/>
      <color rgb="FF000000"/>
      <name val="Calibri"/>
      <family val="2"/>
    </font>
    <font>
      <b/>
      <sz val="11"/>
      <color theme="0"/>
      <name val="Calibri"/>
      <family val="2"/>
    </font>
    <font>
      <sz val="12"/>
      <color theme="1"/>
      <name val="Calibri"/>
      <family val="2"/>
      <scheme val="minor"/>
    </font>
    <font>
      <i/>
      <sz val="12"/>
      <color theme="1"/>
      <name val="Calibri"/>
      <family val="2"/>
      <scheme val="minor"/>
    </font>
    <font>
      <b/>
      <sz val="12"/>
      <color theme="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theme="4"/>
        <bgColor theme="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rgb="FFFFC000"/>
      </left>
      <right style="thin">
        <color rgb="FFFFC000"/>
      </right>
      <top style="thin">
        <color rgb="FFFFC000"/>
      </top>
      <bottom/>
      <diagonal/>
    </border>
    <border>
      <left style="thin">
        <color rgb="FFFFC000"/>
      </left>
      <right style="thin">
        <color rgb="FFFFC000"/>
      </right>
      <top/>
      <bottom/>
      <diagonal/>
    </border>
    <border>
      <left style="thick">
        <color rgb="FFFFC000"/>
      </left>
      <right/>
      <top/>
      <bottom/>
      <diagonal/>
    </border>
    <border>
      <left style="thick">
        <color rgb="FFFFC000"/>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ck">
        <color rgb="FFFFC000"/>
      </right>
      <top/>
      <bottom/>
      <diagonal/>
    </border>
    <border>
      <left style="thin">
        <color indexed="64"/>
      </left>
      <right style="thin">
        <color indexed="64"/>
      </right>
      <top/>
      <bottom/>
      <diagonal/>
    </border>
  </borders>
  <cellStyleXfs count="2">
    <xf numFmtId="0" fontId="0" fillId="0" borderId="0"/>
    <xf numFmtId="41" fontId="1" fillId="0" borderId="0" applyFont="0" applyFill="0" applyBorder="0" applyAlignment="0" applyProtection="0"/>
  </cellStyleXfs>
  <cellXfs count="90">
    <xf numFmtId="0" fontId="0" fillId="0" borderId="0" xfId="0"/>
    <xf numFmtId="49" fontId="2" fillId="0" borderId="0" xfId="0" applyNumberFormat="1" applyFont="1" applyBorder="1" applyAlignment="1">
      <alignment horizontal="center" vertical="center" textRotation="90" wrapText="1"/>
    </xf>
    <xf numFmtId="0" fontId="2" fillId="0" borderId="0" xfId="0" applyFont="1" applyBorder="1" applyAlignment="1">
      <alignment horizontal="center" vertical="center" wrapText="1"/>
    </xf>
    <xf numFmtId="41" fontId="2" fillId="0" borderId="0" xfId="1" applyFont="1" applyBorder="1" applyAlignment="1">
      <alignment horizontal="center" vertical="center" wrapText="1"/>
    </xf>
    <xf numFmtId="49" fontId="2" fillId="0" borderId="0" xfId="0" applyNumberFormat="1" applyFont="1" applyBorder="1" applyAlignment="1">
      <alignment horizontal="center" vertical="center" wrapText="1"/>
    </xf>
    <xf numFmtId="0" fontId="0" fillId="0" borderId="0" xfId="0" applyFont="1" applyBorder="1" applyAlignment="1">
      <alignment horizontal="center" vertical="center" wrapText="1"/>
    </xf>
    <xf numFmtId="0" fontId="0" fillId="0" borderId="0" xfId="1" applyNumberFormat="1" applyFont="1" applyBorder="1" applyAlignment="1">
      <alignment horizontal="center" vertical="center"/>
    </xf>
    <xf numFmtId="164" fontId="0" fillId="0" borderId="0" xfId="1" applyNumberFormat="1" applyFont="1" applyBorder="1" applyAlignment="1">
      <alignment horizontal="center" vertical="center"/>
    </xf>
    <xf numFmtId="164" fontId="0" fillId="0" borderId="0" xfId="0" applyNumberFormat="1" applyFont="1" applyBorder="1" applyAlignment="1">
      <alignment horizontal="center" vertical="center"/>
    </xf>
    <xf numFmtId="0" fontId="2" fillId="0" borderId="0" xfId="0" applyFont="1" applyAlignment="1">
      <alignment wrapText="1"/>
    </xf>
    <xf numFmtId="0" fontId="0" fillId="0" borderId="0" xfId="0" applyFont="1" applyBorder="1" applyAlignment="1">
      <alignment horizontal="center" vertical="center"/>
    </xf>
    <xf numFmtId="165" fontId="0" fillId="0" borderId="0" xfId="0" applyNumberFormat="1"/>
    <xf numFmtId="0" fontId="0" fillId="0" borderId="0" xfId="0" applyAlignment="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1" xfId="0" applyFont="1" applyBorder="1" applyAlignment="1">
      <alignment horizontal="center" vertical="center" wrapText="1"/>
    </xf>
    <xf numFmtId="165" fontId="0" fillId="0" borderId="1" xfId="0" applyNumberFormat="1" applyFont="1" applyBorder="1" applyAlignment="1">
      <alignment horizontal="center" vertical="center"/>
    </xf>
    <xf numFmtId="0" fontId="2" fillId="0" borderId="7" xfId="0" applyFont="1" applyBorder="1" applyAlignment="1">
      <alignment horizontal="center" vertical="center"/>
    </xf>
    <xf numFmtId="0" fontId="0" fillId="0" borderId="8" xfId="0" applyFont="1" applyBorder="1" applyAlignment="1">
      <alignment horizontal="center" vertical="center" wrapText="1"/>
    </xf>
    <xf numFmtId="165" fontId="0" fillId="0" borderId="8" xfId="0" applyNumberFormat="1" applyFont="1" applyBorder="1" applyAlignment="1">
      <alignment horizontal="center" vertical="center"/>
    </xf>
    <xf numFmtId="49" fontId="2" fillId="0" borderId="0" xfId="0" applyNumberFormat="1" applyFont="1" applyBorder="1" applyAlignment="1">
      <alignment vertical="center" wrapText="1"/>
    </xf>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pivotButton="1" applyAlignment="1">
      <alignment wrapText="1"/>
    </xf>
    <xf numFmtId="166" fontId="0" fillId="0" borderId="0" xfId="1" applyNumberFormat="1" applyFont="1"/>
    <xf numFmtId="166" fontId="0" fillId="0" borderId="0" xfId="0" applyNumberFormat="1"/>
    <xf numFmtId="166" fontId="0" fillId="0" borderId="0" xfId="0" applyNumberFormat="1" applyAlignment="1">
      <alignment wrapText="1"/>
    </xf>
    <xf numFmtId="2" fontId="0" fillId="0" borderId="0" xfId="0" applyNumberFormat="1"/>
    <xf numFmtId="0" fontId="4" fillId="3" borderId="0" xfId="0" applyFont="1" applyFill="1"/>
    <xf numFmtId="0" fontId="0" fillId="4" borderId="0" xfId="0" applyFill="1"/>
    <xf numFmtId="41" fontId="0" fillId="4" borderId="0" xfId="1" applyFont="1" applyFill="1"/>
    <xf numFmtId="0" fontId="4" fillId="2" borderId="10" xfId="0" applyFont="1" applyFill="1" applyBorder="1" applyAlignment="1">
      <alignment horizontal="center" vertical="center" wrapText="1"/>
    </xf>
    <xf numFmtId="0" fontId="4" fillId="2" borderId="10" xfId="0" applyFont="1" applyFill="1" applyBorder="1" applyAlignment="1">
      <alignment vertical="center" wrapText="1"/>
    </xf>
    <xf numFmtId="0" fontId="0" fillId="2" borderId="0" xfId="0" applyFill="1" applyAlignment="1">
      <alignment horizontal="center"/>
    </xf>
    <xf numFmtId="2" fontId="0" fillId="2" borderId="0" xfId="0" applyNumberFormat="1" applyFill="1" applyAlignment="1">
      <alignment horizontal="center"/>
    </xf>
    <xf numFmtId="2" fontId="0" fillId="2" borderId="0" xfId="0" applyNumberFormat="1" applyFill="1"/>
    <xf numFmtId="2" fontId="5" fillId="2" borderId="0" xfId="0" applyNumberFormat="1" applyFont="1" applyFill="1"/>
    <xf numFmtId="0" fontId="0" fillId="4" borderId="11" xfId="0" applyFill="1" applyBorder="1"/>
    <xf numFmtId="0" fontId="0" fillId="4" borderId="12" xfId="0" applyFill="1" applyBorder="1"/>
    <xf numFmtId="0" fontId="4" fillId="2" borderId="14" xfId="0" applyFont="1" applyFill="1" applyBorder="1" applyAlignment="1">
      <alignment horizontal="center" vertical="center" wrapText="1"/>
    </xf>
    <xf numFmtId="0" fontId="0" fillId="2" borderId="13" xfId="0" applyFill="1" applyBorder="1" applyAlignment="1">
      <alignment horizontal="center"/>
    </xf>
    <xf numFmtId="0" fontId="0" fillId="4" borderId="13" xfId="0" applyFill="1" applyBorder="1"/>
    <xf numFmtId="0" fontId="0" fillId="0" borderId="0" xfId="0" applyFill="1" applyBorder="1" applyAlignment="1">
      <alignment horizontal="center"/>
    </xf>
    <xf numFmtId="0" fontId="0" fillId="0" borderId="0" xfId="0" applyFill="1" applyBorder="1"/>
    <xf numFmtId="2" fontId="0" fillId="0" borderId="0" xfId="0" applyNumberFormat="1" applyFill="1" applyBorder="1"/>
    <xf numFmtId="2" fontId="5" fillId="0" borderId="0" xfId="0" applyNumberFormat="1" applyFont="1" applyFill="1" applyBorder="1"/>
    <xf numFmtId="0" fontId="0" fillId="0" borderId="0" xfId="0" applyAlignment="1">
      <alignment horizontal="center" vertical="center"/>
    </xf>
    <xf numFmtId="0" fontId="0" fillId="0" borderId="0" xfId="0" applyAlignment="1">
      <alignment horizontal="center" vertical="center" wrapText="1"/>
    </xf>
    <xf numFmtId="165" fontId="0" fillId="0" borderId="0" xfId="0" applyNumberFormat="1" applyAlignment="1">
      <alignment horizontal="center" vertical="center"/>
    </xf>
    <xf numFmtId="41" fontId="0" fillId="0" borderId="0" xfId="1" applyFont="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8" fillId="0" borderId="18" xfId="0" applyFont="1" applyBorder="1" applyAlignment="1">
      <alignment horizontal="center" vertical="center"/>
    </xf>
    <xf numFmtId="0" fontId="8" fillId="0" borderId="1" xfId="0" applyFont="1" applyBorder="1" applyAlignment="1">
      <alignment horizontal="center" vertical="center"/>
    </xf>
    <xf numFmtId="0" fontId="8" fillId="0" borderId="19" xfId="0" applyFont="1" applyBorder="1" applyAlignment="1">
      <alignment vertic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vertical="center" wrapText="1"/>
    </xf>
    <xf numFmtId="0" fontId="10" fillId="0" borderId="0" xfId="0" applyFont="1" applyAlignment="1">
      <alignment horizontal="left" vertical="center"/>
    </xf>
    <xf numFmtId="0" fontId="0" fillId="0" borderId="0" xfId="0" applyAlignment="1">
      <alignment horizontal="center"/>
    </xf>
    <xf numFmtId="49" fontId="12" fillId="6"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textRotation="90" wrapText="1"/>
    </xf>
    <xf numFmtId="0" fontId="11" fillId="0" borderId="1" xfId="0" applyFont="1" applyBorder="1" applyAlignment="1">
      <alignment horizontal="left" vertical="center" wrapText="1"/>
    </xf>
    <xf numFmtId="0" fontId="10" fillId="0" borderId="21"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0" fillId="0" borderId="23" xfId="0" applyFont="1" applyBorder="1" applyAlignment="1">
      <alignment horizontal="left" vertical="center" wrapText="1"/>
    </xf>
    <xf numFmtId="0" fontId="10" fillId="0" borderId="23" xfId="0" applyFont="1" applyBorder="1" applyAlignment="1">
      <alignment horizontal="left" vertical="center"/>
    </xf>
    <xf numFmtId="0" fontId="10" fillId="0" borderId="21" xfId="0" applyFont="1" applyBorder="1" applyAlignment="1">
      <alignment horizontal="center" vertical="center" wrapText="1"/>
    </xf>
    <xf numFmtId="0" fontId="6" fillId="5" borderId="0" xfId="0" applyFont="1" applyFill="1" applyAlignment="1">
      <alignment horizontal="center"/>
    </xf>
    <xf numFmtId="0" fontId="7" fillId="5" borderId="0" xfId="0" applyFont="1" applyFill="1" applyAlignment="1">
      <alignment horizontal="center"/>
    </xf>
    <xf numFmtId="0" fontId="4" fillId="2" borderId="13" xfId="0" applyFont="1" applyFill="1" applyBorder="1" applyAlignment="1">
      <alignment horizontal="center" vertical="center" wrapText="1"/>
    </xf>
    <xf numFmtId="0" fontId="4" fillId="2" borderId="0" xfId="0" applyFont="1" applyFill="1" applyBorder="1" applyAlignment="1">
      <alignment horizontal="center" vertical="center" wrapText="1"/>
    </xf>
    <xf numFmtId="2" fontId="0" fillId="2" borderId="0" xfId="0" applyNumberFormat="1" applyFill="1" applyAlignment="1">
      <alignment horizontal="center"/>
    </xf>
    <xf numFmtId="2" fontId="0" fillId="2" borderId="24" xfId="0" applyNumberFormat="1" applyFill="1" applyBorder="1" applyAlignment="1">
      <alignment horizontal="center"/>
    </xf>
    <xf numFmtId="0" fontId="10" fillId="0" borderId="21"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0" borderId="5" xfId="0" applyFont="1" applyBorder="1" applyAlignment="1">
      <alignment horizontal="center" vertical="center"/>
    </xf>
    <xf numFmtId="0" fontId="0" fillId="0" borderId="6" xfId="0" applyFont="1" applyBorder="1" applyAlignment="1">
      <alignment horizontal="center" vertical="center"/>
    </xf>
    <xf numFmtId="0" fontId="0" fillId="0" borderId="9" xfId="0" applyFont="1" applyBorder="1" applyAlignment="1">
      <alignment horizontal="center" vertical="center"/>
    </xf>
  </cellXfs>
  <cellStyles count="2">
    <cellStyle name="Millares [0]" xfId="1" builtinId="6"/>
    <cellStyle name="Normal" xfId="0" builtinId="0"/>
  </cellStyles>
  <dxfs count="53">
    <dxf>
      <numFmt numFmtId="2" formatCode="0.00"/>
    </dxf>
    <dxf>
      <numFmt numFmtId="2" formatCode="0.00"/>
    </dxf>
    <dxf>
      <alignment wrapText="1"/>
    </dxf>
    <dxf>
      <alignment wrapText="1"/>
    </dxf>
    <dxf>
      <alignment wrapText="1"/>
    </dxf>
    <dxf>
      <alignment wrapText="1"/>
    </dxf>
    <dxf>
      <numFmt numFmtId="2" formatCode="0.00"/>
    </dxf>
    <dxf>
      <alignment wrapText="1"/>
    </dxf>
    <dxf>
      <alignment wrapText="1"/>
    </dxf>
    <dxf>
      <numFmt numFmtId="166" formatCode="_-* #,##0.00_-;\-* #,##0.00_-;_-* &quot;-&quot;_-;_-@_-"/>
    </dxf>
    <dxf>
      <numFmt numFmtId="166" formatCode="_-* #,##0.00_-;\-* #,##0.00_-;_-* &quot;-&quot;_-;_-@_-"/>
    </dxf>
    <dxf>
      <numFmt numFmtId="165" formatCode="_-* #,##0.0_-;\-* #,##0.0_-;_-* &quot;-&quot;_-;_-@_-"/>
    </dxf>
    <dxf>
      <alignment wrapText="1"/>
    </dxf>
    <dxf>
      <alignment wrapText="1"/>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numFmt numFmtId="165" formatCode="_-* #,##0.0_-;\-* #,##0.0_-;_-* &quot;-&quot;_-;_-@_-"/>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family val="2"/>
        <scheme val="none"/>
      </font>
    </dxf>
    <dxf>
      <border>
        <bottom style="thin">
          <color indexed="64"/>
        </bottom>
      </border>
    </dxf>
    <dxf>
      <font>
        <b/>
        <i val="0"/>
        <strike val="0"/>
        <condense val="0"/>
        <extend val="0"/>
        <outline val="0"/>
        <shadow val="0"/>
        <u val="none"/>
        <vertAlign val="baseline"/>
        <sz val="11"/>
        <color theme="0"/>
        <name val="Calibri"/>
        <family val="2"/>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200" b="1" i="0" u="none" strike="noStrike" kern="1200" cap="none" spc="0" normalizeH="0" baseline="0">
                <a:solidFill>
                  <a:sysClr val="windowText" lastClr="000000">
                    <a:lumMod val="50000"/>
                    <a:lumOff val="50000"/>
                  </a:sysClr>
                </a:solidFill>
                <a:latin typeface="+mj-lt"/>
                <a:ea typeface="+mj-ea"/>
                <a:cs typeface="+mj-cs"/>
              </a:defRPr>
            </a:pPr>
            <a:r>
              <a:rPr lang="es-ES" sz="1200" b="1" i="0" u="none" strike="noStrike" kern="1200" cap="none" spc="0" normalizeH="0" baseline="0">
                <a:solidFill>
                  <a:sysClr val="windowText" lastClr="000000">
                    <a:lumMod val="50000"/>
                    <a:lumOff val="50000"/>
                  </a:sysClr>
                </a:solidFill>
                <a:latin typeface="+mj-lt"/>
                <a:ea typeface="+mj-ea"/>
                <a:cs typeface="+mj-cs"/>
              </a:rPr>
              <a:t>Nivel de Madurez para cada área</a:t>
            </a:r>
          </a:p>
        </c:rich>
      </c:tx>
      <c:overlay val="0"/>
      <c:spPr>
        <a:noFill/>
        <a:ln>
          <a:noFill/>
        </a:ln>
        <a:effectLst/>
      </c:spPr>
      <c:txPr>
        <a:bodyPr rot="0" spcFirstLastPara="1" vertOverflow="ellipsis" vert="horz" wrap="square" anchor="ctr" anchorCtr="1"/>
        <a:lstStyle/>
        <a:p>
          <a:pPr algn="ctr" rtl="0">
            <a:defRPr lang="es-ES" sz="1200" b="1" i="0" u="none" strike="noStrike" kern="1200" cap="none" spc="0" normalizeH="0" baseline="0">
              <a:solidFill>
                <a:sysClr val="windowText" lastClr="000000">
                  <a:lumMod val="50000"/>
                  <a:lumOff val="50000"/>
                </a:sysClr>
              </a:solidFill>
              <a:latin typeface="+mj-lt"/>
              <a:ea typeface="+mj-ea"/>
              <a:cs typeface="+mj-cs"/>
            </a:defRPr>
          </a:pPr>
          <a:endParaRPr lang="es-CO"/>
        </a:p>
      </c:txPr>
    </c:title>
    <c:autoTitleDeleted val="0"/>
    <c:plotArea>
      <c:layout>
        <c:manualLayout>
          <c:layoutTarget val="inner"/>
          <c:xMode val="edge"/>
          <c:yMode val="edge"/>
          <c:x val="0.26388429259359664"/>
          <c:y val="0.20671595660972664"/>
          <c:w val="0.46652144889066"/>
          <c:h val="0.59264115062711842"/>
        </c:manualLayout>
      </c:layout>
      <c:radarChart>
        <c:radarStyle val="marker"/>
        <c:varyColors val="0"/>
        <c:ser>
          <c:idx val="0"/>
          <c:order val="0"/>
          <c:tx>
            <c:strRef>
              <c:f>'Tabla dinámica'!$I$16</c:f>
              <c:strCache>
                <c:ptCount val="1"/>
                <c:pt idx="0">
                  <c:v>Real general</c:v>
                </c:pt>
              </c:strCache>
            </c:strRef>
          </c:tx>
          <c:spPr>
            <a:ln w="15875" cap="rnd">
              <a:solidFill>
                <a:srgbClr val="0070C0"/>
              </a:solidFill>
              <a:round/>
            </a:ln>
            <a:effectLst/>
          </c:spPr>
          <c:marker>
            <c:symbol val="none"/>
          </c:marker>
          <c:dLbls>
            <c:delete val="1"/>
          </c:dLbls>
          <c:cat>
            <c:strRef>
              <c:f>'Tabla dinámica'!$J$15:$S$15</c:f>
              <c:strCache>
                <c:ptCount val="10"/>
                <c:pt idx="0">
                  <c:v>Integración</c:v>
                </c:pt>
                <c:pt idx="1">
                  <c:v>Alcance</c:v>
                </c:pt>
                <c:pt idx="2">
                  <c:v>Calidad</c:v>
                </c:pt>
                <c:pt idx="3">
                  <c:v>Comunicaciones</c:v>
                </c:pt>
                <c:pt idx="4">
                  <c:v>Tiempo</c:v>
                </c:pt>
                <c:pt idx="5">
                  <c:v>Stakeholders</c:v>
                </c:pt>
                <c:pt idx="6">
                  <c:v>Costos</c:v>
                </c:pt>
                <c:pt idx="7">
                  <c:v>Riesgos</c:v>
                </c:pt>
                <c:pt idx="8">
                  <c:v>Compras y provedores</c:v>
                </c:pt>
                <c:pt idx="9">
                  <c:v>RRHH</c:v>
                </c:pt>
              </c:strCache>
            </c:strRef>
          </c:cat>
          <c:val>
            <c:numRef>
              <c:f>'Tabla dinámica'!$J$16:$S$16</c:f>
              <c:numCache>
                <c:formatCode>_-* #,##0.0_-;\-* #,##0.0_-;_-* "-"_-;_-@_-</c:formatCode>
                <c:ptCount val="10"/>
                <c:pt idx="0">
                  <c:v>1.7333333333333334</c:v>
                </c:pt>
                <c:pt idx="1">
                  <c:v>1.2666666666666666</c:v>
                </c:pt>
                <c:pt idx="2">
                  <c:v>1.2666666666666666</c:v>
                </c:pt>
                <c:pt idx="3">
                  <c:v>1.4666666666666666</c:v>
                </c:pt>
                <c:pt idx="4">
                  <c:v>1.3333333333333333</c:v>
                </c:pt>
                <c:pt idx="5">
                  <c:v>1.5333333333333334</c:v>
                </c:pt>
                <c:pt idx="6">
                  <c:v>2</c:v>
                </c:pt>
                <c:pt idx="7">
                  <c:v>1.1333333333333333</c:v>
                </c:pt>
                <c:pt idx="8">
                  <c:v>1.8</c:v>
                </c:pt>
                <c:pt idx="9">
                  <c:v>1.4666666666666666</c:v>
                </c:pt>
              </c:numCache>
            </c:numRef>
          </c:val>
          <c:extLst>
            <c:ext xmlns:c16="http://schemas.microsoft.com/office/drawing/2014/chart" uri="{C3380CC4-5D6E-409C-BE32-E72D297353CC}">
              <c16:uniqueId val="{00000000-9B6A-4B13-944C-ADA972B19BEB}"/>
            </c:ext>
          </c:extLst>
        </c:ser>
        <c:ser>
          <c:idx val="1"/>
          <c:order val="1"/>
          <c:tx>
            <c:strRef>
              <c:f>'Tabla dinámica'!$I$17</c:f>
              <c:strCache>
                <c:ptCount val="1"/>
                <c:pt idx="0">
                  <c:v>Real VPO </c:v>
                </c:pt>
              </c:strCache>
            </c:strRef>
          </c:tx>
          <c:spPr>
            <a:ln w="15875" cap="rnd">
              <a:solidFill>
                <a:srgbClr val="C0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'Tabla dinámica'!$J$15:$S$15</c:f>
              <c:strCache>
                <c:ptCount val="10"/>
                <c:pt idx="0">
                  <c:v>Integración</c:v>
                </c:pt>
                <c:pt idx="1">
                  <c:v>Alcance</c:v>
                </c:pt>
                <c:pt idx="2">
                  <c:v>Calidad</c:v>
                </c:pt>
                <c:pt idx="3">
                  <c:v>Comunicaciones</c:v>
                </c:pt>
                <c:pt idx="4">
                  <c:v>Tiempo</c:v>
                </c:pt>
                <c:pt idx="5">
                  <c:v>Stakeholders</c:v>
                </c:pt>
                <c:pt idx="6">
                  <c:v>Costos</c:v>
                </c:pt>
                <c:pt idx="7">
                  <c:v>Riesgos</c:v>
                </c:pt>
                <c:pt idx="8">
                  <c:v>Compras y provedores</c:v>
                </c:pt>
                <c:pt idx="9">
                  <c:v>RRHH</c:v>
                </c:pt>
              </c:strCache>
            </c:strRef>
          </c:cat>
          <c:val>
            <c:numRef>
              <c:f>'Tabla dinámica'!$J$17:$S$17</c:f>
              <c:numCache>
                <c:formatCode>_-* #,##0.0_-;\-* #,##0.0_-;_-* "-"_-;_-@_-</c:formatCode>
                <c:ptCount val="10"/>
                <c:pt idx="0">
                  <c:v>1.6363636363636365</c:v>
                </c:pt>
                <c:pt idx="1">
                  <c:v>1.0909090909090908</c:v>
                </c:pt>
                <c:pt idx="2">
                  <c:v>1.1818181818181819</c:v>
                </c:pt>
                <c:pt idx="3">
                  <c:v>1.2727272727272727</c:v>
                </c:pt>
                <c:pt idx="4">
                  <c:v>1.3636363636363635</c:v>
                </c:pt>
                <c:pt idx="5">
                  <c:v>1.4545454545454546</c:v>
                </c:pt>
                <c:pt idx="6">
                  <c:v>1.7272727272727273</c:v>
                </c:pt>
                <c:pt idx="7">
                  <c:v>1.0909090909090908</c:v>
                </c:pt>
                <c:pt idx="8">
                  <c:v>1.7272727272727273</c:v>
                </c:pt>
                <c:pt idx="9">
                  <c:v>1.3636363636363635</c:v>
                </c:pt>
              </c:numCache>
            </c:numRef>
          </c:val>
          <c:extLst>
            <c:ext xmlns:c16="http://schemas.microsoft.com/office/drawing/2014/chart" uri="{C3380CC4-5D6E-409C-BE32-E72D297353CC}">
              <c16:uniqueId val="{00000001-9B6A-4B13-944C-ADA972B19BEB}"/>
            </c:ext>
          </c:extLst>
        </c:ser>
        <c:ser>
          <c:idx val="4"/>
          <c:order val="4"/>
          <c:tx>
            <c:strRef>
              <c:f>'Tabla dinámica'!$I$20</c:f>
              <c:strCache>
                <c:ptCount val="1"/>
                <c:pt idx="0">
                  <c:v>Ideal</c:v>
                </c:pt>
              </c:strCache>
            </c:strRef>
          </c:tx>
          <c:spPr>
            <a:ln w="15875" cap="rnd">
              <a:solidFill>
                <a:schemeClr val="accent6"/>
              </a:solidFill>
              <a:round/>
            </a:ln>
            <a:effectLst/>
          </c:spPr>
          <c:marker>
            <c:symbol val="none"/>
          </c:marker>
          <c:dLbls>
            <c:dLbl>
              <c:idx val="0"/>
              <c:layout>
                <c:manualLayout>
                  <c:x val="2.6202509498925489E-3"/>
                  <c:y val="-1.7259978425026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6A-4B13-944C-ADA972B19BEB}"/>
                </c:ext>
              </c:extLst>
            </c:dLbl>
            <c:dLbl>
              <c:idx val="2"/>
              <c:layout>
                <c:manualLayout>
                  <c:x val="5.2390268641085529E-3"/>
                  <c:y val="-3.883495145631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6A-4B13-944C-ADA972B19BEB}"/>
                </c:ext>
              </c:extLst>
            </c:dLbl>
            <c:dLbl>
              <c:idx val="3"/>
              <c:layout>
                <c:manualLayout>
                  <c:x val="-1.3101254749462745E-2"/>
                  <c:y val="1.72599784250269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6A-4B13-944C-ADA972B19BEB}"/>
                </c:ext>
              </c:extLst>
            </c:dLbl>
            <c:dLbl>
              <c:idx val="5"/>
              <c:layout>
                <c:manualLayout>
                  <c:x val="-2.6202509498925489E-3"/>
                  <c:y val="2.5889967637540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6A-4B13-944C-ADA972B19BEB}"/>
                </c:ext>
              </c:extLst>
            </c:dLbl>
            <c:dLbl>
              <c:idx val="7"/>
              <c:layout>
                <c:manualLayout>
                  <c:x val="-2.6195153896529625E-3"/>
                  <c:y val="2.5889967637540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B6A-4B13-944C-ADA972B19BEB}"/>
                </c:ext>
              </c:extLst>
            </c:dLbl>
            <c:dLbl>
              <c:idx val="8"/>
              <c:layout>
                <c:manualLayout>
                  <c:x val="-4.7151277013752456E-2"/>
                  <c:y val="-2.5889967637540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B6A-4B13-944C-ADA972B19B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'Tabla dinámica'!$J$15:$S$15</c:f>
              <c:strCache>
                <c:ptCount val="10"/>
                <c:pt idx="0">
                  <c:v>Integración</c:v>
                </c:pt>
                <c:pt idx="1">
                  <c:v>Alcance</c:v>
                </c:pt>
                <c:pt idx="2">
                  <c:v>Calidad</c:v>
                </c:pt>
                <c:pt idx="3">
                  <c:v>Comunicaciones</c:v>
                </c:pt>
                <c:pt idx="4">
                  <c:v>Tiempo</c:v>
                </c:pt>
                <c:pt idx="5">
                  <c:v>Stakeholders</c:v>
                </c:pt>
                <c:pt idx="6">
                  <c:v>Costos</c:v>
                </c:pt>
                <c:pt idx="7">
                  <c:v>Riesgos</c:v>
                </c:pt>
                <c:pt idx="8">
                  <c:v>Compras y provedores</c:v>
                </c:pt>
                <c:pt idx="9">
                  <c:v>RRHH</c:v>
                </c:pt>
              </c:strCache>
            </c:strRef>
          </c:cat>
          <c:val>
            <c:numRef>
              <c:f>'Tabla dinámica'!$J$20:$S$20</c:f>
              <c:numCache>
                <c:formatCode>_-* #,##0.0_-;\-* #,##0.0_-;_-* "-"_-;_-@_-</c:formatCode>
                <c:ptCount val="10"/>
                <c:pt idx="0">
                  <c:v>5</c:v>
                </c:pt>
                <c:pt idx="1">
                  <c:v>5</c:v>
                </c:pt>
                <c:pt idx="2">
                  <c:v>5</c:v>
                </c:pt>
                <c:pt idx="3">
                  <c:v>5</c:v>
                </c:pt>
                <c:pt idx="4">
                  <c:v>5</c:v>
                </c:pt>
                <c:pt idx="5">
                  <c:v>5</c:v>
                </c:pt>
                <c:pt idx="6">
                  <c:v>5</c:v>
                </c:pt>
                <c:pt idx="7">
                  <c:v>5</c:v>
                </c:pt>
                <c:pt idx="8">
                  <c:v>5</c:v>
                </c:pt>
                <c:pt idx="9">
                  <c:v>5</c:v>
                </c:pt>
              </c:numCache>
            </c:numRef>
          </c:val>
          <c:extLst>
            <c:ext xmlns:c16="http://schemas.microsoft.com/office/drawing/2014/chart" uri="{C3380CC4-5D6E-409C-BE32-E72D297353CC}">
              <c16:uniqueId val="{00000002-9B6A-4B13-944C-ADA972B19BEB}"/>
            </c:ext>
          </c:extLst>
        </c:ser>
        <c:dLbls>
          <c:showLegendKey val="0"/>
          <c:showVal val="1"/>
          <c:showCatName val="0"/>
          <c:showSerName val="0"/>
          <c:showPercent val="0"/>
          <c:showBubbleSize val="0"/>
        </c:dLbls>
        <c:axId val="239264768"/>
        <c:axId val="248126640"/>
        <c:extLst>
          <c:ext xmlns:c15="http://schemas.microsoft.com/office/drawing/2012/chart" uri="{02D57815-91ED-43cb-92C2-25804820EDAC}">
            <c15:filteredRadarSeries>
              <c15:ser>
                <c:idx val="2"/>
                <c:order val="2"/>
                <c:tx>
                  <c:strRef>
                    <c:extLst>
                      <c:ext uri="{02D57815-91ED-43cb-92C2-25804820EDAC}">
                        <c15:formulaRef>
                          <c15:sqref>'Tabla dinámica'!$I$18</c15:sqref>
                        </c15:formulaRef>
                      </c:ext>
                    </c:extLst>
                    <c:strCache>
                      <c:ptCount val="1"/>
                      <c:pt idx="0">
                        <c:v>Real GN y directores</c:v>
                      </c:pt>
                    </c:strCache>
                  </c:strRef>
                </c:tx>
                <c:spPr>
                  <a:ln w="158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'Tabla dinámica'!$J$15:$S$15</c15:sqref>
                        </c15:formulaRef>
                      </c:ext>
                    </c:extLst>
                    <c:strCache>
                      <c:ptCount val="10"/>
                      <c:pt idx="0">
                        <c:v>Integración</c:v>
                      </c:pt>
                      <c:pt idx="1">
                        <c:v>Alcance</c:v>
                      </c:pt>
                      <c:pt idx="2">
                        <c:v>Calidad</c:v>
                      </c:pt>
                      <c:pt idx="3">
                        <c:v>Comunicaciones</c:v>
                      </c:pt>
                      <c:pt idx="4">
                        <c:v>Tiempo</c:v>
                      </c:pt>
                      <c:pt idx="5">
                        <c:v>Stakeholders</c:v>
                      </c:pt>
                      <c:pt idx="6">
                        <c:v>Costos</c:v>
                      </c:pt>
                      <c:pt idx="7">
                        <c:v>Riesgos</c:v>
                      </c:pt>
                      <c:pt idx="8">
                        <c:v>Compras y provedores</c:v>
                      </c:pt>
                      <c:pt idx="9">
                        <c:v>RRHH</c:v>
                      </c:pt>
                    </c:strCache>
                  </c:strRef>
                </c:cat>
                <c:val>
                  <c:numRef>
                    <c:extLst>
                      <c:ext uri="{02D57815-91ED-43cb-92C2-25804820EDAC}">
                        <c15:formulaRef>
                          <c15:sqref>'Tabla dinámica'!$J$18:$S$18</c15:sqref>
                        </c15:formulaRef>
                      </c:ext>
                    </c:extLst>
                    <c:numCache>
                      <c:formatCode>_-* #,##0.0_-;\-* #,##0.0_-;_-* "-"_-;_-@_-</c:formatCode>
                      <c:ptCount val="10"/>
                      <c:pt idx="0">
                        <c:v>1.8</c:v>
                      </c:pt>
                      <c:pt idx="1">
                        <c:v>1.2</c:v>
                      </c:pt>
                      <c:pt idx="2">
                        <c:v>1.4</c:v>
                      </c:pt>
                      <c:pt idx="3">
                        <c:v>1.4</c:v>
                      </c:pt>
                      <c:pt idx="4">
                        <c:v>1.4</c:v>
                      </c:pt>
                      <c:pt idx="5">
                        <c:v>1.8</c:v>
                      </c:pt>
                      <c:pt idx="6">
                        <c:v>1.8</c:v>
                      </c:pt>
                      <c:pt idx="7">
                        <c:v>1.2</c:v>
                      </c:pt>
                      <c:pt idx="8">
                        <c:v>2</c:v>
                      </c:pt>
                      <c:pt idx="9">
                        <c:v>1.8</c:v>
                      </c:pt>
                    </c:numCache>
                  </c:numRef>
                </c:val>
                <c:extLst>
                  <c:ext xmlns:c16="http://schemas.microsoft.com/office/drawing/2014/chart" uri="{C3380CC4-5D6E-409C-BE32-E72D297353CC}">
                    <c16:uniqueId val="{00000003-9B6A-4B13-944C-ADA972B19BEB}"/>
                  </c:ext>
                </c:extLst>
              </c15:ser>
            </c15:filteredRadarSeries>
            <c15:filteredRadarSeries>
              <c15:ser>
                <c:idx val="3"/>
                <c:order val="3"/>
                <c:tx>
                  <c:strRef>
                    <c:extLst xmlns:c15="http://schemas.microsoft.com/office/drawing/2012/chart">
                      <c:ext xmlns:c15="http://schemas.microsoft.com/office/drawing/2012/chart" uri="{02D57815-91ED-43cb-92C2-25804820EDAC}">
                        <c15:formulaRef>
                          <c15:sqref>'Tabla dinámica'!$I$19</c15:sqref>
                        </c15:formulaRef>
                      </c:ext>
                    </c:extLst>
                    <c:strCache>
                      <c:ptCount val="1"/>
                      <c:pt idx="0">
                        <c:v>Nivel de Madurez mi</c:v>
                      </c:pt>
                    </c:strCache>
                  </c:strRef>
                </c:tx>
                <c:spPr>
                  <a:ln w="158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'Tabla dinámica'!$J$15:$S$15</c15:sqref>
                        </c15:formulaRef>
                      </c:ext>
                    </c:extLst>
                    <c:strCache>
                      <c:ptCount val="10"/>
                      <c:pt idx="0">
                        <c:v>Integración</c:v>
                      </c:pt>
                      <c:pt idx="1">
                        <c:v>Alcance</c:v>
                      </c:pt>
                      <c:pt idx="2">
                        <c:v>Calidad</c:v>
                      </c:pt>
                      <c:pt idx="3">
                        <c:v>Comunicaciones</c:v>
                      </c:pt>
                      <c:pt idx="4">
                        <c:v>Tiempo</c:v>
                      </c:pt>
                      <c:pt idx="5">
                        <c:v>Stakeholders</c:v>
                      </c:pt>
                      <c:pt idx="6">
                        <c:v>Costos</c:v>
                      </c:pt>
                      <c:pt idx="7">
                        <c:v>Riesgos</c:v>
                      </c:pt>
                      <c:pt idx="8">
                        <c:v>Compras y provedores</c:v>
                      </c:pt>
                      <c:pt idx="9">
                        <c:v>RRHH</c:v>
                      </c:pt>
                    </c:strCache>
                  </c:strRef>
                </c:cat>
                <c:val>
                  <c:numRef>
                    <c:extLst xmlns:c15="http://schemas.microsoft.com/office/drawing/2012/chart">
                      <c:ext xmlns:c15="http://schemas.microsoft.com/office/drawing/2012/chart" uri="{02D57815-91ED-43cb-92C2-25804820EDAC}">
                        <c15:formulaRef>
                          <c15:sqref>'Tabla dinámica'!$J$19:$S$19</c15:sqref>
                        </c15:formulaRef>
                      </c:ext>
                    </c:extLst>
                    <c:numCache>
                      <c:formatCode>_-* #,##0.0_-;\-* #,##0.0_-;_-* "-"_-;_-@_-</c:formatCode>
                      <c:ptCount val="10"/>
                      <c:pt idx="0">
                        <c:v>1</c:v>
                      </c:pt>
                      <c:pt idx="1">
                        <c:v>1</c:v>
                      </c:pt>
                      <c:pt idx="2">
                        <c:v>1</c:v>
                      </c:pt>
                      <c:pt idx="3">
                        <c:v>1</c:v>
                      </c:pt>
                      <c:pt idx="4">
                        <c:v>1</c:v>
                      </c:pt>
                      <c:pt idx="5">
                        <c:v>1</c:v>
                      </c:pt>
                      <c:pt idx="6">
                        <c:v>2</c:v>
                      </c:pt>
                      <c:pt idx="7">
                        <c:v>1</c:v>
                      </c:pt>
                      <c:pt idx="8">
                        <c:v>1</c:v>
                      </c:pt>
                      <c:pt idx="9">
                        <c:v>1</c:v>
                      </c:pt>
                    </c:numCache>
                  </c:numRef>
                </c:val>
                <c:extLst xmlns:c15="http://schemas.microsoft.com/office/drawing/2012/chart">
                  <c:ext xmlns:c16="http://schemas.microsoft.com/office/drawing/2014/chart" uri="{C3380CC4-5D6E-409C-BE32-E72D297353CC}">
                    <c16:uniqueId val="{00000004-9B6A-4B13-944C-ADA972B19BEB}"/>
                  </c:ext>
                </c:extLst>
              </c15:ser>
            </c15:filteredRadarSeries>
          </c:ext>
        </c:extLst>
      </c:radarChart>
      <c:catAx>
        <c:axId val="23926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48126640"/>
        <c:crosses val="autoZero"/>
        <c:auto val="1"/>
        <c:lblAlgn val="ctr"/>
        <c:lblOffset val="100"/>
        <c:noMultiLvlLbl val="0"/>
      </c:catAx>
      <c:valAx>
        <c:axId val="248126640"/>
        <c:scaling>
          <c:orientation val="minMax"/>
        </c:scaling>
        <c:delete val="1"/>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crossAx val="239264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FFC000"/>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 de modelo de madurez de Crawford en Chef Company y resultados.xlsx]Tabla dinámica!TablaDinámica8</c:name>
    <c:fmtId val="4"/>
  </c:pivotSource>
  <c:chart>
    <c:title>
      <c:tx>
        <c:rich>
          <a:bodyPr rot="0" spcFirstLastPara="1" vertOverflow="ellipsis" vert="horz" wrap="square" anchor="ctr" anchorCtr="1"/>
          <a:lstStyle/>
          <a:p>
            <a:pPr algn="ctr" rtl="0">
              <a:defRPr lang="en-US" sz="1200" b="1" i="0" u="none" strike="noStrike" kern="1200" cap="none" spc="0" normalizeH="0" baseline="0">
                <a:solidFill>
                  <a:sysClr val="windowText" lastClr="000000">
                    <a:lumMod val="50000"/>
                    <a:lumOff val="50000"/>
                  </a:sysClr>
                </a:solidFill>
                <a:latin typeface="+mj-lt"/>
                <a:ea typeface="+mj-ea"/>
                <a:cs typeface="+mj-cs"/>
              </a:defRPr>
            </a:pPr>
            <a:r>
              <a:rPr lang="en-US" sz="1200" b="1" i="0" u="none" strike="noStrike" kern="1200" cap="none" spc="0" normalizeH="0" baseline="0">
                <a:solidFill>
                  <a:sysClr val="windowText" lastClr="000000">
                    <a:lumMod val="50000"/>
                    <a:lumOff val="50000"/>
                  </a:sysClr>
                </a:solidFill>
                <a:latin typeface="+mj-lt"/>
                <a:ea typeface="+mj-ea"/>
                <a:cs typeface="+mj-cs"/>
              </a:rPr>
              <a:t>Cargo de los encuestados</a:t>
            </a:r>
          </a:p>
        </c:rich>
      </c:tx>
      <c:overlay val="0"/>
      <c:spPr>
        <a:noFill/>
        <a:ln>
          <a:noFill/>
        </a:ln>
        <a:effectLst/>
      </c:spPr>
      <c:txPr>
        <a:bodyPr rot="0" spcFirstLastPara="1" vertOverflow="ellipsis" vert="horz" wrap="square" anchor="ctr" anchorCtr="1"/>
        <a:lstStyle/>
        <a:p>
          <a:pPr algn="ctr" rtl="0">
            <a:defRPr lang="en-US" sz="1200" b="1" i="0" u="none" strike="noStrike" kern="1200" cap="none" spc="0" normalizeH="0" baseline="0">
              <a:solidFill>
                <a:sysClr val="windowText" lastClr="000000">
                  <a:lumMod val="50000"/>
                  <a:lumOff val="50000"/>
                </a:sysClr>
              </a:solidFill>
              <a:latin typeface="+mj-lt"/>
              <a:ea typeface="+mj-ea"/>
              <a:cs typeface="+mj-cs"/>
            </a:defRPr>
          </a:pPr>
          <a:endParaRPr lang="es-CO"/>
        </a:p>
      </c:txPr>
    </c:title>
    <c:autoTitleDeleted val="0"/>
    <c:pivotFmts>
      <c:pivotFmt>
        <c:idx val="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dLbl>
          <c:idx val="0"/>
          <c:layout>
            <c:manualLayout>
              <c:x val="2.9452261812808543E-2"/>
              <c:y val="-0.23948895134805259"/>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'Tabla dinámica'!$P$1</c:f>
              <c:strCache>
                <c:ptCount val="1"/>
                <c:pt idx="0">
                  <c:v>Cuenta de Rol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6CFB-4A9C-8E2E-1AC070C6D70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6CFB-4A9C-8E2E-1AC070C6D70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6CFB-4A9C-8E2E-1AC070C6D706}"/>
              </c:ext>
            </c:extLst>
          </c:dPt>
          <c:dLbls>
            <c:dLbl>
              <c:idx val="1"/>
              <c:layout>
                <c:manualLayout>
                  <c:x val="2.9452261812808543E-2"/>
                  <c:y val="-0.23948895134805259"/>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FB-4A9C-8E2E-1AC070C6D70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'Tabla dinámica'!$O$2:$O$5</c:f>
              <c:strCache>
                <c:ptCount val="3"/>
                <c:pt idx="0">
                  <c:v>Gerencia de negocios</c:v>
                </c:pt>
                <c:pt idx="1">
                  <c:v>Gerencia de proyectos</c:v>
                </c:pt>
                <c:pt idx="2">
                  <c:v>Líderes funcionales</c:v>
                </c:pt>
              </c:strCache>
            </c:strRef>
          </c:cat>
          <c:val>
            <c:numRef>
              <c:f>'Tabla dinámica'!$P$2:$P$5</c:f>
              <c:numCache>
                <c:formatCode>General</c:formatCode>
                <c:ptCount val="3"/>
                <c:pt idx="0">
                  <c:v>3</c:v>
                </c:pt>
                <c:pt idx="1">
                  <c:v>10</c:v>
                </c:pt>
                <c:pt idx="2">
                  <c:v>2</c:v>
                </c:pt>
              </c:numCache>
            </c:numRef>
          </c:val>
          <c:extLst>
            <c:ext xmlns:c16="http://schemas.microsoft.com/office/drawing/2014/chart" uri="{C3380CC4-5D6E-409C-BE32-E72D297353CC}">
              <c16:uniqueId val="{00000006-6CFB-4A9C-8E2E-1AC070C6D706}"/>
            </c:ext>
          </c:extLst>
        </c:ser>
        <c:ser>
          <c:idx val="1"/>
          <c:order val="1"/>
          <c:tx>
            <c:strRef>
              <c:f>'Tabla dinámica'!$Q$1</c:f>
              <c:strCache>
                <c:ptCount val="1"/>
                <c:pt idx="0">
                  <c:v>Promedio de Calificación 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8-6CFB-4A9C-8E2E-1AC070C6D70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A-6CFB-4A9C-8E2E-1AC070C6D70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C-6CFB-4A9C-8E2E-1AC070C6D706}"/>
              </c:ext>
            </c:extLst>
          </c:dPt>
          <c:cat>
            <c:strRef>
              <c:f>'Tabla dinámica'!$O$2:$O$5</c:f>
              <c:strCache>
                <c:ptCount val="3"/>
                <c:pt idx="0">
                  <c:v>Gerencia de negocios</c:v>
                </c:pt>
                <c:pt idx="1">
                  <c:v>Gerencia de proyectos</c:v>
                </c:pt>
                <c:pt idx="2">
                  <c:v>Líderes funcionales</c:v>
                </c:pt>
              </c:strCache>
            </c:strRef>
          </c:cat>
          <c:val>
            <c:numRef>
              <c:f>'Tabla dinámica'!$Q$2:$Q$5</c:f>
              <c:numCache>
                <c:formatCode>0.00</c:formatCode>
                <c:ptCount val="3"/>
                <c:pt idx="0">
                  <c:v>1.950267877940834</c:v>
                </c:pt>
                <c:pt idx="1">
                  <c:v>1.675925925925926</c:v>
                </c:pt>
                <c:pt idx="2">
                  <c:v>1.75</c:v>
                </c:pt>
              </c:numCache>
            </c:numRef>
          </c:val>
          <c:extLst>
            <c:ext xmlns:c16="http://schemas.microsoft.com/office/drawing/2014/chart" uri="{C3380CC4-5D6E-409C-BE32-E72D297353CC}">
              <c16:uniqueId val="{0000000D-6CFB-4A9C-8E2E-1AC070C6D706}"/>
            </c:ext>
          </c:extLst>
        </c:ser>
        <c:ser>
          <c:idx val="2"/>
          <c:order val="2"/>
          <c:tx>
            <c:strRef>
              <c:f>'Tabla dinámica'!$R$1</c:f>
              <c:strCache>
                <c:ptCount val="1"/>
                <c:pt idx="0">
                  <c:v>Promedio de Nivel de conocimiento en gerencia de proyectos.</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F-6CFB-4A9C-8E2E-1AC070C6D70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11-6CFB-4A9C-8E2E-1AC070C6D70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13-6CFB-4A9C-8E2E-1AC070C6D706}"/>
              </c:ext>
            </c:extLst>
          </c:dPt>
          <c:cat>
            <c:strRef>
              <c:f>'Tabla dinámica'!$O$2:$O$5</c:f>
              <c:strCache>
                <c:ptCount val="3"/>
                <c:pt idx="0">
                  <c:v>Gerencia de negocios</c:v>
                </c:pt>
                <c:pt idx="1">
                  <c:v>Gerencia de proyectos</c:v>
                </c:pt>
                <c:pt idx="2">
                  <c:v>Líderes funcionales</c:v>
                </c:pt>
              </c:strCache>
            </c:strRef>
          </c:cat>
          <c:val>
            <c:numRef>
              <c:f>'Tabla dinámica'!$R$2:$R$5</c:f>
              <c:numCache>
                <c:formatCode>0.00</c:formatCode>
                <c:ptCount val="3"/>
                <c:pt idx="0">
                  <c:v>3.3333333333333335</c:v>
                </c:pt>
                <c:pt idx="1">
                  <c:v>3.9</c:v>
                </c:pt>
                <c:pt idx="2">
                  <c:v>3</c:v>
                </c:pt>
              </c:numCache>
            </c:numRef>
          </c:val>
          <c:extLst>
            <c:ext xmlns:c16="http://schemas.microsoft.com/office/drawing/2014/chart" uri="{C3380CC4-5D6E-409C-BE32-E72D297353CC}">
              <c16:uniqueId val="{00000014-6CFB-4A9C-8E2E-1AC070C6D706}"/>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732462404699048"/>
          <c:y val="0.2980525279520832"/>
          <c:w val="0.32361315530234852"/>
          <c:h val="0.51064136675965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[Encuesta de modelo de madurez de Crawford en Chef Company y resultados.xlsx]Tabla dinámica!TablaDinámica1</c:name>
    <c:fmtId val="2"/>
  </c:pivotSource>
  <c:chart>
    <c:title>
      <c:tx>
        <c:rich>
          <a:bodyPr rot="0" spcFirstLastPara="1" vertOverflow="ellipsis" vert="horz" wrap="square" anchor="ctr" anchorCtr="1"/>
          <a:lstStyle/>
          <a:p>
            <a:pPr>
              <a:defRPr sz="1200" b="1" i="0" u="none" strike="noStrike" kern="1200" cap="none" spc="0" normalizeH="0" baseline="0">
                <a:solidFill>
                  <a:schemeClr val="dk1">
                    <a:lumMod val="50000"/>
                    <a:lumOff val="50000"/>
                  </a:schemeClr>
                </a:solidFill>
                <a:latin typeface="+mj-lt"/>
                <a:ea typeface="+mj-ea"/>
                <a:cs typeface="+mj-cs"/>
              </a:defRPr>
            </a:pPr>
            <a:r>
              <a:rPr lang="es-ES" sz="1200"/>
              <a:t>Nivel de Madurez para cada componente</a:t>
            </a:r>
          </a:p>
        </c:rich>
      </c:tx>
      <c:layout>
        <c:manualLayout>
          <c:xMode val="edge"/>
          <c:yMode val="edge"/>
          <c:x val="0.33942139827720558"/>
          <c:y val="2.1096093536951192E-2"/>
        </c:manualLayout>
      </c:layout>
      <c:overlay val="0"/>
      <c:spPr>
        <a:noFill/>
        <a:ln>
          <a:noFill/>
        </a:ln>
        <a:effectLst/>
      </c:spPr>
      <c:txPr>
        <a:bodyPr rot="0" spcFirstLastPara="1" vertOverflow="ellipsis" vert="horz" wrap="square" anchor="ctr" anchorCtr="1"/>
        <a:lstStyle/>
        <a:p>
          <a:pPr>
            <a:defRPr sz="1200" b="1" i="0" u="none" strike="noStrike" kern="1200" cap="none" spc="0" normalizeH="0" baseline="0">
              <a:solidFill>
                <a:schemeClr val="dk1">
                  <a:lumMod val="50000"/>
                  <a:lumOff val="50000"/>
                </a:schemeClr>
              </a:solidFill>
              <a:latin typeface="+mj-lt"/>
              <a:ea typeface="+mj-ea"/>
              <a:cs typeface="+mj-cs"/>
            </a:defRPr>
          </a:pPr>
          <a:endParaRPr lang="es-CO"/>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8.1967199428103293E-2"/>
          <c:y val="0.18002817851539846"/>
          <c:w val="0.81894071029315685"/>
          <c:h val="0.4658121818313829"/>
        </c:manualLayout>
      </c:layout>
      <c:barChart>
        <c:barDir val="col"/>
        <c:grouping val="clustered"/>
        <c:varyColors val="0"/>
        <c:ser>
          <c:idx val="0"/>
          <c:order val="0"/>
          <c:tx>
            <c:strRef>
              <c:f>'Tabla dinámica'!$B$1</c:f>
              <c:strCache>
                <c:ptCount val="1"/>
                <c:pt idx="0">
                  <c:v>Promedio de Calificación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multiLvlStrRef>
              <c:f>'Tabla dinámica'!$A$2:$A$10</c:f>
              <c:multiLvlStrCache>
                <c:ptCount val="7"/>
                <c:lvl>
                  <c:pt idx="0">
                    <c:v> Conciencia Y Apoyo De La Alta Gerencia</c:v>
                  </c:pt>
                  <c:pt idx="1">
                    <c:v>Conocimientos Individuales En G. De Proyectos</c:v>
                  </c:pt>
                  <c:pt idx="2">
                    <c:v>Entrenamiento</c:v>
                  </c:pt>
                  <c:pt idx="3">
                    <c:v>Herramientas De Software</c:v>
                  </c:pt>
                  <c:pt idx="4">
                    <c:v>Iniciativa Empresarial Para El Desarrollo</c:v>
                  </c:pt>
                  <c:pt idx="5">
                    <c:v>Participación De La Alta Gerencia</c:v>
                  </c:pt>
                  <c:pt idx="6">
                    <c:v>Procesos Y Estándares</c:v>
                  </c:pt>
                </c:lvl>
                <c:lvl>
                  <c:pt idx="0">
                    <c:v>Otros componentes</c:v>
                  </c:pt>
                </c:lvl>
              </c:multiLvlStrCache>
            </c:multiLvlStrRef>
          </c:cat>
          <c:val>
            <c:numRef>
              <c:f>'Tabla dinámica'!$B$2:$B$10</c:f>
              <c:numCache>
                <c:formatCode>_-* #,##0.0_-;\-* #,##0.0_-;_-* "-"_-;_-@_-</c:formatCode>
                <c:ptCount val="7"/>
                <c:pt idx="0">
                  <c:v>2.2000000000000002</c:v>
                </c:pt>
                <c:pt idx="1">
                  <c:v>1.9333333333333333</c:v>
                </c:pt>
                <c:pt idx="2">
                  <c:v>1.2</c:v>
                </c:pt>
                <c:pt idx="3">
                  <c:v>3</c:v>
                </c:pt>
                <c:pt idx="4">
                  <c:v>1.0666666666666667</c:v>
                </c:pt>
                <c:pt idx="5">
                  <c:v>1.6666666666666667</c:v>
                </c:pt>
                <c:pt idx="6">
                  <c:v>2.4666666666666668</c:v>
                </c:pt>
              </c:numCache>
            </c:numRef>
          </c:val>
          <c:extLst>
            <c:ext xmlns:c16="http://schemas.microsoft.com/office/drawing/2014/chart" uri="{C3380CC4-5D6E-409C-BE32-E72D297353CC}">
              <c16:uniqueId val="{00000006-5DA1-40B3-BEBB-B8469F09B413}"/>
            </c:ext>
          </c:extLst>
        </c:ser>
        <c:ser>
          <c:idx val="1"/>
          <c:order val="1"/>
          <c:tx>
            <c:strRef>
              <c:f>'Tabla dinámica'!$C$1</c:f>
              <c:strCache>
                <c:ptCount val="1"/>
                <c:pt idx="0">
                  <c:v>Promedio de Desviación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multiLvlStrRef>
              <c:f>'Tabla dinámica'!$A$2:$A$10</c:f>
              <c:multiLvlStrCache>
                <c:ptCount val="7"/>
                <c:lvl>
                  <c:pt idx="0">
                    <c:v> Conciencia Y Apoyo De La Alta Gerencia</c:v>
                  </c:pt>
                  <c:pt idx="1">
                    <c:v>Conocimientos Individuales En G. De Proyectos</c:v>
                  </c:pt>
                  <c:pt idx="2">
                    <c:v>Entrenamiento</c:v>
                  </c:pt>
                  <c:pt idx="3">
                    <c:v>Herramientas De Software</c:v>
                  </c:pt>
                  <c:pt idx="4">
                    <c:v>Iniciativa Empresarial Para El Desarrollo</c:v>
                  </c:pt>
                  <c:pt idx="5">
                    <c:v>Participación De La Alta Gerencia</c:v>
                  </c:pt>
                  <c:pt idx="6">
                    <c:v>Procesos Y Estándares</c:v>
                  </c:pt>
                </c:lvl>
                <c:lvl>
                  <c:pt idx="0">
                    <c:v>Otros componentes</c:v>
                  </c:pt>
                </c:lvl>
              </c:multiLvlStrCache>
            </c:multiLvlStrRef>
          </c:cat>
          <c:val>
            <c:numRef>
              <c:f>'Tabla dinámica'!$C$2:$C$10</c:f>
              <c:numCache>
                <c:formatCode>_-* #,##0.0_-;\-* #,##0.0_-;_-* "-"_-;_-@_-</c:formatCode>
                <c:ptCount val="7"/>
                <c:pt idx="0">
                  <c:v>1.3201731488169055</c:v>
                </c:pt>
                <c:pt idx="1">
                  <c:v>0.96115010472325468</c:v>
                </c:pt>
                <c:pt idx="2">
                  <c:v>0.4140393356054124</c:v>
                </c:pt>
                <c:pt idx="3">
                  <c:v>1.3627702877384937</c:v>
                </c:pt>
                <c:pt idx="4">
                  <c:v>0.25819888974716115</c:v>
                </c:pt>
                <c:pt idx="5">
                  <c:v>0.81649658092772615</c:v>
                </c:pt>
                <c:pt idx="6">
                  <c:v>0.99043040187202502</c:v>
                </c:pt>
              </c:numCache>
            </c:numRef>
          </c:val>
          <c:extLst>
            <c:ext xmlns:c16="http://schemas.microsoft.com/office/drawing/2014/chart" uri="{C3380CC4-5D6E-409C-BE32-E72D297353CC}">
              <c16:uniqueId val="{00000007-5DA1-40B3-BEBB-B8469F09B413}"/>
            </c:ext>
          </c:extLst>
        </c:ser>
        <c:ser>
          <c:idx val="2"/>
          <c:order val="2"/>
          <c:tx>
            <c:strRef>
              <c:f>'Tabla dinámica'!$D$1</c:f>
              <c:strCache>
                <c:ptCount val="1"/>
                <c:pt idx="0">
                  <c:v>Promedio de Calificación en otras áreas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multiLvlStrRef>
              <c:f>'Tabla dinámica'!$A$2:$A$10</c:f>
              <c:multiLvlStrCache>
                <c:ptCount val="7"/>
                <c:lvl>
                  <c:pt idx="0">
                    <c:v> Conciencia Y Apoyo De La Alta Gerencia</c:v>
                  </c:pt>
                  <c:pt idx="1">
                    <c:v>Conocimientos Individuales En G. De Proyectos</c:v>
                  </c:pt>
                  <c:pt idx="2">
                    <c:v>Entrenamiento</c:v>
                  </c:pt>
                  <c:pt idx="3">
                    <c:v>Herramientas De Software</c:v>
                  </c:pt>
                  <c:pt idx="4">
                    <c:v>Iniciativa Empresarial Para El Desarrollo</c:v>
                  </c:pt>
                  <c:pt idx="5">
                    <c:v>Participación De La Alta Gerencia</c:v>
                  </c:pt>
                  <c:pt idx="6">
                    <c:v>Procesos Y Estándares</c:v>
                  </c:pt>
                </c:lvl>
                <c:lvl>
                  <c:pt idx="0">
                    <c:v>Otros componentes</c:v>
                  </c:pt>
                </c:lvl>
              </c:multiLvlStrCache>
            </c:multiLvlStrRef>
          </c:cat>
          <c:val>
            <c:numRef>
              <c:f>'Tabla dinámica'!$D$2:$D$10</c:f>
              <c:numCache>
                <c:formatCode>_-* #,##0.0_-;\-* #,##0.0_-;_-* "-"_-;_-@_-</c:formatCode>
                <c:ptCount val="7"/>
                <c:pt idx="0">
                  <c:v>2.4</c:v>
                </c:pt>
                <c:pt idx="1">
                  <c:v>1.4</c:v>
                </c:pt>
                <c:pt idx="2">
                  <c:v>1.4</c:v>
                </c:pt>
                <c:pt idx="3">
                  <c:v>2.8</c:v>
                </c:pt>
                <c:pt idx="4">
                  <c:v>1</c:v>
                </c:pt>
                <c:pt idx="5">
                  <c:v>1.6</c:v>
                </c:pt>
                <c:pt idx="6">
                  <c:v>2.2000000000000002</c:v>
                </c:pt>
              </c:numCache>
            </c:numRef>
          </c:val>
          <c:extLst>
            <c:ext xmlns:c16="http://schemas.microsoft.com/office/drawing/2014/chart" uri="{C3380CC4-5D6E-409C-BE32-E72D297353CC}">
              <c16:uniqueId val="{00000008-5DA1-40B3-BEBB-B8469F09B413}"/>
            </c:ext>
          </c:extLst>
        </c:ser>
        <c:ser>
          <c:idx val="3"/>
          <c:order val="3"/>
          <c:tx>
            <c:strRef>
              <c:f>'Tabla dinámica'!$E$1</c:f>
              <c:strCache>
                <c:ptCount val="1"/>
                <c:pt idx="0">
                  <c:v>Promedio de Calificación en la VPO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multiLvlStrRef>
              <c:f>'Tabla dinámica'!$A$2:$A$10</c:f>
              <c:multiLvlStrCache>
                <c:ptCount val="7"/>
                <c:lvl>
                  <c:pt idx="0">
                    <c:v> Conciencia Y Apoyo De La Alta Gerencia</c:v>
                  </c:pt>
                  <c:pt idx="1">
                    <c:v>Conocimientos Individuales En G. De Proyectos</c:v>
                  </c:pt>
                  <c:pt idx="2">
                    <c:v>Entrenamiento</c:v>
                  </c:pt>
                  <c:pt idx="3">
                    <c:v>Herramientas De Software</c:v>
                  </c:pt>
                  <c:pt idx="4">
                    <c:v>Iniciativa Empresarial Para El Desarrollo</c:v>
                  </c:pt>
                  <c:pt idx="5">
                    <c:v>Participación De La Alta Gerencia</c:v>
                  </c:pt>
                  <c:pt idx="6">
                    <c:v>Procesos Y Estándares</c:v>
                  </c:pt>
                </c:lvl>
                <c:lvl>
                  <c:pt idx="0">
                    <c:v>Otros componentes</c:v>
                  </c:pt>
                </c:lvl>
              </c:multiLvlStrCache>
            </c:multiLvlStrRef>
          </c:cat>
          <c:val>
            <c:numRef>
              <c:f>'Tabla dinámica'!$E$2:$E$10</c:f>
              <c:numCache>
                <c:formatCode>_-* #,##0.0_-;\-* #,##0.0_-;_-* "-"_-;_-@_-</c:formatCode>
                <c:ptCount val="7"/>
                <c:pt idx="0">
                  <c:v>2.2727272727272729</c:v>
                </c:pt>
                <c:pt idx="1">
                  <c:v>2.0909090909090908</c:v>
                </c:pt>
                <c:pt idx="2">
                  <c:v>1.1818181818181819</c:v>
                </c:pt>
                <c:pt idx="3">
                  <c:v>2.9090909090909092</c:v>
                </c:pt>
                <c:pt idx="4">
                  <c:v>1.0909090909090908</c:v>
                </c:pt>
                <c:pt idx="5">
                  <c:v>1.6363636363636365</c:v>
                </c:pt>
                <c:pt idx="6">
                  <c:v>2.6363636363636362</c:v>
                </c:pt>
              </c:numCache>
            </c:numRef>
          </c:val>
          <c:extLst>
            <c:ext xmlns:c16="http://schemas.microsoft.com/office/drawing/2014/chart" uri="{C3380CC4-5D6E-409C-BE32-E72D297353CC}">
              <c16:uniqueId val="{00000009-5DA1-40B3-BEBB-B8469F09B413}"/>
            </c:ext>
          </c:extLst>
        </c:ser>
        <c:dLbls>
          <c:showLegendKey val="0"/>
          <c:showVal val="0"/>
          <c:showCatName val="0"/>
          <c:showSerName val="0"/>
          <c:showPercent val="0"/>
          <c:showBubbleSize val="0"/>
        </c:dLbls>
        <c:gapWidth val="267"/>
        <c:overlap val="-43"/>
        <c:axId val="239275568"/>
        <c:axId val="75681632"/>
      </c:barChart>
      <c:catAx>
        <c:axId val="239275568"/>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75681632"/>
        <c:crosses val="autoZero"/>
        <c:auto val="1"/>
        <c:lblAlgn val="ctr"/>
        <c:lblOffset val="100"/>
        <c:noMultiLvlLbl val="0"/>
      </c:catAx>
      <c:valAx>
        <c:axId val="75681632"/>
        <c:scaling>
          <c:orientation val="minMax"/>
        </c:scaling>
        <c:delete val="0"/>
        <c:axPos val="l"/>
        <c:majorGridlines>
          <c:spPr>
            <a:ln w="9525" cap="flat" cmpd="sng" algn="ctr">
              <a:solidFill>
                <a:schemeClr val="dk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239275568"/>
        <c:crosses val="autoZero"/>
        <c:crossBetween val="between"/>
      </c:valAx>
      <c:spPr>
        <a:pattFill prst="ltDnDiag">
          <a:fgClr>
            <a:schemeClr val="dk1">
              <a:lumMod val="15000"/>
              <a:lumOff val="85000"/>
            </a:schemeClr>
          </a:fgClr>
          <a:bgClr>
            <a:schemeClr val="lt1"/>
          </a:bgClr>
        </a:pattFill>
        <a:ln>
          <a:noFill/>
        </a:ln>
        <a:effectLst/>
      </c:spPr>
    </c:plotArea>
    <c:legend>
      <c:legendPos val="r"/>
      <c:layout>
        <c:manualLayout>
          <c:xMode val="edge"/>
          <c:yMode val="edge"/>
          <c:x val="0.11764520237969946"/>
          <c:y val="0.82723076311244437"/>
          <c:w val="0.7616404980864625"/>
          <c:h val="0.16101291928006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C000"/>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7130</xdr:colOff>
      <xdr:row>1</xdr:row>
      <xdr:rowOff>37151</xdr:rowOff>
    </xdr:from>
    <xdr:to>
      <xdr:col>12</xdr:col>
      <xdr:colOff>0</xdr:colOff>
      <xdr:row>17</xdr:row>
      <xdr:rowOff>451922</xdr:rowOff>
    </xdr:to>
    <xdr:graphicFrame macro="">
      <xdr:nvGraphicFramePr>
        <xdr:cNvPr id="4" name="Gráfico 3">
          <a:extLst>
            <a:ext uri="{FF2B5EF4-FFF2-40B4-BE49-F238E27FC236}">
              <a16:creationId xmlns:a16="http://schemas.microsoft.com/office/drawing/2014/main" id="{256D2B7F-D170-4873-8A21-0D0CC9FF9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18</xdr:row>
      <xdr:rowOff>32241</xdr:rowOff>
    </xdr:from>
    <xdr:to>
      <xdr:col>3</xdr:col>
      <xdr:colOff>42809</xdr:colOff>
      <xdr:row>27</xdr:row>
      <xdr:rowOff>33619</xdr:rowOff>
    </xdr:to>
    <xdr:graphicFrame macro="">
      <xdr:nvGraphicFramePr>
        <xdr:cNvPr id="5" name="Gráfico 4">
          <a:extLst>
            <a:ext uri="{FF2B5EF4-FFF2-40B4-BE49-F238E27FC236}">
              <a16:creationId xmlns:a16="http://schemas.microsoft.com/office/drawing/2014/main" id="{23224628-CCDD-44D4-9123-A6C897A55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54429</xdr:colOff>
      <xdr:row>1</xdr:row>
      <xdr:rowOff>15645</xdr:rowOff>
    </xdr:from>
    <xdr:to>
      <xdr:col>8</xdr:col>
      <xdr:colOff>24799</xdr:colOff>
      <xdr:row>18</xdr:row>
      <xdr:rowOff>17318</xdr:rowOff>
    </xdr:to>
    <xdr:graphicFrame macro="">
      <xdr:nvGraphicFramePr>
        <xdr:cNvPr id="2" name="Gráfico 1">
          <a:extLst>
            <a:ext uri="{FF2B5EF4-FFF2-40B4-BE49-F238E27FC236}">
              <a16:creationId xmlns:a16="http://schemas.microsoft.com/office/drawing/2014/main" id="{D7EB295A-F1A9-4CDD-BCC6-5BDB02062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19051</xdr:colOff>
      <xdr:row>1</xdr:row>
      <xdr:rowOff>19049</xdr:rowOff>
    </xdr:from>
    <xdr:to>
      <xdr:col>1</xdr:col>
      <xdr:colOff>176893</xdr:colOff>
      <xdr:row>18</xdr:row>
      <xdr:rowOff>28523</xdr:rowOff>
    </xdr:to>
    <mc:AlternateContent xmlns:mc="http://schemas.openxmlformats.org/markup-compatibility/2006" xmlns:a14="http://schemas.microsoft.com/office/drawing/2010/main">
      <mc:Choice Requires="a14">
        <xdr:graphicFrame macro="">
          <xdr:nvGraphicFramePr>
            <xdr:cNvPr id="3" name="ÁREA DE CONOCIMIENTO">
              <a:extLst>
                <a:ext uri="{FF2B5EF4-FFF2-40B4-BE49-F238E27FC236}">
                  <a16:creationId xmlns:a16="http://schemas.microsoft.com/office/drawing/2014/main" id="{B88096E0-87AB-46E9-8ABF-3269958CB127}"/>
                </a:ext>
              </a:extLst>
            </xdr:cNvPr>
            <xdr:cNvGraphicFramePr/>
          </xdr:nvGraphicFramePr>
          <xdr:xfrm>
            <a:off x="0" y="0"/>
            <a:ext cx="0" cy="0"/>
          </xdr:xfrm>
          <a:graphic>
            <a:graphicData uri="http://schemas.microsoft.com/office/drawing/2010/slicer">
              <sle:slicer xmlns:sle="http://schemas.microsoft.com/office/drawing/2010/slicer" name="ÁREA DE CONOCIMIENTO"/>
            </a:graphicData>
          </a:graphic>
        </xdr:graphicFrame>
      </mc:Choice>
      <mc:Fallback xmlns="">
        <xdr:sp macro="" textlink="">
          <xdr:nvSpPr>
            <xdr:cNvPr id="0" name=""/>
            <xdr:cNvSpPr>
              <a:spLocks noTextEdit="1"/>
            </xdr:cNvSpPr>
          </xdr:nvSpPr>
          <xdr:spPr>
            <a:xfrm>
              <a:off x="19051" y="308010"/>
              <a:ext cx="1891606" cy="3551917"/>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iana patricia López gallego" refreshedDate="43755.755329745371" createdVersion="6" refreshedVersion="6" minRefreshableVersion="3" recordCount="54" xr:uid="{F0489FD0-5838-49B1-9974-2D0DF1DAD2A5}">
  <cacheSource type="worksheet">
    <worksheetSource name="Datos"/>
  </cacheSource>
  <cacheFields count="21">
    <cacheField name="ÁREA DE CONOCIMIENTO" numFmtId="49">
      <sharedItems count="12">
        <s v="Integración"/>
        <s v="Alcance"/>
        <s v="Calidad"/>
        <s v="Comunicaciones"/>
        <s v="Tiempo"/>
        <s v="Stakeholders"/>
        <s v="Costos"/>
        <s v="Riesgos"/>
        <s v="Compras y provedores"/>
        <s v="Recursos humanos"/>
        <s v="Otros componentes"/>
        <s v="Conocimientos " u="1"/>
      </sharedItems>
    </cacheField>
    <cacheField name="COMPONENTE" numFmtId="0">
      <sharedItems count="77">
        <s v="Project Charter "/>
        <s v="Plan De Gerencia Del Proyecto"/>
        <s v="Ejecución Del Proyecto"/>
        <s v="Seguimiento Y Control"/>
        <s v="Conroless De Cambio"/>
        <s v="Cierre"/>
        <s v="Plan De Gestión Del Alcance"/>
        <s v="Gestión De Requerimientos"/>
        <s v="Definición De Alcance"/>
        <s v="EDT"/>
        <s v="Validación Del Alcance"/>
        <s v="Controles De Cambios Del Alcance"/>
        <s v="Plan De Gestión De Calidad"/>
        <s v="Aseguramiento De La Calidad"/>
        <s v="Control De Calidad"/>
        <s v="Plan De Gestión De Comunicaciones"/>
        <s v="Gestión De Las Comunicaciones"/>
        <s v="Conrol De Las Comunicaciones"/>
        <s v="Seguimiento Y Gestión De Problemas"/>
        <s v="Plan De Gestión Del Tiempo (Cronograma)"/>
        <s v="Definición De Las Actividades"/>
        <s v="Secuenciación De Las Actividades"/>
        <s v="Estimación De Los Recursos Para Las Actividades"/>
        <s v="Desarrollo Del Cronograma"/>
        <s v="Control Del Cronograma"/>
        <s v="Integración Del Cronograma"/>
        <s v="Identificación De Stakeholders"/>
        <s v="Gestión De La Participación De Stakeholders"/>
        <s v="Control De La Participación De Stakeholders"/>
        <s v="Planeación De La Gestión De Costos"/>
        <s v="Estimación De Costos"/>
        <s v="Determinación Del Presupuesto"/>
        <s v="Control De Costos"/>
        <s v="Planeacion De Gestión De Riesgos"/>
        <s v="Identificación De Riesgos"/>
        <s v="Análisis Cualitativo De Riesgos"/>
        <s v="Análisis Cuantitativo De Riesgos"/>
        <s v="Plan De Respuesta A Riesgos"/>
        <s v="Control De Riesgos"/>
        <s v="Documentación De Riesgos"/>
        <s v="Plan De Grestión De Adquisiciones"/>
        <s v="Requisición Y Solicitud De Compras."/>
        <s v="Control De Compras Y Gestión De Proveedores"/>
        <s v="Cierre De Adquisiciones"/>
        <s v="Planeación De La Gestión De Recursos Humanos"/>
        <s v="Adquisición Del Equipo Del Proyecto"/>
        <s v="Desarrollo Del Equipo Del Proyecto"/>
        <s v="Conocimientos Individuales En G. De Proyectos"/>
        <s v="Iniciativa Empresarial Para El Desarrollo"/>
        <s v=" Conciencia Y Apoyo De La Alta Gerencia"/>
        <s v="Participación De La Alta Gerencia"/>
        <s v="Procesos Y Estándares"/>
        <s v="Entrenamiento"/>
        <s v="Herramientas De Software"/>
        <s v="Plan De G. De Comunicaciones" u="1"/>
        <s v="C. De Costos" u="1"/>
        <s v="C. De Cambios Del Alcance" u="1"/>
        <s v="G. De Requerimientos" u="1"/>
        <s v="Plan De G. De Adquisiciones" u="1"/>
        <s v="G. De La Participación De Stakeholders" u="1"/>
        <s v="C.Es De Cambio" u="1"/>
        <s v="Planeación De La G. De Recursos Humanos" u="1"/>
        <s v="Plan De G. Del Alcance" u="1"/>
        <s v="C. De La Participación De Stakeholders" u="1"/>
        <s v="Seguimiento Y C." u="1"/>
        <s v="G. De Las Comunicaciones" u="1"/>
        <s v="C. De Riesgos" u="1"/>
        <s v="Plan De G. De Calidad" u="1"/>
        <s v="C. De Compras Y G. De Proveedores" u="1"/>
        <s v="Plan De G. Del Tiempo (Cronograma)" u="1"/>
        <s v="Planeacion De G. De Riesgos" u="1"/>
        <s v="C. De Calidad" u="1"/>
        <s v="Planeación De La G. De Costos" u="1"/>
        <s v="Nivel de conocimiento en gerencia de proyectos." u="1"/>
        <s v="C. Del Cronograma" u="1"/>
        <s v="Seguimiento Y G. De Problemas" u="1"/>
        <s v="C. De Las Comunicaciones" u="1"/>
      </sharedItems>
    </cacheField>
    <cacheField name="1" numFmtId="0">
      <sharedItems containsSemiMixedTypes="0" containsString="0" containsNumber="1" containsInteger="1" minValue="1" maxValue="4"/>
    </cacheField>
    <cacheField name="2" numFmtId="0">
      <sharedItems containsSemiMixedTypes="0" containsString="0" containsNumber="1" containsInteger="1" minValue="1" maxValue="3"/>
    </cacheField>
    <cacheField name="3" numFmtId="0">
      <sharedItems containsSemiMixedTypes="0" containsString="0" containsNumber="1" containsInteger="1" minValue="1" maxValue="4"/>
    </cacheField>
    <cacheField name="4" numFmtId="0">
      <sharedItems containsSemiMixedTypes="0" containsString="0" containsNumber="1" containsInteger="1" minValue="1" maxValue="4"/>
    </cacheField>
    <cacheField name="5" numFmtId="0">
      <sharedItems containsSemiMixedTypes="0" containsString="0" containsNumber="1" containsInteger="1" minValue="1" maxValue="5"/>
    </cacheField>
    <cacheField name="6" numFmtId="0">
      <sharedItems containsSemiMixedTypes="0" containsString="0" containsNumber="1" containsInteger="1" minValue="1" maxValue="5"/>
    </cacheField>
    <cacheField name="7" numFmtId="0">
      <sharedItems containsSemiMixedTypes="0" containsString="0" containsNumber="1" containsInteger="1" minValue="1" maxValue="4"/>
    </cacheField>
    <cacheField name="8" numFmtId="0">
      <sharedItems containsString="0" containsBlank="1" containsNumber="1" containsInteger="1" minValue="1" maxValue="5"/>
    </cacheField>
    <cacheField name="9" numFmtId="0">
      <sharedItems containsSemiMixedTypes="0" containsString="0" containsNumber="1" containsInteger="1" minValue="1" maxValue="4"/>
    </cacheField>
    <cacheField name="10" numFmtId="0">
      <sharedItems containsSemiMixedTypes="0" containsString="0" containsNumber="1" containsInteger="1" minValue="1" maxValue="3"/>
    </cacheField>
    <cacheField name="11" numFmtId="0">
      <sharedItems containsSemiMixedTypes="0" containsString="0" containsNumber="1" containsInteger="1" minValue="1" maxValue="3"/>
    </cacheField>
    <cacheField name="12" numFmtId="0">
      <sharedItems containsSemiMixedTypes="0" containsString="0" containsNumber="1" containsInteger="1" minValue="1" maxValue="5"/>
    </cacheField>
    <cacheField name="13" numFmtId="0">
      <sharedItems containsSemiMixedTypes="0" containsString="0" containsNumber="1" containsInteger="1" minValue="1" maxValue="4"/>
    </cacheField>
    <cacheField name="14" numFmtId="0">
      <sharedItems containsSemiMixedTypes="0" containsString="0" containsNumber="1" containsInteger="1" minValue="1" maxValue="3"/>
    </cacheField>
    <cacheField name="15" numFmtId="0">
      <sharedItems containsSemiMixedTypes="0" containsString="0" containsNumber="1" containsInteger="1" minValue="1" maxValue="4"/>
    </cacheField>
    <cacheField name="Desviación" numFmtId="164">
      <sharedItems containsSemiMixedTypes="0" containsString="0" containsNumber="1" minValue="0.25819888974716115" maxValue="1.3627702877384937" count="33">
        <n v="0.63994047342218441"/>
        <n v="0.70373155054899661"/>
        <n v="1.3201731488169055"/>
        <n v="0.88371510168853673"/>
        <n v="1.2459458063579461"/>
        <n v="0.61721339984836754"/>
        <n v="0.79880863671798008"/>
        <n v="0.77459666924148329"/>
        <n v="0.91025898983279951"/>
        <n v="0.59361683970466372"/>
        <n v="0.45773770821706344"/>
        <n v="0.50709255283711008"/>
        <n v="0.51639777949432231"/>
        <n v="0.99043040187202502"/>
        <n v="0.63245553203367588"/>
        <n v="0.91547541643412689"/>
        <n v="0.81649658092772615"/>
        <n v="0.5936168397046635"/>
        <n v="0.67612340378281321"/>
        <n v="0.81649658092772581"/>
        <n v="0.7559289460184544"/>
        <n v="0.92582009977255142"/>
        <n v="0.35186577527449853"/>
        <n v="0.49724515809884695"/>
        <n v="0.4140393356054124"/>
        <n v="0.56061191058138804"/>
        <n v="0.74322335295720654"/>
        <n v="0.59361683970466395"/>
        <n v="0.83380938783279201"/>
        <n v="0.77459666924148363"/>
        <n v="0.96115010472325468"/>
        <n v="0.25819888974716115"/>
        <n v="1.3627702877384937"/>
      </sharedItems>
    </cacheField>
    <cacheField name="Calificación " numFmtId="164">
      <sharedItems containsSemiMixedTypes="0" containsString="0" containsNumber="1" minValue="1.0666666666666667" maxValue="3"/>
    </cacheField>
    <cacheField name="Calificación en la VPO" numFmtId="164">
      <sharedItems containsSemiMixedTypes="0" containsString="0" containsNumber="1" minValue="1.0909090909090908" maxValue="2.9090909090909092"/>
    </cacheField>
    <cacheField name="Calificación en otras áreas" numFmtId="164">
      <sharedItems containsSemiMixedTypes="0" containsString="0" containsNumber="1" minValue="1" maxValue="2.8"/>
    </cacheField>
  </cacheFields>
  <extLst>
    <ext xmlns:x14="http://schemas.microsoft.com/office/spreadsheetml/2009/9/main" uri="{725AE2AE-9491-48be-B2B4-4EB974FC3084}">
      <x14:pivotCacheDefinition pivotCacheId="21402788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iana patricia López gallego" refreshedDate="43755.775029976852" createdVersion="6" refreshedVersion="6" minRefreshableVersion="3" recordCount="15" xr:uid="{B160F9E9-75FA-4221-927E-C1F94B69CAC2}">
  <cacheSource type="worksheet">
    <worksheetSource ref="B1:D16" sheet="Resultador por Rol"/>
  </cacheSource>
  <cacheFields count="3">
    <cacheField name="Rol" numFmtId="0">
      <sharedItems count="3">
        <s v="Gerencia de proyectos"/>
        <s v="Gerencia de negocios"/>
        <s v="Líderes funcionales"/>
      </sharedItems>
    </cacheField>
    <cacheField name="Calificación Total" numFmtId="165">
      <sharedItems containsSemiMixedTypes="0" containsString="0" containsNumber="1" minValue="1.1111111111111112" maxValue="2.4074074074074074"/>
    </cacheField>
    <cacheField name="Nivel de conocimiento en gerencia de proyectos." numFmtId="41">
      <sharedItems containsSemiMixedTypes="0" containsString="0" containsNumber="1" containsInteger="1" minValue="3" maxValue="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x v="0"/>
    <x v="0"/>
    <n v="1"/>
    <n v="3"/>
    <n v="3"/>
    <n v="3"/>
    <n v="2"/>
    <n v="3"/>
    <n v="3"/>
    <n v="3"/>
    <n v="3"/>
    <n v="3"/>
    <n v="2"/>
    <n v="2"/>
    <n v="2"/>
    <n v="2"/>
    <n v="2"/>
    <x v="0"/>
    <n v="2.4666666666666668"/>
    <n v="2.5454545454545454"/>
    <n v="2.4"/>
  </r>
  <r>
    <x v="0"/>
    <x v="1"/>
    <n v="2"/>
    <n v="1"/>
    <n v="3"/>
    <n v="1"/>
    <n v="2"/>
    <n v="3"/>
    <n v="2"/>
    <n v="2"/>
    <n v="2"/>
    <n v="1"/>
    <n v="1"/>
    <n v="1"/>
    <n v="1"/>
    <n v="2"/>
    <n v="2"/>
    <x v="1"/>
    <n v="1.7333333333333334"/>
    <n v="1.6363636363636365"/>
    <n v="2"/>
  </r>
  <r>
    <x v="0"/>
    <x v="2"/>
    <n v="1"/>
    <n v="1"/>
    <n v="3"/>
    <n v="1"/>
    <n v="3"/>
    <n v="4"/>
    <n v="4"/>
    <n v="5"/>
    <n v="2"/>
    <n v="1"/>
    <n v="1"/>
    <n v="2"/>
    <n v="2"/>
    <n v="2"/>
    <n v="1"/>
    <x v="2"/>
    <n v="2.2000000000000002"/>
    <n v="2.2727272727272729"/>
    <n v="2.6"/>
  </r>
  <r>
    <x v="0"/>
    <x v="3"/>
    <n v="2"/>
    <n v="1"/>
    <n v="2"/>
    <n v="2"/>
    <n v="2"/>
    <n v="4"/>
    <n v="1"/>
    <n v="3"/>
    <n v="2"/>
    <n v="1"/>
    <n v="2"/>
    <n v="3"/>
    <n v="1"/>
    <n v="2"/>
    <n v="1"/>
    <x v="3"/>
    <n v="1.9333333333333333"/>
    <n v="1.8181818181818181"/>
    <n v="2.4"/>
  </r>
  <r>
    <x v="0"/>
    <x v="4"/>
    <n v="1"/>
    <n v="2"/>
    <n v="3"/>
    <n v="4"/>
    <n v="5"/>
    <n v="3"/>
    <n v="1"/>
    <n v="3"/>
    <n v="2"/>
    <n v="1"/>
    <n v="2"/>
    <n v="1"/>
    <n v="1"/>
    <n v="2"/>
    <n v="1"/>
    <x v="4"/>
    <n v="2.1333333333333333"/>
    <n v="2.1818181818181817"/>
    <n v="2.2000000000000002"/>
  </r>
  <r>
    <x v="0"/>
    <x v="5"/>
    <n v="2"/>
    <n v="2"/>
    <n v="1"/>
    <n v="1"/>
    <n v="2"/>
    <n v="2"/>
    <n v="2"/>
    <n v="3"/>
    <n v="3"/>
    <n v="1"/>
    <n v="1"/>
    <n v="2"/>
    <n v="1"/>
    <n v="2"/>
    <n v="1"/>
    <x v="1"/>
    <n v="1.7333333333333334"/>
    <n v="1.8181818181818181"/>
    <n v="1.8"/>
  </r>
  <r>
    <x v="1"/>
    <x v="6"/>
    <n v="1"/>
    <n v="1"/>
    <n v="1"/>
    <n v="1"/>
    <n v="2"/>
    <n v="1"/>
    <n v="1"/>
    <n v="1"/>
    <n v="3"/>
    <n v="1"/>
    <n v="1"/>
    <n v="2"/>
    <n v="1"/>
    <n v="2"/>
    <n v="1"/>
    <x v="5"/>
    <n v="1.3333333333333333"/>
    <n v="1.3636363636363635"/>
    <n v="1.2"/>
  </r>
  <r>
    <x v="1"/>
    <x v="7"/>
    <n v="2"/>
    <n v="2"/>
    <n v="1"/>
    <n v="1"/>
    <n v="3"/>
    <n v="1"/>
    <n v="3"/>
    <n v="2"/>
    <n v="2"/>
    <n v="1"/>
    <n v="2"/>
    <n v="3"/>
    <n v="1"/>
    <n v="2"/>
    <n v="3"/>
    <x v="6"/>
    <n v="1.9333333333333333"/>
    <n v="1.9090909090909092"/>
    <n v="2"/>
  </r>
  <r>
    <x v="1"/>
    <x v="8"/>
    <n v="1"/>
    <n v="1"/>
    <n v="2"/>
    <n v="1"/>
    <n v="2"/>
    <n v="3"/>
    <n v="2"/>
    <n v="2"/>
    <n v="3"/>
    <n v="1"/>
    <n v="2"/>
    <n v="3"/>
    <n v="1"/>
    <n v="2"/>
    <n v="1"/>
    <x v="7"/>
    <n v="1.8"/>
    <n v="1.7272727272727273"/>
    <n v="2"/>
  </r>
  <r>
    <x v="1"/>
    <x v="9"/>
    <n v="1"/>
    <n v="1"/>
    <n v="1"/>
    <n v="1"/>
    <n v="2"/>
    <n v="3"/>
    <n v="1"/>
    <n v="1"/>
    <n v="1"/>
    <n v="1"/>
    <n v="1"/>
    <n v="1"/>
    <n v="1"/>
    <n v="2"/>
    <n v="2"/>
    <x v="5"/>
    <n v="1.3333333333333333"/>
    <n v="1.0909090909090908"/>
    <n v="1.8"/>
  </r>
  <r>
    <x v="1"/>
    <x v="10"/>
    <n v="1"/>
    <n v="1"/>
    <n v="1"/>
    <n v="1"/>
    <n v="2"/>
    <n v="3"/>
    <n v="2"/>
    <n v="4"/>
    <n v="2"/>
    <n v="1"/>
    <n v="1"/>
    <n v="1"/>
    <n v="1"/>
    <n v="2"/>
    <n v="1"/>
    <x v="8"/>
    <n v="1.6"/>
    <n v="1.5454545454545454"/>
    <n v="2.2000000000000002"/>
  </r>
  <r>
    <x v="1"/>
    <x v="11"/>
    <n v="1"/>
    <n v="1"/>
    <n v="1"/>
    <n v="1"/>
    <n v="1"/>
    <n v="3"/>
    <n v="1"/>
    <n v="1"/>
    <n v="2"/>
    <n v="1"/>
    <n v="1"/>
    <n v="1"/>
    <n v="1"/>
    <n v="2"/>
    <n v="1"/>
    <x v="9"/>
    <n v="1.2666666666666666"/>
    <n v="1.0909090909090908"/>
    <n v="1.6"/>
  </r>
  <r>
    <x v="2"/>
    <x v="12"/>
    <n v="1"/>
    <n v="1"/>
    <n v="1"/>
    <n v="1"/>
    <n v="2"/>
    <n v="1"/>
    <n v="1"/>
    <n v="1"/>
    <n v="2"/>
    <n v="1"/>
    <n v="2"/>
    <n v="1"/>
    <n v="1"/>
    <n v="2"/>
    <n v="1"/>
    <x v="10"/>
    <n v="1.2666666666666666"/>
    <n v="1.1818181818181819"/>
    <n v="1.4"/>
  </r>
  <r>
    <x v="2"/>
    <x v="13"/>
    <n v="1"/>
    <n v="2"/>
    <n v="1"/>
    <n v="1"/>
    <n v="1"/>
    <n v="2"/>
    <n v="2"/>
    <n v="2"/>
    <n v="2"/>
    <n v="1"/>
    <n v="2"/>
    <n v="1"/>
    <n v="1"/>
    <n v="1"/>
    <n v="1"/>
    <x v="11"/>
    <n v="1.4"/>
    <n v="1.3636363636363635"/>
    <n v="1.6"/>
  </r>
  <r>
    <x v="2"/>
    <x v="14"/>
    <n v="1"/>
    <n v="2"/>
    <n v="3"/>
    <n v="1"/>
    <n v="2"/>
    <n v="2"/>
    <n v="3"/>
    <n v="2"/>
    <n v="3"/>
    <n v="1"/>
    <n v="2"/>
    <n v="1"/>
    <n v="1"/>
    <n v="1"/>
    <n v="1"/>
    <x v="6"/>
    <n v="1.7333333333333334"/>
    <n v="1.8181818181818181"/>
    <n v="1.6"/>
  </r>
  <r>
    <x v="3"/>
    <x v="15"/>
    <n v="1"/>
    <n v="1"/>
    <n v="2"/>
    <n v="1"/>
    <n v="2"/>
    <n v="2"/>
    <n v="2"/>
    <n v="1"/>
    <n v="2"/>
    <n v="1"/>
    <n v="1"/>
    <n v="2"/>
    <n v="1"/>
    <n v="2"/>
    <n v="2"/>
    <x v="12"/>
    <n v="1.5333333333333334"/>
    <n v="1.4545454545454546"/>
    <n v="1.6"/>
  </r>
  <r>
    <x v="3"/>
    <x v="16"/>
    <n v="1"/>
    <n v="2"/>
    <n v="2"/>
    <n v="1"/>
    <n v="2"/>
    <n v="4"/>
    <n v="2"/>
    <n v="4"/>
    <n v="2"/>
    <n v="1"/>
    <n v="1"/>
    <n v="1"/>
    <n v="2"/>
    <n v="2"/>
    <n v="1"/>
    <x v="13"/>
    <n v="1.8666666666666667"/>
    <n v="1.8181818181818181"/>
    <n v="2.4"/>
  </r>
  <r>
    <x v="3"/>
    <x v="17"/>
    <n v="1"/>
    <n v="1"/>
    <n v="2"/>
    <n v="2"/>
    <n v="2"/>
    <n v="3"/>
    <n v="1"/>
    <n v="1"/>
    <n v="2"/>
    <n v="1"/>
    <n v="1"/>
    <n v="1"/>
    <n v="2"/>
    <n v="2"/>
    <n v="2"/>
    <x v="14"/>
    <n v="1.6"/>
    <n v="1.4545454545454546"/>
    <n v="1.8"/>
  </r>
  <r>
    <x v="3"/>
    <x v="18"/>
    <n v="2"/>
    <n v="1"/>
    <n v="3"/>
    <n v="1"/>
    <n v="1"/>
    <n v="1"/>
    <n v="1"/>
    <n v="2"/>
    <n v="1"/>
    <n v="1"/>
    <n v="1"/>
    <n v="1"/>
    <n v="1"/>
    <n v="2"/>
    <n v="1"/>
    <x v="5"/>
    <n v="1.3333333333333333"/>
    <n v="1.3636363636363635"/>
    <n v="1.4"/>
  </r>
  <r>
    <x v="4"/>
    <x v="19"/>
    <n v="2"/>
    <n v="3"/>
    <n v="2"/>
    <n v="3"/>
    <n v="2"/>
    <n v="5"/>
    <n v="2"/>
    <n v="2"/>
    <n v="4"/>
    <n v="2"/>
    <n v="2"/>
    <n v="2"/>
    <n v="2"/>
    <n v="2"/>
    <n v="2"/>
    <x v="15"/>
    <n v="2.4666666666666668"/>
    <n v="2.3636363636363638"/>
    <n v="2.6"/>
  </r>
  <r>
    <x v="4"/>
    <x v="20"/>
    <n v="1"/>
    <n v="2"/>
    <n v="1"/>
    <n v="1"/>
    <n v="3"/>
    <n v="3"/>
    <n v="1"/>
    <n v="2"/>
    <n v="3"/>
    <n v="1"/>
    <n v="1"/>
    <n v="2"/>
    <n v="1"/>
    <n v="1"/>
    <n v="2"/>
    <x v="16"/>
    <n v="1.6666666666666667"/>
    <n v="1.6363636363636365"/>
    <n v="1.8"/>
  </r>
  <r>
    <x v="4"/>
    <x v="21"/>
    <n v="2"/>
    <n v="1"/>
    <n v="2"/>
    <n v="2"/>
    <n v="2"/>
    <n v="3"/>
    <n v="2"/>
    <n v="1"/>
    <n v="2"/>
    <n v="1"/>
    <n v="1"/>
    <n v="2"/>
    <n v="1"/>
    <n v="2"/>
    <n v="2"/>
    <x v="17"/>
    <n v="1.7333333333333334"/>
    <n v="1.6363636363636365"/>
    <n v="1.8"/>
  </r>
  <r>
    <x v="4"/>
    <x v="22"/>
    <n v="2"/>
    <n v="1"/>
    <n v="1"/>
    <n v="1"/>
    <n v="2"/>
    <n v="2"/>
    <n v="2"/>
    <n v="1"/>
    <n v="2"/>
    <n v="1"/>
    <n v="1"/>
    <n v="2"/>
    <n v="1"/>
    <n v="2"/>
    <n v="1"/>
    <x v="12"/>
    <n v="1.4666666666666666"/>
    <n v="1.4545454545454546"/>
    <n v="1.4"/>
  </r>
  <r>
    <x v="4"/>
    <x v="23"/>
    <n v="2"/>
    <n v="1"/>
    <n v="1"/>
    <n v="2"/>
    <n v="2"/>
    <n v="1"/>
    <n v="2"/>
    <n v="1"/>
    <n v="2"/>
    <n v="1"/>
    <n v="2"/>
    <n v="2"/>
    <n v="1"/>
    <n v="2"/>
    <n v="2"/>
    <x v="11"/>
    <n v="1.6"/>
    <n v="1.5454545454545454"/>
    <n v="1.6"/>
  </r>
  <r>
    <x v="4"/>
    <x v="24"/>
    <n v="2"/>
    <n v="1"/>
    <n v="2"/>
    <n v="1"/>
    <n v="1"/>
    <n v="2"/>
    <n v="1"/>
    <n v="2"/>
    <n v="2"/>
    <n v="1"/>
    <n v="2"/>
    <n v="2"/>
    <n v="1"/>
    <n v="2"/>
    <n v="2"/>
    <x v="11"/>
    <n v="1.6"/>
    <n v="1.4545454545454546"/>
    <n v="2"/>
  </r>
  <r>
    <x v="4"/>
    <x v="25"/>
    <n v="1"/>
    <n v="1"/>
    <n v="1"/>
    <n v="1"/>
    <n v="2"/>
    <n v="2"/>
    <n v="1"/>
    <n v="1"/>
    <n v="2"/>
    <n v="1"/>
    <n v="2"/>
    <n v="2"/>
    <n v="1"/>
    <n v="2"/>
    <n v="2"/>
    <x v="12"/>
    <n v="1.4666666666666666"/>
    <n v="1.2727272727272727"/>
    <n v="1.8"/>
  </r>
  <r>
    <x v="5"/>
    <x v="26"/>
    <n v="1"/>
    <n v="1"/>
    <n v="2"/>
    <n v="1"/>
    <n v="2"/>
    <n v="3"/>
    <n v="2"/>
    <n v="2"/>
    <n v="2"/>
    <n v="1"/>
    <n v="1"/>
    <n v="3"/>
    <n v="2"/>
    <n v="2"/>
    <n v="2"/>
    <x v="18"/>
    <n v="1.8"/>
    <n v="1.7272727272727273"/>
    <n v="2"/>
  </r>
  <r>
    <x v="5"/>
    <x v="27"/>
    <n v="1"/>
    <n v="1"/>
    <n v="2"/>
    <n v="1"/>
    <n v="2"/>
    <n v="3"/>
    <n v="3"/>
    <n v="3"/>
    <n v="3"/>
    <n v="1"/>
    <n v="1"/>
    <n v="3"/>
    <n v="1"/>
    <n v="2"/>
    <n v="1"/>
    <x v="15"/>
    <n v="1.8666666666666667"/>
    <n v="1.9090909090909092"/>
    <n v="2"/>
  </r>
  <r>
    <x v="5"/>
    <x v="28"/>
    <n v="1"/>
    <n v="1"/>
    <n v="1"/>
    <n v="2"/>
    <n v="2"/>
    <n v="3"/>
    <n v="2"/>
    <n v="2"/>
    <n v="1"/>
    <n v="1"/>
    <n v="1"/>
    <n v="2"/>
    <n v="1"/>
    <n v="2"/>
    <n v="1"/>
    <x v="0"/>
    <n v="1.5333333333333334"/>
    <n v="1.4545454545454546"/>
    <n v="1.8"/>
  </r>
  <r>
    <x v="6"/>
    <x v="29"/>
    <n v="2"/>
    <n v="2"/>
    <n v="2"/>
    <n v="3"/>
    <n v="2"/>
    <n v="3"/>
    <n v="3"/>
    <n v="3"/>
    <n v="4"/>
    <n v="1"/>
    <n v="2"/>
    <n v="2"/>
    <n v="1"/>
    <n v="3"/>
    <n v="2"/>
    <x v="19"/>
    <n v="2.3333333333333335"/>
    <n v="2.2727272727272729"/>
    <n v="2.6"/>
  </r>
  <r>
    <x v="6"/>
    <x v="30"/>
    <n v="1"/>
    <n v="2"/>
    <n v="2"/>
    <n v="2"/>
    <n v="1"/>
    <n v="3"/>
    <n v="2"/>
    <n v="2"/>
    <n v="3"/>
    <n v="1"/>
    <n v="3"/>
    <n v="2"/>
    <n v="1"/>
    <n v="3"/>
    <n v="2"/>
    <x v="20"/>
    <n v="2"/>
    <n v="1.7272727272727273"/>
    <n v="2.6"/>
  </r>
  <r>
    <x v="6"/>
    <x v="31"/>
    <n v="1"/>
    <n v="2"/>
    <n v="2"/>
    <n v="2"/>
    <n v="1"/>
    <n v="3"/>
    <n v="2"/>
    <n v="3"/>
    <n v="2"/>
    <n v="1"/>
    <n v="2"/>
    <n v="3"/>
    <n v="1"/>
    <n v="3"/>
    <n v="2"/>
    <x v="20"/>
    <n v="2"/>
    <n v="1.8181818181818181"/>
    <n v="2.6"/>
  </r>
  <r>
    <x v="6"/>
    <x v="32"/>
    <n v="2"/>
    <n v="1"/>
    <n v="4"/>
    <n v="3"/>
    <n v="1"/>
    <n v="2"/>
    <n v="2"/>
    <n v="1"/>
    <n v="2"/>
    <n v="1"/>
    <n v="1"/>
    <n v="2"/>
    <n v="3"/>
    <n v="3"/>
    <n v="2"/>
    <x v="21"/>
    <n v="2"/>
    <n v="2"/>
    <n v="1.8"/>
  </r>
  <r>
    <x v="7"/>
    <x v="33"/>
    <n v="1"/>
    <n v="2"/>
    <n v="2"/>
    <n v="1"/>
    <n v="2"/>
    <n v="2"/>
    <n v="2"/>
    <n v="1"/>
    <n v="2"/>
    <n v="1"/>
    <n v="1"/>
    <n v="2"/>
    <n v="1"/>
    <n v="2"/>
    <n v="1"/>
    <x v="12"/>
    <n v="1.5333333333333334"/>
    <n v="1.5454545454545454"/>
    <n v="1.4"/>
  </r>
  <r>
    <x v="7"/>
    <x v="34"/>
    <n v="1"/>
    <n v="1"/>
    <n v="2"/>
    <n v="1"/>
    <n v="2"/>
    <n v="2"/>
    <n v="2"/>
    <n v="1"/>
    <n v="2"/>
    <n v="1"/>
    <n v="1"/>
    <n v="2"/>
    <n v="1"/>
    <n v="2"/>
    <n v="1"/>
    <x v="12"/>
    <n v="1.4666666666666666"/>
    <n v="1.4545454545454546"/>
    <n v="1.4"/>
  </r>
  <r>
    <x v="7"/>
    <x v="35"/>
    <n v="1"/>
    <n v="1"/>
    <n v="1"/>
    <n v="1"/>
    <n v="2"/>
    <n v="1"/>
    <n v="2"/>
    <n v="1"/>
    <n v="2"/>
    <n v="1"/>
    <n v="1"/>
    <n v="1"/>
    <n v="1"/>
    <n v="2"/>
    <n v="1"/>
    <x v="10"/>
    <n v="1.2666666666666666"/>
    <n v="1.2727272727272727"/>
    <n v="1.2"/>
  </r>
  <r>
    <x v="7"/>
    <x v="36"/>
    <n v="1"/>
    <n v="1"/>
    <n v="1"/>
    <n v="1"/>
    <n v="2"/>
    <n v="1"/>
    <n v="1"/>
    <n v="1"/>
    <n v="1"/>
    <n v="1"/>
    <n v="1"/>
    <n v="1"/>
    <n v="1"/>
    <n v="2"/>
    <n v="1"/>
    <x v="22"/>
    <n v="1.1333333333333333"/>
    <n v="1.0909090909090908"/>
    <n v="1.2"/>
  </r>
  <r>
    <x v="7"/>
    <x v="37"/>
    <n v="1"/>
    <n v="1"/>
    <n v="2"/>
    <n v="1"/>
    <n v="2"/>
    <n v="1"/>
    <n v="2"/>
    <m/>
    <n v="2"/>
    <n v="1"/>
    <n v="1"/>
    <n v="1"/>
    <n v="1"/>
    <n v="2"/>
    <n v="1"/>
    <x v="23"/>
    <n v="1.3571428571428572"/>
    <n v="1.4"/>
    <n v="1.25"/>
  </r>
  <r>
    <x v="7"/>
    <x v="38"/>
    <n v="1"/>
    <n v="1"/>
    <n v="2"/>
    <n v="1"/>
    <n v="2"/>
    <n v="1"/>
    <n v="1"/>
    <n v="1"/>
    <n v="2"/>
    <n v="1"/>
    <n v="1"/>
    <n v="1"/>
    <n v="1"/>
    <n v="2"/>
    <n v="1"/>
    <x v="10"/>
    <n v="1.2666666666666666"/>
    <n v="1.2727272727272727"/>
    <n v="1.2"/>
  </r>
  <r>
    <x v="7"/>
    <x v="39"/>
    <n v="1"/>
    <n v="1"/>
    <n v="1"/>
    <n v="1"/>
    <n v="2"/>
    <n v="2"/>
    <n v="1"/>
    <n v="1"/>
    <n v="2"/>
    <n v="1"/>
    <n v="1"/>
    <n v="1"/>
    <n v="1"/>
    <n v="1"/>
    <n v="1"/>
    <x v="24"/>
    <n v="1.2"/>
    <n v="1.1818181818181819"/>
    <n v="1.2"/>
  </r>
  <r>
    <x v="8"/>
    <x v="40"/>
    <n v="1"/>
    <n v="2"/>
    <n v="2"/>
    <n v="3"/>
    <n v="1"/>
    <n v="2"/>
    <n v="1"/>
    <n v="2"/>
    <n v="1"/>
    <n v="2"/>
    <n v="2"/>
    <n v="2"/>
    <n v="2"/>
    <n v="2"/>
    <n v="2"/>
    <x v="25"/>
    <n v="1.8"/>
    <n v="1.7272727272727273"/>
    <n v="2"/>
  </r>
  <r>
    <x v="8"/>
    <x v="41"/>
    <n v="1"/>
    <n v="2"/>
    <n v="2"/>
    <n v="3"/>
    <n v="2"/>
    <n v="1"/>
    <n v="1"/>
    <n v="2"/>
    <n v="3"/>
    <n v="1"/>
    <n v="2"/>
    <n v="2"/>
    <n v="1"/>
    <n v="3"/>
    <n v="2"/>
    <x v="26"/>
    <n v="1.8666666666666667"/>
    <n v="1.8181818181818181"/>
    <n v="2"/>
  </r>
  <r>
    <x v="8"/>
    <x v="42"/>
    <n v="2"/>
    <n v="2"/>
    <n v="2"/>
    <n v="3"/>
    <n v="2"/>
    <n v="3"/>
    <n v="1"/>
    <n v="2"/>
    <n v="2"/>
    <n v="1"/>
    <n v="2"/>
    <n v="2"/>
    <n v="2"/>
    <n v="3"/>
    <n v="2"/>
    <x v="27"/>
    <n v="2.0666666666666669"/>
    <n v="1.9090909090909092"/>
    <n v="2.4"/>
  </r>
  <r>
    <x v="8"/>
    <x v="43"/>
    <n v="1"/>
    <n v="3"/>
    <n v="1"/>
    <n v="3"/>
    <n v="1"/>
    <n v="2"/>
    <n v="2"/>
    <n v="1"/>
    <n v="3"/>
    <n v="1"/>
    <n v="2"/>
    <n v="2"/>
    <n v="1"/>
    <n v="3"/>
    <n v="2"/>
    <x v="28"/>
    <n v="1.8666666666666667"/>
    <n v="1.7272727272727273"/>
    <n v="2"/>
  </r>
  <r>
    <x v="9"/>
    <x v="44"/>
    <n v="1"/>
    <n v="3"/>
    <n v="2"/>
    <n v="2"/>
    <n v="2"/>
    <n v="2"/>
    <n v="3"/>
    <n v="3"/>
    <n v="3"/>
    <n v="1"/>
    <n v="2"/>
    <n v="3"/>
    <n v="2"/>
    <n v="3"/>
    <n v="1"/>
    <x v="29"/>
    <n v="2.2000000000000002"/>
    <n v="2.2727272727272729"/>
    <n v="2.2000000000000002"/>
  </r>
  <r>
    <x v="9"/>
    <x v="45"/>
    <n v="1"/>
    <n v="2"/>
    <n v="3"/>
    <n v="2"/>
    <n v="2"/>
    <n v="3"/>
    <n v="2"/>
    <n v="3"/>
    <n v="3"/>
    <n v="2"/>
    <n v="2"/>
    <n v="3"/>
    <n v="1"/>
    <n v="3"/>
    <n v="1"/>
    <x v="29"/>
    <n v="2.2000000000000002"/>
    <n v="2.1818181818181817"/>
    <n v="2.4"/>
  </r>
  <r>
    <x v="9"/>
    <x v="46"/>
    <n v="1"/>
    <n v="1"/>
    <n v="1"/>
    <n v="1"/>
    <n v="2"/>
    <n v="2"/>
    <n v="1"/>
    <n v="2"/>
    <n v="1"/>
    <n v="1"/>
    <n v="2"/>
    <n v="3"/>
    <n v="1"/>
    <n v="2"/>
    <n v="1"/>
    <x v="0"/>
    <n v="1.4666666666666666"/>
    <n v="1.3636363636363635"/>
    <n v="1.8"/>
  </r>
  <r>
    <x v="10"/>
    <x v="47"/>
    <n v="1"/>
    <n v="3"/>
    <n v="3"/>
    <n v="3"/>
    <n v="3"/>
    <n v="3"/>
    <n v="3"/>
    <n v="1"/>
    <n v="2"/>
    <n v="1"/>
    <n v="1"/>
    <n v="1"/>
    <n v="2"/>
    <n v="1"/>
    <n v="1"/>
    <x v="30"/>
    <n v="1.9333333333333333"/>
    <n v="2.0909090909090908"/>
    <n v="1.4"/>
  </r>
  <r>
    <x v="10"/>
    <x v="48"/>
    <n v="1"/>
    <n v="1"/>
    <n v="1"/>
    <n v="1"/>
    <n v="1"/>
    <n v="1"/>
    <n v="1"/>
    <n v="1"/>
    <n v="1"/>
    <n v="1"/>
    <n v="1"/>
    <n v="2"/>
    <n v="1"/>
    <n v="1"/>
    <n v="1"/>
    <x v="31"/>
    <n v="1.0666666666666667"/>
    <n v="1.0909090909090908"/>
    <n v="1"/>
  </r>
  <r>
    <x v="10"/>
    <x v="49"/>
    <n v="2"/>
    <n v="1"/>
    <n v="4"/>
    <n v="1"/>
    <n v="1"/>
    <n v="4"/>
    <n v="3"/>
    <n v="4"/>
    <n v="4"/>
    <n v="1"/>
    <n v="1"/>
    <n v="3"/>
    <n v="1"/>
    <n v="1"/>
    <n v="2"/>
    <x v="2"/>
    <n v="2.2000000000000002"/>
    <n v="2.2727272727272729"/>
    <n v="2.4"/>
  </r>
  <r>
    <x v="10"/>
    <x v="50"/>
    <n v="1"/>
    <n v="1"/>
    <n v="3"/>
    <n v="1"/>
    <n v="1"/>
    <n v="2"/>
    <n v="2"/>
    <n v="1"/>
    <n v="3"/>
    <n v="1"/>
    <n v="1"/>
    <n v="3"/>
    <n v="1"/>
    <n v="2"/>
    <n v="2"/>
    <x v="16"/>
    <n v="1.6666666666666667"/>
    <n v="1.6363636363636365"/>
    <n v="1.6"/>
  </r>
  <r>
    <x v="10"/>
    <x v="51"/>
    <n v="3"/>
    <n v="3"/>
    <n v="1"/>
    <n v="3"/>
    <n v="2"/>
    <n v="3"/>
    <n v="2"/>
    <n v="3"/>
    <n v="3"/>
    <n v="2"/>
    <n v="2"/>
    <n v="5"/>
    <n v="2"/>
    <n v="2"/>
    <n v="1"/>
    <x v="13"/>
    <n v="2.4666666666666668"/>
    <n v="2.6363636363636362"/>
    <n v="2.2000000000000002"/>
  </r>
  <r>
    <x v="10"/>
    <x v="52"/>
    <n v="1"/>
    <n v="1"/>
    <n v="1"/>
    <n v="1"/>
    <n v="1"/>
    <n v="2"/>
    <n v="1"/>
    <n v="2"/>
    <n v="1"/>
    <n v="1"/>
    <n v="1"/>
    <n v="2"/>
    <n v="1"/>
    <n v="1"/>
    <n v="1"/>
    <x v="24"/>
    <n v="1.2"/>
    <n v="1.1818181818181819"/>
    <n v="1.4"/>
  </r>
  <r>
    <x v="10"/>
    <x v="53"/>
    <n v="4"/>
    <n v="2"/>
    <n v="1"/>
    <n v="4"/>
    <n v="2"/>
    <n v="4"/>
    <n v="4"/>
    <n v="1"/>
    <n v="4"/>
    <n v="1"/>
    <n v="3"/>
    <n v="5"/>
    <n v="4"/>
    <n v="2"/>
    <n v="4"/>
    <x v="32"/>
    <n v="3"/>
    <n v="2.9090909090909092"/>
    <n v="2.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n v="1.3518518518518519"/>
    <n v="5"/>
  </r>
  <r>
    <x v="0"/>
    <n v="1.5185185185185186"/>
    <n v="3"/>
  </r>
  <r>
    <x v="0"/>
    <n v="1.8333333333333333"/>
    <n v="4"/>
  </r>
  <r>
    <x v="0"/>
    <n v="1.6481481481481481"/>
    <n v="3"/>
  </r>
  <r>
    <x v="0"/>
    <n v="1.8888888888888888"/>
    <n v="5"/>
  </r>
  <r>
    <x v="1"/>
    <n v="2.4074074074074074"/>
    <n v="4"/>
  </r>
  <r>
    <x v="0"/>
    <n v="1.8518518518518519"/>
    <n v="4"/>
  </r>
  <r>
    <x v="1"/>
    <n v="1.9433962264150944"/>
    <n v="3"/>
  </r>
  <r>
    <x v="0"/>
    <n v="2.2592592592592591"/>
    <n v="5"/>
  </r>
  <r>
    <x v="0"/>
    <n v="1.1111111111111112"/>
    <n v="3"/>
  </r>
  <r>
    <x v="2"/>
    <n v="1.4814814814814814"/>
    <n v="3"/>
  </r>
  <r>
    <x v="0"/>
    <n v="2"/>
    <n v="3"/>
  </r>
  <r>
    <x v="0"/>
    <n v="1.2962962962962963"/>
    <n v="4"/>
  </r>
  <r>
    <x v="2"/>
    <n v="2.0185185185185186"/>
    <n v="3"/>
  </r>
  <r>
    <x v="1"/>
    <n v="1.5"/>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CB1B5D3-C2B3-41C2-A27D-BFBD38952B7C}" name="TablaDinámica8"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5">
  <location ref="O1:R5" firstHeaderRow="0" firstDataRow="1" firstDataCol="1"/>
  <pivotFields count="3">
    <pivotField axis="axisRow" dataField="1" showAll="0">
      <items count="4">
        <item x="1"/>
        <item x="0"/>
        <item x="2"/>
        <item t="default"/>
      </items>
    </pivotField>
    <pivotField dataField="1" numFmtId="165" showAll="0"/>
    <pivotField dataField="1" numFmtId="41" showAll="0"/>
  </pivotFields>
  <rowFields count="1">
    <field x="0"/>
  </rowFields>
  <rowItems count="4">
    <i>
      <x/>
    </i>
    <i>
      <x v="1"/>
    </i>
    <i>
      <x v="2"/>
    </i>
    <i t="grand">
      <x/>
    </i>
  </rowItems>
  <colFields count="1">
    <field x="-2"/>
  </colFields>
  <colItems count="3">
    <i>
      <x/>
    </i>
    <i i="1">
      <x v="1"/>
    </i>
    <i i="2">
      <x v="2"/>
    </i>
  </colItems>
  <dataFields count="3">
    <dataField name="Cuenta de Rol" fld="0" subtotal="count" baseField="0" baseItem="0"/>
    <dataField name="Promedio de Calificación Total" fld="1" subtotal="average" baseField="0" baseItem="0"/>
    <dataField name="Promedio de Nivel de conocimiento en gerencia de proyectos." fld="2" subtotal="average" baseField="0" baseItem="0"/>
  </dataFields>
  <formats count="4">
    <format dxfId="3">
      <pivotArea field="0" type="button" dataOnly="0" labelOnly="1" outline="0" axis="axisRow" fieldPosition="0"/>
    </format>
    <format dxfId="2">
      <pivotArea dataOnly="0" labelOnly="1" outline="0" fieldPosition="0">
        <references count="1">
          <reference field="4294967294" count="3">
            <x v="0"/>
            <x v="1"/>
            <x v="2"/>
          </reference>
        </references>
      </pivotArea>
    </format>
    <format dxfId="1">
      <pivotArea collapsedLevelsAreSubtotals="1" fieldPosition="0">
        <references count="2">
          <reference field="4294967294" count="2" selected="0">
            <x v="1"/>
            <x v="2"/>
          </reference>
          <reference field="0" count="0"/>
        </references>
      </pivotArea>
    </format>
    <format dxfId="0">
      <pivotArea field="0" grandRow="1" outline="0" collapsedLevelsAreSubtotals="1" axis="axisRow" fieldPosition="0">
        <references count="1">
          <reference field="4294967294" count="2" selected="0">
            <x v="1"/>
            <x v="2"/>
          </reference>
        </references>
      </pivotArea>
    </format>
  </formats>
  <chartFormats count="12">
    <chartFormat chart="4" format="15" series="1">
      <pivotArea type="data" outline="0" fieldPosition="0">
        <references count="1">
          <reference field="4294967294" count="1" selected="0">
            <x v="0"/>
          </reference>
        </references>
      </pivotArea>
    </chartFormat>
    <chartFormat chart="4" format="16">
      <pivotArea type="data" outline="0" fieldPosition="0">
        <references count="2">
          <reference field="4294967294" count="1" selected="0">
            <x v="0"/>
          </reference>
          <reference field="0" count="1" selected="0">
            <x v="0"/>
          </reference>
        </references>
      </pivotArea>
    </chartFormat>
    <chartFormat chart="4" format="17">
      <pivotArea type="data" outline="0" fieldPosition="0">
        <references count="2">
          <reference field="4294967294" count="1" selected="0">
            <x v="0"/>
          </reference>
          <reference field="0" count="1" selected="0">
            <x v="1"/>
          </reference>
        </references>
      </pivotArea>
    </chartFormat>
    <chartFormat chart="4" format="18">
      <pivotArea type="data" outline="0" fieldPosition="0">
        <references count="2">
          <reference field="4294967294" count="1" selected="0">
            <x v="0"/>
          </reference>
          <reference field="0" count="1" selected="0">
            <x v="2"/>
          </reference>
        </references>
      </pivotArea>
    </chartFormat>
    <chartFormat chart="4" format="19" series="1">
      <pivotArea type="data" outline="0" fieldPosition="0">
        <references count="1">
          <reference field="4294967294" count="1" selected="0">
            <x v="1"/>
          </reference>
        </references>
      </pivotArea>
    </chartFormat>
    <chartFormat chart="4" format="20">
      <pivotArea type="data" outline="0" fieldPosition="0">
        <references count="2">
          <reference field="4294967294" count="1" selected="0">
            <x v="1"/>
          </reference>
          <reference field="0" count="1" selected="0">
            <x v="0"/>
          </reference>
        </references>
      </pivotArea>
    </chartFormat>
    <chartFormat chart="4" format="21">
      <pivotArea type="data" outline="0" fieldPosition="0">
        <references count="2">
          <reference field="4294967294" count="1" selected="0">
            <x v="1"/>
          </reference>
          <reference field="0" count="1" selected="0">
            <x v="1"/>
          </reference>
        </references>
      </pivotArea>
    </chartFormat>
    <chartFormat chart="4" format="22">
      <pivotArea type="data" outline="0" fieldPosition="0">
        <references count="2">
          <reference field="4294967294" count="1" selected="0">
            <x v="1"/>
          </reference>
          <reference field="0" count="1" selected="0">
            <x v="2"/>
          </reference>
        </references>
      </pivotArea>
    </chartFormat>
    <chartFormat chart="4" format="23" series="1">
      <pivotArea type="data" outline="0" fieldPosition="0">
        <references count="1">
          <reference field="4294967294" count="1" selected="0">
            <x v="2"/>
          </reference>
        </references>
      </pivotArea>
    </chartFormat>
    <chartFormat chart="4" format="24">
      <pivotArea type="data" outline="0" fieldPosition="0">
        <references count="2">
          <reference field="4294967294" count="1" selected="0">
            <x v="2"/>
          </reference>
          <reference field="0" count="1" selected="0">
            <x v="0"/>
          </reference>
        </references>
      </pivotArea>
    </chartFormat>
    <chartFormat chart="4" format="25">
      <pivotArea type="data" outline="0" fieldPosition="0">
        <references count="2">
          <reference field="4294967294" count="1" selected="0">
            <x v="2"/>
          </reference>
          <reference field="0" count="1" selected="0">
            <x v="1"/>
          </reference>
        </references>
      </pivotArea>
    </chartFormat>
    <chartFormat chart="4" format="26">
      <pivotArea type="data" outline="0" fieldPosition="0">
        <references count="2">
          <reference field="4294967294" count="1" selected="0">
            <x v="2"/>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C429382-6A05-4CB4-8993-A5125A0C8B16}" name="TablaDinámica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K1:M13" firstHeaderRow="0" firstDataRow="1" firstDataCol="1"/>
  <pivotFields count="21">
    <pivotField axis="axisRow" showAll="0">
      <items count="13">
        <item x="1"/>
        <item x="2"/>
        <item x="8"/>
        <item x="3"/>
        <item m="1" x="11"/>
        <item x="6"/>
        <item x="0"/>
        <item x="10"/>
        <item x="9"/>
        <item x="7"/>
        <item x="5"/>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dataField="1" numFmtId="164" showAll="0"/>
    <pivotField dataField="1" numFmtId="164" showAll="0"/>
    <pivotField numFmtId="164" showAll="0"/>
  </pivotFields>
  <rowFields count="1">
    <field x="0"/>
  </rowFields>
  <rowItems count="12">
    <i>
      <x/>
    </i>
    <i>
      <x v="1"/>
    </i>
    <i>
      <x v="2"/>
    </i>
    <i>
      <x v="3"/>
    </i>
    <i>
      <x v="5"/>
    </i>
    <i>
      <x v="6"/>
    </i>
    <i>
      <x v="7"/>
    </i>
    <i>
      <x v="8"/>
    </i>
    <i>
      <x v="9"/>
    </i>
    <i>
      <x v="10"/>
    </i>
    <i>
      <x v="11"/>
    </i>
    <i t="grand">
      <x/>
    </i>
  </rowItems>
  <colFields count="1">
    <field x="-2"/>
  </colFields>
  <colItems count="2">
    <i>
      <x/>
    </i>
    <i i="1">
      <x v="1"/>
    </i>
  </colItems>
  <dataFields count="2">
    <dataField name="Mín. de Calificación " fld="18" subtotal="min" baseField="0" baseItem="0"/>
    <dataField name="Mín. de Calificación en la VPO" fld="19" subtotal="min" baseField="0" baseItem="0"/>
  </dataFields>
  <formats count="3">
    <format dxfId="6">
      <pivotArea collapsedLevelsAreSubtotals="1" fieldPosition="0">
        <references count="1">
          <reference field="0" count="0"/>
        </references>
      </pivotArea>
    </format>
    <format dxfId="5">
      <pivotArea field="0" type="button" dataOnly="0" labelOnly="1" outline="0" axis="axisRow" fieldPosition="0"/>
    </format>
    <format dxfId="4">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0CC0D96-7509-4EE2-B0F4-9ABF22CAEEE3}"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H1:I13" firstHeaderRow="1" firstDataRow="1" firstDataCol="1"/>
  <pivotFields count="21">
    <pivotField axis="axisRow" showAll="0" sortType="descending">
      <items count="13">
        <item x="1"/>
        <item x="2"/>
        <item x="8"/>
        <item x="3"/>
        <item m="1" x="11"/>
        <item x="6"/>
        <item x="0"/>
        <item x="10"/>
        <item x="9"/>
        <item x="7"/>
        <item x="5"/>
        <item x="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dataField="1" numFmtId="164" showAll="0"/>
    <pivotField numFmtId="164" showAll="0"/>
    <pivotField numFmtId="164" showAll="0"/>
  </pivotFields>
  <rowFields count="1">
    <field x="0"/>
  </rowFields>
  <rowItems count="12">
    <i>
      <x v="5"/>
    </i>
    <i>
      <x v="6"/>
    </i>
    <i>
      <x v="8"/>
    </i>
    <i>
      <x v="7"/>
    </i>
    <i>
      <x v="2"/>
    </i>
    <i>
      <x v="10"/>
    </i>
    <i>
      <x v="11"/>
    </i>
    <i>
      <x v="3"/>
    </i>
    <i>
      <x/>
    </i>
    <i>
      <x v="1"/>
    </i>
    <i>
      <x v="9"/>
    </i>
    <i t="grand">
      <x/>
    </i>
  </rowItems>
  <colItems count="1">
    <i/>
  </colItems>
  <dataFields count="1">
    <dataField name="Promedio de Calificación " fld="18" subtotal="average" baseField="0" baseItem="0"/>
  </dataFields>
  <formats count="4">
    <format dxfId="10">
      <pivotArea outline="0" collapsedLevelsAreSubtotals="1" fieldPosition="0"/>
    </format>
    <format dxfId="9">
      <pivotArea dataOnly="0" labelOnly="1" outline="0" axis="axisValues" fieldPosition="0"/>
    </format>
    <format dxfId="8">
      <pivotArea field="0" type="button" dataOnly="0" labelOnly="1" outline="0" axis="axisRow" fieldPosition="0"/>
    </format>
    <format dxfId="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BDCAC58-A2F9-49AA-8B63-946892148817}"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3">
  <location ref="A1:E10" firstHeaderRow="0" firstDataRow="1" firstDataCol="1"/>
  <pivotFields count="21">
    <pivotField axis="axisRow" showAll="0">
      <items count="13">
        <item h="1" x="1"/>
        <item h="1" x="2"/>
        <item h="1" x="8"/>
        <item h="1" x="3"/>
        <item h="1" m="1" x="11"/>
        <item h="1" x="6"/>
        <item h="1" x="0"/>
        <item x="10"/>
        <item h="1" x="9"/>
        <item h="1" x="7"/>
        <item h="1" x="5"/>
        <item h="1" x="4"/>
        <item t="default"/>
      </items>
    </pivotField>
    <pivotField axis="axisRow" showAll="0">
      <items count="78">
        <item x="49"/>
        <item x="45"/>
        <item x="35"/>
        <item x="36"/>
        <item x="13"/>
        <item m="1" x="71"/>
        <item m="1" x="56"/>
        <item m="1" x="68"/>
        <item m="1" x="55"/>
        <item m="1" x="63"/>
        <item m="1" x="76"/>
        <item m="1" x="66"/>
        <item m="1" x="74"/>
        <item m="1" x="60"/>
        <item x="5"/>
        <item x="43"/>
        <item x="47"/>
        <item x="8"/>
        <item x="20"/>
        <item x="23"/>
        <item x="46"/>
        <item x="31"/>
        <item x="39"/>
        <item x="9"/>
        <item x="2"/>
        <item x="52"/>
        <item x="30"/>
        <item x="22"/>
        <item m="1" x="59"/>
        <item m="1" x="65"/>
        <item m="1" x="57"/>
        <item x="53"/>
        <item x="34"/>
        <item x="26"/>
        <item x="48"/>
        <item x="25"/>
        <item m="1" x="73"/>
        <item x="50"/>
        <item m="1" x="58"/>
        <item m="1" x="67"/>
        <item m="1" x="54"/>
        <item m="1" x="62"/>
        <item m="1" x="69"/>
        <item x="1"/>
        <item x="37"/>
        <item m="1" x="70"/>
        <item m="1" x="72"/>
        <item m="1" x="61"/>
        <item x="51"/>
        <item x="0"/>
        <item x="41"/>
        <item x="21"/>
        <item m="1" x="64"/>
        <item m="1" x="75"/>
        <item x="10"/>
        <item x="3"/>
        <item x="4"/>
        <item x="6"/>
        <item x="7"/>
        <item x="11"/>
        <item x="12"/>
        <item x="14"/>
        <item x="15"/>
        <item x="16"/>
        <item x="17"/>
        <item x="18"/>
        <item x="19"/>
        <item x="24"/>
        <item x="27"/>
        <item x="28"/>
        <item x="29"/>
        <item x="32"/>
        <item x="33"/>
        <item x="38"/>
        <item x="40"/>
        <item x="42"/>
        <item x="4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164" showAll="0"/>
    <pivotField dataField="1" numFmtId="164" showAll="0"/>
    <pivotField dataField="1" numFmtId="164" showAll="0"/>
    <pivotField dataField="1" numFmtId="164" showAll="0"/>
  </pivotFields>
  <rowFields count="2">
    <field x="0"/>
    <field x="1"/>
  </rowFields>
  <rowItems count="9">
    <i>
      <x v="7"/>
    </i>
    <i r="1">
      <x/>
    </i>
    <i r="1">
      <x v="16"/>
    </i>
    <i r="1">
      <x v="25"/>
    </i>
    <i r="1">
      <x v="31"/>
    </i>
    <i r="1">
      <x v="34"/>
    </i>
    <i r="1">
      <x v="37"/>
    </i>
    <i r="1">
      <x v="48"/>
    </i>
    <i t="grand">
      <x/>
    </i>
  </rowItems>
  <colFields count="1">
    <field x="-2"/>
  </colFields>
  <colItems count="4">
    <i>
      <x/>
    </i>
    <i i="1">
      <x v="1"/>
    </i>
    <i i="2">
      <x v="2"/>
    </i>
    <i i="3">
      <x v="3"/>
    </i>
  </colItems>
  <dataFields count="4">
    <dataField name="Promedio de Calificación " fld="18" subtotal="average" baseField="0" baseItem="0"/>
    <dataField name="Promedio de Desviación" fld="17" subtotal="average" baseField="0" baseItem="0"/>
    <dataField name="Promedio de Calificación en otras áreas" fld="20" subtotal="average" baseField="0" baseItem="0"/>
    <dataField name="Promedio de Calificación en la VPO" fld="19" subtotal="average" baseField="0" baseItem="0"/>
  </dataFields>
  <formats count="3">
    <format dxfId="13">
      <pivotArea field="0" type="button" dataOnly="0" labelOnly="1" outline="0" axis="axisRow" fieldPosition="0"/>
    </format>
    <format dxfId="12">
      <pivotArea dataOnly="0" labelOnly="1" outline="0" fieldPosition="0">
        <references count="1">
          <reference field="4294967294" count="4">
            <x v="0"/>
            <x v="1"/>
            <x v="2"/>
            <x v="3"/>
          </reference>
        </references>
      </pivotArea>
    </format>
    <format dxfId="11">
      <pivotArea outline="0" collapsedLevelsAreSubtotals="1" fieldPosition="0"/>
    </format>
  </formats>
  <chartFormats count="4">
    <chartFormat chart="2" format="15" series="1">
      <pivotArea type="data" outline="0" fieldPosition="0">
        <references count="1">
          <reference field="4294967294" count="1" selected="0">
            <x v="2"/>
          </reference>
        </references>
      </pivotArea>
    </chartFormat>
    <chartFormat chart="2" format="16" series="1">
      <pivotArea type="data" outline="0" fieldPosition="0">
        <references count="1">
          <reference field="4294967294" count="1" selected="0">
            <x v="3"/>
          </reference>
        </references>
      </pivotArea>
    </chartFormat>
    <chartFormat chart="2" format="17" series="1">
      <pivotArea type="data" outline="0" fieldPosition="0">
        <references count="1">
          <reference field="4294967294" count="1" selected="0">
            <x v="0"/>
          </reference>
        </references>
      </pivotArea>
    </chartFormat>
    <chartFormat chart="2" format="18"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ÁREA_DE_CONOCIMIENTO" xr10:uid="{4AFA8D4C-3BE3-4D8F-A910-ED57747D842B}" sourceName="ÁREA DE CONOCIMIENTO">
  <pivotTables>
    <pivotTable tabId="13" name="TablaDinámica1"/>
  </pivotTables>
  <data>
    <tabular pivotCacheId="214027883">
      <items count="12">
        <i x="1"/>
        <i x="2"/>
        <i x="8"/>
        <i x="3"/>
        <i x="6"/>
        <i x="0"/>
        <i x="10" s="1"/>
        <i x="9"/>
        <i x="7"/>
        <i x="5"/>
        <i x="4"/>
        <i x="1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ÁREA DE CONOCIMIENTO" xr10:uid="{E1E63158-7A81-47F8-B2AA-BDA5458F8EC8}" cache="SegmentaciónDeDatos_ÁREA_DE_CONOCIMIENTO" caption="Área" style="SlicerStyleLight4"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FAA169-65F3-45B4-8D98-9B65B30FEA98}" name="Datos" displayName="Datos" ref="A1:U55" totalsRowShown="0" headerRowDxfId="50" dataDxfId="49" dataCellStyle="Millares [0]">
  <autoFilter ref="A1:U55" xr:uid="{1465518E-9D5E-42BF-A94A-97FFB6732601}"/>
  <tableColumns count="21">
    <tableColumn id="1" xr3:uid="{8E1B09AD-AD7A-413F-83B1-9E799CDF8F5D}" name="ÁREA DE CONOCIMIENTO" dataDxfId="48"/>
    <tableColumn id="2" xr3:uid="{85E95A40-D50A-413A-8D3D-6777F0CF3D7C}" name="COMPONENTE" dataDxfId="47"/>
    <tableColumn id="3" xr3:uid="{9149C70C-DC7E-4EDF-B2BD-1B4E77A4D29F}" name="1" dataDxfId="46" dataCellStyle="Millares [0]"/>
    <tableColumn id="4" xr3:uid="{3994D6CE-B507-417D-AF3E-AB6223BFD9F4}" name="2" dataDxfId="45" dataCellStyle="Millares [0]"/>
    <tableColumn id="5" xr3:uid="{7BB13A7D-1091-4021-AFA6-42FBCDEA5787}" name="3" dataDxfId="44" dataCellStyle="Millares [0]"/>
    <tableColumn id="6" xr3:uid="{66FB5718-47BB-419E-982B-30C3083B6DC1}" name="4" dataDxfId="43" dataCellStyle="Millares [0]"/>
    <tableColumn id="7" xr3:uid="{3B4E6F12-9726-4947-999C-3C9E310291AC}" name="5" dataDxfId="42" dataCellStyle="Millares [0]"/>
    <tableColumn id="8" xr3:uid="{17FF4AD3-B8D2-4A9C-A706-DD1DE972E601}" name="6" dataDxfId="41" dataCellStyle="Millares [0]"/>
    <tableColumn id="9" xr3:uid="{B8D517A0-066C-4548-ACC2-BB85365F4BA6}" name="7" dataDxfId="40" dataCellStyle="Millares [0]"/>
    <tableColumn id="10" xr3:uid="{A2CA8580-EFC8-4A4D-A1F8-4451935A91CE}" name="8" dataDxfId="39" dataCellStyle="Millares [0]"/>
    <tableColumn id="11" xr3:uid="{02053C16-6E9B-409E-9481-4FC517D92D95}" name="9" dataDxfId="38" dataCellStyle="Millares [0]"/>
    <tableColumn id="12" xr3:uid="{6730E381-3FEF-4F00-B072-FFCA2AA41A2E}" name="10" dataDxfId="37" dataCellStyle="Millares [0]"/>
    <tableColumn id="13" xr3:uid="{CFF5FEAD-1262-41AD-ABCB-5C9B532047AB}" name="11" dataDxfId="36" dataCellStyle="Millares [0]"/>
    <tableColumn id="14" xr3:uid="{823C2E90-85C8-4DA0-A277-AF0BBA064D9C}" name="12" dataDxfId="35" dataCellStyle="Millares [0]"/>
    <tableColumn id="15" xr3:uid="{A38B6D75-F752-4C6D-9E80-5B4A8AA8CAE2}" name="13" dataDxfId="34" dataCellStyle="Millares [0]"/>
    <tableColumn id="16" xr3:uid="{039A6D1E-839C-4194-B9AB-622A94B5EF11}" name="14" dataDxfId="33" dataCellStyle="Millares [0]"/>
    <tableColumn id="17" xr3:uid="{731B27FE-9D05-46A0-B2B7-C7FF59AB2329}" name="15" dataDxfId="32" dataCellStyle="Millares [0]"/>
    <tableColumn id="18" xr3:uid="{E2FCC569-494C-4F48-87EA-648E91C98174}" name="Desviación" dataDxfId="31" dataCellStyle="Millares [0]">
      <calculatedColumnFormula>_xlfn.STDEV.S(C2:Q2)</calculatedColumnFormula>
    </tableColumn>
    <tableColumn id="19" xr3:uid="{EF7E9B69-0BAF-49C4-9FEE-5357C7D15C1A}" name="Calificación " dataDxfId="30" dataCellStyle="Millares [0]">
      <calculatedColumnFormula>AVERAGE(C2:Q2)</calculatedColumnFormula>
    </tableColumn>
    <tableColumn id="20" xr3:uid="{DFB4C9DD-85C7-43FB-8D5C-AE630E91E5D9}" name="Calificación en la VPO" dataDxfId="29" dataCellStyle="Millares [0]">
      <calculatedColumnFormula>AVERAGE(C2,D2,E2,F2,G2,I2,J2,K2,L2,N2,O2)</calculatedColumnFormula>
    </tableColumn>
    <tableColumn id="21" xr3:uid="{F7A1A60F-85E4-455D-BCE8-A4D257E436E1}" name="Calificación en otras áreas" dataDxfId="28" dataCellStyle="Millares [0]">
      <calculatedColumnFormula>AVERAGE(H2,J2,Q2,M2,P2)</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E3822D-FF25-4FD2-8E7F-11C39F375E73}" name="Tabla3" displayName="Tabla3" ref="A1:C10" totalsRowShown="0" headerRowDxfId="27" dataDxfId="25" headerRowBorderDxfId="26" tableBorderDxfId="24" totalsRowBorderDxfId="23">
  <autoFilter ref="A1:C10" xr:uid="{9306AD0C-B751-4378-B3F9-2126BBE59384}"/>
  <tableColumns count="3">
    <tableColumn id="1" xr3:uid="{241FA694-5FBB-4EB9-AEC9-8EFBEDA04E79}" name="Cargo que ejerce dentro de la compañía." dataDxfId="22"/>
    <tableColumn id="2" xr3:uid="{EE11B541-FB7F-4CCA-A299-86E71ACCA077}" name="Nivel de conocimientos que posee en cuanto a la gestión de proyectos dentro del marco del PMI." dataDxfId="21"/>
    <tableColumn id="3" xr3:uid="{82941AA9-367D-43D6-BD10-78049DF15A7E}" name="¿Cuál considera que debería ser el rol de una oficina de proyectos en Chef?" dataDxfId="2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E639A9-972B-437D-B2B2-55D0EE0C18CE}" name="Tabla2" displayName="Tabla2" ref="A1:D16" totalsRowShown="0" headerRowDxfId="19" dataDxfId="18">
  <autoFilter ref="A1:D16" xr:uid="{B4E9C0DA-2457-4EF7-8C6B-74C9DD5C9DD8}"/>
  <tableColumns count="4">
    <tableColumn id="1" xr3:uid="{71E1B746-07E9-4DC4-A483-6AF880F086ED}" name="Encuesta" dataDxfId="17"/>
    <tableColumn id="2" xr3:uid="{ECD31041-60AB-4DE5-B99D-332BB5BF498B}" name="Rol" dataDxfId="16"/>
    <tableColumn id="3" xr3:uid="{A0DB074C-DF2F-4FB2-9B6C-ACA5BAEECC24}" name="Calificación Total" dataDxfId="15"/>
    <tableColumn id="4" xr3:uid="{307D1CE1-CFC9-4134-8B74-AD8216CC5909}" name="Nivel de conocimiento en gerencia de proyectos." dataDxfId="14" dataCellStyle="Millares [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7572-F20D-4DD9-A144-27058570625C}">
  <dimension ref="A1:L31"/>
  <sheetViews>
    <sheetView topLeftCell="A10" zoomScale="89" zoomScaleNormal="89" workbookViewId="0">
      <selection activeCell="S18" sqref="S18:W28"/>
    </sheetView>
  </sheetViews>
  <sheetFormatPr baseColWidth="10" defaultRowHeight="15" x14ac:dyDescent="0.25"/>
  <cols>
    <col min="1" max="1" width="26" customWidth="1"/>
    <col min="2" max="2" width="13.42578125" customWidth="1"/>
    <col min="3" max="3" width="5.7109375" customWidth="1"/>
    <col min="4" max="4" width="7.28515625" customWidth="1"/>
    <col min="5" max="5" width="13.28515625" customWidth="1"/>
    <col min="6" max="6" width="25.140625" customWidth="1"/>
    <col min="7" max="7" width="23.7109375" customWidth="1"/>
    <col min="8" max="8" width="21.140625" customWidth="1"/>
    <col min="9" max="9" width="0.42578125" customWidth="1"/>
    <col min="10" max="10" width="24" customWidth="1"/>
    <col min="11" max="11" width="9.7109375" customWidth="1"/>
    <col min="12" max="12" width="17.42578125" customWidth="1"/>
    <col min="20" max="20" width="20.42578125" customWidth="1"/>
  </cols>
  <sheetData>
    <row r="1" spans="1:12" ht="22.5" customHeight="1" x14ac:dyDescent="0.35">
      <c r="A1" s="76" t="s">
        <v>120</v>
      </c>
      <c r="B1" s="77"/>
      <c r="C1" s="77"/>
      <c r="D1" s="77"/>
      <c r="E1" s="77"/>
      <c r="F1" s="77"/>
      <c r="G1" s="77"/>
      <c r="H1" s="77"/>
      <c r="I1" s="77"/>
      <c r="J1" s="77"/>
      <c r="K1" s="77"/>
      <c r="L1" s="77"/>
    </row>
    <row r="2" spans="1:12" x14ac:dyDescent="0.25">
      <c r="B2" s="33"/>
      <c r="C2" s="33"/>
      <c r="D2" s="33"/>
      <c r="E2" s="33"/>
      <c r="F2" s="33"/>
      <c r="G2" s="33"/>
      <c r="H2" s="33"/>
      <c r="I2" s="41"/>
      <c r="J2" s="33"/>
      <c r="K2" s="33"/>
      <c r="L2" s="33"/>
    </row>
    <row r="3" spans="1:12" ht="15" customHeight="1" x14ac:dyDescent="0.25">
      <c r="B3" s="33"/>
      <c r="C3" s="33"/>
      <c r="D3" s="33"/>
      <c r="E3" s="33"/>
      <c r="F3" s="33"/>
      <c r="G3" s="33"/>
      <c r="H3" s="33"/>
      <c r="I3" s="42"/>
      <c r="J3" s="33"/>
      <c r="K3" s="33"/>
      <c r="L3" s="33"/>
    </row>
    <row r="4" spans="1:12" x14ac:dyDescent="0.25">
      <c r="B4" s="33"/>
      <c r="C4" s="33"/>
      <c r="D4" s="33"/>
      <c r="E4" s="33"/>
      <c r="F4" s="33"/>
      <c r="G4" s="33"/>
      <c r="H4" s="33"/>
      <c r="I4" s="42"/>
      <c r="J4" s="33"/>
      <c r="K4" s="33"/>
      <c r="L4" s="33"/>
    </row>
    <row r="5" spans="1:12" x14ac:dyDescent="0.25">
      <c r="B5" s="33"/>
      <c r="C5" s="33"/>
      <c r="D5" s="33"/>
      <c r="E5" s="33"/>
      <c r="F5" s="33"/>
      <c r="G5" s="33"/>
      <c r="H5" s="33"/>
      <c r="I5" s="42"/>
      <c r="J5" s="33"/>
      <c r="K5" s="33"/>
      <c r="L5" s="33"/>
    </row>
    <row r="6" spans="1:12" ht="17.25" customHeight="1" x14ac:dyDescent="0.25">
      <c r="B6" s="33"/>
      <c r="C6" s="33"/>
      <c r="D6" s="33"/>
      <c r="E6" s="33"/>
      <c r="F6" s="33"/>
      <c r="G6" s="33"/>
      <c r="H6" s="33"/>
      <c r="I6" s="42"/>
      <c r="J6" s="33"/>
      <c r="K6" s="33"/>
      <c r="L6" s="33"/>
    </row>
    <row r="7" spans="1:12" x14ac:dyDescent="0.25">
      <c r="B7" s="33"/>
      <c r="C7" s="33"/>
      <c r="D7" s="33"/>
      <c r="E7" s="33"/>
      <c r="F7" s="33"/>
      <c r="G7" s="33"/>
      <c r="H7" s="33"/>
      <c r="I7" s="42"/>
      <c r="J7" s="33"/>
      <c r="K7" s="33"/>
      <c r="L7" s="33"/>
    </row>
    <row r="8" spans="1:12" x14ac:dyDescent="0.25">
      <c r="B8" s="33"/>
      <c r="C8" s="33"/>
      <c r="D8" s="33"/>
      <c r="E8" s="33"/>
      <c r="F8" s="33"/>
      <c r="G8" s="33"/>
      <c r="H8" s="33"/>
      <c r="I8" s="42"/>
      <c r="J8" s="33"/>
      <c r="K8" s="33"/>
      <c r="L8" s="33"/>
    </row>
    <row r="9" spans="1:12" x14ac:dyDescent="0.25">
      <c r="B9" s="33"/>
      <c r="C9" s="33"/>
      <c r="D9" s="33"/>
      <c r="E9" s="33"/>
      <c r="F9" s="33"/>
      <c r="G9" s="33"/>
      <c r="H9" s="33"/>
      <c r="I9" s="42"/>
      <c r="J9" s="33"/>
      <c r="K9" s="33"/>
      <c r="L9" s="33"/>
    </row>
    <row r="10" spans="1:12" x14ac:dyDescent="0.25">
      <c r="B10" s="33"/>
      <c r="C10" s="33"/>
      <c r="D10" s="33"/>
      <c r="E10" s="33"/>
      <c r="F10" s="33"/>
      <c r="G10" s="33"/>
      <c r="H10" s="33"/>
      <c r="I10" s="42"/>
      <c r="J10" s="33"/>
      <c r="K10" s="33"/>
      <c r="L10" s="33"/>
    </row>
    <row r="11" spans="1:12" x14ac:dyDescent="0.25">
      <c r="B11" s="33"/>
      <c r="C11" s="33"/>
      <c r="D11" s="33"/>
      <c r="E11" s="33"/>
      <c r="F11" s="33"/>
      <c r="G11" s="33"/>
      <c r="H11" s="33"/>
      <c r="I11" s="42"/>
      <c r="J11" s="33"/>
      <c r="K11" s="33"/>
      <c r="L11" s="33"/>
    </row>
    <row r="12" spans="1:12" x14ac:dyDescent="0.25">
      <c r="B12" s="33"/>
      <c r="C12" s="33"/>
      <c r="D12" s="33"/>
      <c r="E12" s="33"/>
      <c r="F12" s="33"/>
      <c r="G12" s="33"/>
      <c r="H12" s="33"/>
      <c r="I12" s="42"/>
      <c r="J12" s="33"/>
      <c r="K12" s="33"/>
      <c r="L12" s="33"/>
    </row>
    <row r="13" spans="1:12" x14ac:dyDescent="0.25">
      <c r="B13" s="33"/>
      <c r="C13" s="33"/>
      <c r="D13" s="33"/>
      <c r="E13" s="33"/>
      <c r="F13" s="33"/>
      <c r="G13" s="33"/>
      <c r="H13" s="33"/>
      <c r="I13" s="42"/>
      <c r="J13" s="33"/>
      <c r="K13" s="33"/>
      <c r="L13" s="33"/>
    </row>
    <row r="14" spans="1:12" x14ac:dyDescent="0.25">
      <c r="B14" s="33"/>
      <c r="C14" s="33"/>
      <c r="D14" s="33"/>
      <c r="E14" s="33"/>
      <c r="F14" s="33"/>
      <c r="G14" s="33"/>
      <c r="H14" s="33"/>
      <c r="I14" s="42"/>
      <c r="J14" s="33"/>
      <c r="K14" s="33"/>
      <c r="L14" s="33"/>
    </row>
    <row r="15" spans="1:12" x14ac:dyDescent="0.25">
      <c r="B15" s="33"/>
      <c r="C15" s="33"/>
      <c r="D15" s="33"/>
      <c r="E15" s="33"/>
      <c r="F15" s="33"/>
      <c r="G15" s="33"/>
      <c r="H15" s="33"/>
      <c r="I15" s="42"/>
      <c r="J15" s="33"/>
      <c r="K15" s="33"/>
      <c r="L15" s="33"/>
    </row>
    <row r="16" spans="1:12" x14ac:dyDescent="0.25">
      <c r="B16" s="33"/>
      <c r="C16" s="33"/>
      <c r="D16" s="33"/>
      <c r="E16" s="33"/>
      <c r="F16" s="33"/>
      <c r="G16" s="33"/>
      <c r="H16" s="33"/>
      <c r="I16" s="42"/>
      <c r="J16" s="33"/>
      <c r="K16" s="33"/>
      <c r="L16" s="33"/>
    </row>
    <row r="17" spans="1:12" x14ac:dyDescent="0.25">
      <c r="B17" s="33"/>
      <c r="C17" s="33"/>
      <c r="D17" s="33"/>
      <c r="E17" s="33"/>
      <c r="F17" s="33"/>
      <c r="G17" s="33"/>
      <c r="H17" s="33"/>
      <c r="I17" s="42"/>
      <c r="J17" s="33"/>
      <c r="K17" s="33"/>
      <c r="L17" s="33"/>
    </row>
    <row r="18" spans="1:12" ht="34.5" customHeight="1" x14ac:dyDescent="0.25">
      <c r="B18" s="33"/>
      <c r="C18" s="33"/>
      <c r="D18" s="33"/>
      <c r="E18" s="33"/>
      <c r="F18" s="33"/>
      <c r="G18" s="33"/>
      <c r="H18" s="33"/>
      <c r="I18" s="42"/>
      <c r="J18" s="33"/>
      <c r="K18" s="33"/>
      <c r="L18" s="33"/>
    </row>
    <row r="19" spans="1:12" ht="54" customHeight="1" x14ac:dyDescent="0.25">
      <c r="A19" s="32"/>
      <c r="B19" s="34">
        <f>GETPIVOTDATA("Calificación ",'Tabla dinámica'!$K$1)</f>
        <v>1.0666666666666667</v>
      </c>
      <c r="C19" s="33"/>
      <c r="D19" s="78" t="s">
        <v>121</v>
      </c>
      <c r="E19" s="79"/>
      <c r="F19" s="43" t="s">
        <v>1</v>
      </c>
      <c r="G19" s="36" t="s">
        <v>118</v>
      </c>
      <c r="H19" s="36" t="s">
        <v>119</v>
      </c>
      <c r="I19" s="42"/>
      <c r="J19" s="35" t="s">
        <v>122</v>
      </c>
      <c r="K19" s="36" t="s">
        <v>85</v>
      </c>
      <c r="L19" s="36" t="s">
        <v>86</v>
      </c>
    </row>
    <row r="20" spans="1:12" x14ac:dyDescent="0.25">
      <c r="B20" s="33"/>
      <c r="C20" s="33"/>
      <c r="D20" s="80">
        <v>1</v>
      </c>
      <c r="E20" s="81"/>
      <c r="F20" s="44" t="str">
        <f>'Tabla dinámica'!O2</f>
        <v>Gerencia de negocios</v>
      </c>
      <c r="G20" s="38">
        <f>'Tabla dinámica'!Q2</f>
        <v>1.950267877940834</v>
      </c>
      <c r="H20" s="38">
        <f>'Tabla dinámica'!R2</f>
        <v>3.3333333333333335</v>
      </c>
      <c r="I20" s="42"/>
      <c r="J20" s="37" t="str">
        <f>'Tabla dinámica'!H2</f>
        <v>Costos</v>
      </c>
      <c r="K20" s="39">
        <f>'Tabla dinámica'!I2</f>
        <v>2.0833333333333335</v>
      </c>
      <c r="L20" s="40" t="str">
        <f t="shared" ref="L20:L27" si="0">REPT("|",K20/MAX($K$20:$K$22)*100)</f>
        <v>||||||||||||||||||||||||||||||||||||||||||||||||||||||||||||||||||||||||||||||||||||||||||||||||||||</v>
      </c>
    </row>
    <row r="21" spans="1:12" x14ac:dyDescent="0.25">
      <c r="B21" s="33"/>
      <c r="C21" s="33"/>
      <c r="D21" s="33"/>
      <c r="E21" s="33"/>
      <c r="F21" s="44" t="str">
        <f>'Tabla dinámica'!O3</f>
        <v>Gerencia de proyectos</v>
      </c>
      <c r="G21" s="38">
        <f>'Tabla dinámica'!Q3</f>
        <v>1.675925925925926</v>
      </c>
      <c r="H21" s="38">
        <f>'Tabla dinámica'!R3</f>
        <v>3.9</v>
      </c>
      <c r="I21" s="42"/>
      <c r="J21" s="37" t="str">
        <f>'Tabla dinámica'!H3</f>
        <v>Integración</v>
      </c>
      <c r="K21" s="39">
        <f>'Tabla dinámica'!I3</f>
        <v>2.0333333333333332</v>
      </c>
      <c r="L21" s="40" t="str">
        <f t="shared" si="0"/>
        <v>|||||||||||||||||||||||||||||||||||||||||||||||||||||||||||||||||||||||||||||||||||||||||||||||||</v>
      </c>
    </row>
    <row r="22" spans="1:12" x14ac:dyDescent="0.25">
      <c r="B22" s="33"/>
      <c r="C22" s="33"/>
      <c r="D22" s="33"/>
      <c r="E22" s="33"/>
      <c r="F22" s="44" t="str">
        <f>'Tabla dinámica'!O4</f>
        <v>Líderes funcionales</v>
      </c>
      <c r="G22" s="38">
        <f>'Tabla dinámica'!Q4</f>
        <v>1.75</v>
      </c>
      <c r="H22" s="38">
        <f>'Tabla dinámica'!R4</f>
        <v>3</v>
      </c>
      <c r="I22" s="42"/>
      <c r="J22" s="37" t="str">
        <f>'Tabla dinámica'!H4</f>
        <v>Recursos humanos</v>
      </c>
      <c r="K22" s="39">
        <f>'Tabla dinámica'!I4</f>
        <v>1.9555555555555557</v>
      </c>
      <c r="L22" s="40" t="str">
        <f t="shared" si="0"/>
        <v>|||||||||||||||||||||||||||||||||||||||||||||||||||||||||||||||||||||||||||||||||||||||||||||</v>
      </c>
    </row>
    <row r="23" spans="1:12" x14ac:dyDescent="0.25">
      <c r="B23" s="33"/>
      <c r="C23" s="33"/>
      <c r="D23" s="33"/>
      <c r="E23" s="33"/>
      <c r="F23" s="45"/>
      <c r="G23" s="33"/>
      <c r="H23" s="33"/>
      <c r="I23" s="42"/>
      <c r="J23" s="37" t="str">
        <f>'Tabla dinámica'!H5</f>
        <v>Otros componentes</v>
      </c>
      <c r="K23" s="39">
        <f>'Tabla dinámica'!I5</f>
        <v>1.9333333333333333</v>
      </c>
      <c r="L23" s="40" t="str">
        <f t="shared" si="0"/>
        <v>||||||||||||||||||||||||||||||||||||||||||||||||||||||||||||||||||||||||||||||||||||||||||||</v>
      </c>
    </row>
    <row r="24" spans="1:12" ht="19.5" customHeight="1" x14ac:dyDescent="0.25">
      <c r="B24" s="33"/>
      <c r="C24" s="33"/>
      <c r="D24" s="33"/>
      <c r="E24" s="33"/>
      <c r="I24" s="42"/>
      <c r="J24" s="37" t="str">
        <f>'Tabla dinámica'!H6</f>
        <v>Compras y provedores</v>
      </c>
      <c r="K24" s="39">
        <f>'Tabla dinámica'!I6</f>
        <v>1.9000000000000004</v>
      </c>
      <c r="L24" s="40" t="str">
        <f t="shared" si="0"/>
        <v>|||||||||||||||||||||||||||||||||||||||||||||||||||||||||||||||||||||||||||||||||||||||||||</v>
      </c>
    </row>
    <row r="25" spans="1:12" x14ac:dyDescent="0.25">
      <c r="B25" s="33"/>
      <c r="C25" s="33"/>
      <c r="D25" s="33"/>
      <c r="E25" s="33"/>
      <c r="F25" s="45"/>
      <c r="G25" s="33"/>
      <c r="H25" s="33"/>
      <c r="I25" s="42"/>
      <c r="J25" s="37" t="str">
        <f>'Tabla dinámica'!H7</f>
        <v>Stakeholders</v>
      </c>
      <c r="K25" s="39">
        <f>'Tabla dinámica'!I7</f>
        <v>1.7333333333333334</v>
      </c>
      <c r="L25" s="40" t="str">
        <f t="shared" si="0"/>
        <v>|||||||||||||||||||||||||||||||||||||||||||||||||||||||||||||||||||||||||||||||||||</v>
      </c>
    </row>
    <row r="26" spans="1:12" x14ac:dyDescent="0.25">
      <c r="B26" s="33"/>
      <c r="C26" s="33"/>
      <c r="D26" s="33"/>
      <c r="E26" s="33"/>
      <c r="F26" s="45"/>
      <c r="G26" s="33"/>
      <c r="H26" s="33"/>
      <c r="I26" s="42"/>
      <c r="J26" s="37" t="str">
        <f>'Tabla dinámica'!H8</f>
        <v>Tiempo</v>
      </c>
      <c r="K26" s="39">
        <f>'Tabla dinámica'!I8</f>
        <v>1.7142857142857142</v>
      </c>
      <c r="L26" s="40" t="str">
        <f t="shared" si="0"/>
        <v>||||||||||||||||||||||||||||||||||||||||||||||||||||||||||||||||||||||||||||||||||</v>
      </c>
    </row>
    <row r="27" spans="1:12" x14ac:dyDescent="0.25">
      <c r="A27" s="33"/>
      <c r="B27" s="33"/>
      <c r="C27" s="33"/>
      <c r="D27" s="33"/>
      <c r="E27" s="33"/>
      <c r="F27" s="45"/>
      <c r="G27" s="33"/>
      <c r="H27" s="33"/>
      <c r="I27" s="42"/>
      <c r="J27" s="37" t="str">
        <f>'Tabla dinámica'!H9</f>
        <v>Comunicaciones</v>
      </c>
      <c r="K27" s="39">
        <f>'Tabla dinámica'!I9</f>
        <v>1.5833333333333333</v>
      </c>
      <c r="L27" s="40" t="str">
        <f t="shared" si="0"/>
        <v>|||||||||||||||||||||||||||||||||||||||||||||||||||||||||||||||||||||||||||</v>
      </c>
    </row>
    <row r="28" spans="1:12" x14ac:dyDescent="0.25">
      <c r="A28" s="47"/>
      <c r="B28" s="47"/>
      <c r="C28" s="47"/>
      <c r="D28" s="47"/>
      <c r="E28" s="47"/>
      <c r="F28" s="47"/>
      <c r="G28" s="47"/>
      <c r="H28" s="47"/>
      <c r="I28" s="47"/>
      <c r="J28" s="46"/>
      <c r="K28" s="48"/>
      <c r="L28" s="49"/>
    </row>
    <row r="29" spans="1:12" x14ac:dyDescent="0.25">
      <c r="A29" s="47"/>
      <c r="B29" s="47"/>
      <c r="C29" s="47"/>
      <c r="D29" s="47"/>
      <c r="E29" s="47"/>
      <c r="F29" s="47"/>
      <c r="G29" s="47"/>
      <c r="H29" s="47"/>
      <c r="I29" s="47"/>
      <c r="J29" s="46"/>
      <c r="K29" s="48"/>
      <c r="L29" s="49"/>
    </row>
    <row r="30" spans="1:12" x14ac:dyDescent="0.25">
      <c r="A30" s="47"/>
      <c r="B30" s="47"/>
      <c r="C30" s="47"/>
      <c r="D30" s="47"/>
      <c r="E30" s="47"/>
      <c r="F30" s="47"/>
      <c r="G30" s="47"/>
      <c r="H30" s="47"/>
      <c r="I30" s="47"/>
      <c r="J30" s="46"/>
      <c r="K30" s="48"/>
      <c r="L30" s="49"/>
    </row>
    <row r="31" spans="1:12" x14ac:dyDescent="0.25">
      <c r="A31" s="47"/>
      <c r="B31" s="47"/>
      <c r="C31" s="47"/>
      <c r="D31" s="47"/>
      <c r="E31" s="47"/>
      <c r="F31" s="47"/>
      <c r="G31" s="47"/>
      <c r="H31" s="47"/>
      <c r="I31" s="47"/>
      <c r="J31" s="47"/>
      <c r="K31" s="47"/>
      <c r="L31" s="47"/>
    </row>
  </sheetData>
  <sheetProtection algorithmName="SHA-512" hashValue="7EJ/IA4pfo5RQ8QCGAl/sqBmUU9fvvyXqeqLb3ZJr0bF5laVEXQaCnmQjwP14GiVXHrIFATvWkwFlwWrKDqKXQ==" saltValue="iDgQzB7UGlirf21w/drIdQ==" spinCount="100000" sheet="1" objects="1" scenarios="1"/>
  <mergeCells count="3">
    <mergeCell ref="A1:L1"/>
    <mergeCell ref="D19:E19"/>
    <mergeCell ref="D20:E20"/>
  </mergeCells>
  <pageMargins left="0.7" right="0.7" top="0.75" bottom="0.75" header="0.3" footer="0.3"/>
  <pageSetup paperSize="9" orientation="portrait" horizontalDpi="0" verticalDpi="0"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dimension ref="A1:U56"/>
  <sheetViews>
    <sheetView zoomScale="85" zoomScaleNormal="85" workbookViewId="0">
      <selection activeCell="R1" sqref="R1:R1048576"/>
    </sheetView>
  </sheetViews>
  <sheetFormatPr baseColWidth="10" defaultRowHeight="15" x14ac:dyDescent="0.25"/>
  <cols>
    <col min="1" max="1" width="16.85546875" style="1" customWidth="1"/>
    <col min="2" max="2" width="41.5703125" style="5" customWidth="1"/>
    <col min="3" max="11" width="5.42578125" style="10" hidden="1" customWidth="1"/>
    <col min="12" max="12" width="5.7109375" style="10" hidden="1" customWidth="1"/>
    <col min="13" max="13" width="10" style="10" hidden="1" customWidth="1"/>
    <col min="14" max="14" width="5.7109375" style="10" hidden="1" customWidth="1"/>
    <col min="15" max="15" width="5.42578125" style="10" hidden="1" customWidth="1"/>
    <col min="16" max="16" width="9.42578125" style="10" hidden="1" customWidth="1"/>
    <col min="17" max="17" width="5.28515625" style="10" hidden="1" customWidth="1"/>
    <col min="18" max="18" width="11.42578125" style="10" customWidth="1"/>
    <col min="19" max="19" width="14" style="10" customWidth="1"/>
    <col min="20" max="20" width="17.85546875" style="10" customWidth="1"/>
    <col min="21" max="21" width="19.42578125" style="10" customWidth="1"/>
    <col min="22" max="22" width="12.28515625" customWidth="1"/>
  </cols>
  <sheetData>
    <row r="1" spans="1:21" s="9" customFormat="1" ht="40.5" customHeight="1" x14ac:dyDescent="0.25">
      <c r="A1" s="4" t="s">
        <v>0</v>
      </c>
      <c r="B1" s="4" t="s">
        <v>67</v>
      </c>
      <c r="C1" s="2" t="s">
        <v>70</v>
      </c>
      <c r="D1" s="2" t="s">
        <v>71</v>
      </c>
      <c r="E1" s="2" t="s">
        <v>72</v>
      </c>
      <c r="F1" s="2" t="s">
        <v>73</v>
      </c>
      <c r="G1" s="2" t="s">
        <v>74</v>
      </c>
      <c r="H1" s="2" t="s">
        <v>75</v>
      </c>
      <c r="I1" s="2" t="s">
        <v>76</v>
      </c>
      <c r="J1" s="2" t="s">
        <v>77</v>
      </c>
      <c r="K1" s="2" t="s">
        <v>78</v>
      </c>
      <c r="L1" s="2" t="s">
        <v>79</v>
      </c>
      <c r="M1" s="2" t="s">
        <v>80</v>
      </c>
      <c r="N1" s="2" t="s">
        <v>81</v>
      </c>
      <c r="O1" s="2" t="s">
        <v>82</v>
      </c>
      <c r="P1" s="2" t="s">
        <v>83</v>
      </c>
      <c r="Q1" s="2" t="s">
        <v>84</v>
      </c>
      <c r="R1" s="2" t="s">
        <v>52</v>
      </c>
      <c r="S1" s="3" t="s">
        <v>106</v>
      </c>
      <c r="T1" s="2" t="s">
        <v>107</v>
      </c>
      <c r="U1" s="2" t="s">
        <v>108</v>
      </c>
    </row>
    <row r="2" spans="1:21" ht="15" customHeight="1" x14ac:dyDescent="0.25">
      <c r="A2" s="23" t="s">
        <v>3</v>
      </c>
      <c r="B2" s="5" t="s">
        <v>4</v>
      </c>
      <c r="C2" s="6">
        <v>1</v>
      </c>
      <c r="D2" s="6">
        <v>3</v>
      </c>
      <c r="E2" s="6">
        <v>3</v>
      </c>
      <c r="F2" s="6">
        <v>3</v>
      </c>
      <c r="G2" s="6">
        <v>2</v>
      </c>
      <c r="H2" s="6">
        <v>3</v>
      </c>
      <c r="I2" s="6">
        <v>3</v>
      </c>
      <c r="J2" s="6">
        <v>3</v>
      </c>
      <c r="K2" s="6">
        <v>3</v>
      </c>
      <c r="L2" s="6">
        <v>3</v>
      </c>
      <c r="M2" s="6">
        <v>2</v>
      </c>
      <c r="N2" s="6">
        <v>2</v>
      </c>
      <c r="O2" s="6">
        <v>2</v>
      </c>
      <c r="P2" s="6">
        <v>2</v>
      </c>
      <c r="Q2" s="6">
        <v>2</v>
      </c>
      <c r="R2" s="7">
        <f t="shared" ref="R2:R55" si="0">_xlfn.STDEV.S(C2:Q2)</f>
        <v>0.63994047342218441</v>
      </c>
      <c r="S2" s="7">
        <f t="shared" ref="S2:S55" si="1">AVERAGE(C2:Q2)</f>
        <v>2.4666666666666668</v>
      </c>
      <c r="T2" s="7">
        <f t="shared" ref="T2:T55" si="2">AVERAGE(C2,D2,E2,F2,G2,I2,J2,K2,L2,N2,O2)</f>
        <v>2.5454545454545454</v>
      </c>
      <c r="U2" s="7">
        <f t="shared" ref="U2:U55" si="3">AVERAGE(H2,J2,Q2,M2,P2)</f>
        <v>2.4</v>
      </c>
    </row>
    <row r="3" spans="1:21" ht="27" customHeight="1" x14ac:dyDescent="0.25">
      <c r="A3" s="23" t="s">
        <v>3</v>
      </c>
      <c r="B3" s="5" t="s">
        <v>5</v>
      </c>
      <c r="C3" s="6">
        <v>2</v>
      </c>
      <c r="D3" s="6">
        <v>1</v>
      </c>
      <c r="E3" s="6">
        <v>3</v>
      </c>
      <c r="F3" s="6">
        <v>1</v>
      </c>
      <c r="G3" s="6">
        <v>2</v>
      </c>
      <c r="H3" s="6">
        <v>3</v>
      </c>
      <c r="I3" s="6">
        <v>2</v>
      </c>
      <c r="J3" s="6">
        <v>2</v>
      </c>
      <c r="K3" s="6">
        <v>2</v>
      </c>
      <c r="L3" s="6">
        <v>1</v>
      </c>
      <c r="M3" s="6">
        <v>1</v>
      </c>
      <c r="N3" s="6">
        <v>1</v>
      </c>
      <c r="O3" s="6">
        <v>1</v>
      </c>
      <c r="P3" s="6">
        <v>2</v>
      </c>
      <c r="Q3" s="6">
        <v>2</v>
      </c>
      <c r="R3" s="7">
        <f t="shared" si="0"/>
        <v>0.70373155054899661</v>
      </c>
      <c r="S3" s="7">
        <f t="shared" si="1"/>
        <v>1.7333333333333334</v>
      </c>
      <c r="T3" s="7">
        <f t="shared" si="2"/>
        <v>1.6363636363636365</v>
      </c>
      <c r="U3" s="7">
        <f t="shared" si="3"/>
        <v>2</v>
      </c>
    </row>
    <row r="4" spans="1:21" ht="15" customHeight="1" x14ac:dyDescent="0.25">
      <c r="A4" s="23" t="s">
        <v>3</v>
      </c>
      <c r="B4" s="5" t="s">
        <v>6</v>
      </c>
      <c r="C4" s="6">
        <v>1</v>
      </c>
      <c r="D4" s="6">
        <v>1</v>
      </c>
      <c r="E4" s="6">
        <v>3</v>
      </c>
      <c r="F4" s="6">
        <v>1</v>
      </c>
      <c r="G4" s="6">
        <v>3</v>
      </c>
      <c r="H4" s="6">
        <v>4</v>
      </c>
      <c r="I4" s="6">
        <v>4</v>
      </c>
      <c r="J4" s="6">
        <v>5</v>
      </c>
      <c r="K4" s="6">
        <v>2</v>
      </c>
      <c r="L4" s="6">
        <v>1</v>
      </c>
      <c r="M4" s="6">
        <v>1</v>
      </c>
      <c r="N4" s="6">
        <v>2</v>
      </c>
      <c r="O4" s="6">
        <v>2</v>
      </c>
      <c r="P4" s="6">
        <v>2</v>
      </c>
      <c r="Q4" s="6">
        <v>1</v>
      </c>
      <c r="R4" s="7">
        <f t="shared" si="0"/>
        <v>1.3201731488169055</v>
      </c>
      <c r="S4" s="7">
        <f t="shared" si="1"/>
        <v>2.2000000000000002</v>
      </c>
      <c r="T4" s="7">
        <f t="shared" si="2"/>
        <v>2.2727272727272729</v>
      </c>
      <c r="U4" s="7">
        <f t="shared" si="3"/>
        <v>2.6</v>
      </c>
    </row>
    <row r="5" spans="1:21" ht="15" customHeight="1" x14ac:dyDescent="0.25">
      <c r="A5" s="23" t="s">
        <v>3</v>
      </c>
      <c r="B5" s="5" t="s">
        <v>47</v>
      </c>
      <c r="C5" s="6">
        <v>2</v>
      </c>
      <c r="D5" s="6">
        <v>1</v>
      </c>
      <c r="E5" s="6">
        <v>2</v>
      </c>
      <c r="F5" s="6">
        <v>2</v>
      </c>
      <c r="G5" s="6">
        <v>2</v>
      </c>
      <c r="H5" s="6">
        <v>4</v>
      </c>
      <c r="I5" s="6">
        <v>1</v>
      </c>
      <c r="J5" s="6">
        <v>3</v>
      </c>
      <c r="K5" s="6">
        <v>2</v>
      </c>
      <c r="L5" s="6">
        <v>1</v>
      </c>
      <c r="M5" s="6">
        <v>2</v>
      </c>
      <c r="N5" s="6">
        <v>3</v>
      </c>
      <c r="O5" s="6">
        <v>1</v>
      </c>
      <c r="P5" s="6">
        <v>2</v>
      </c>
      <c r="Q5" s="6">
        <v>1</v>
      </c>
      <c r="R5" s="7">
        <f t="shared" si="0"/>
        <v>0.88371510168853673</v>
      </c>
      <c r="S5" s="7">
        <f t="shared" si="1"/>
        <v>1.9333333333333333</v>
      </c>
      <c r="T5" s="7">
        <f t="shared" si="2"/>
        <v>1.8181818181818181</v>
      </c>
      <c r="U5" s="7">
        <f t="shared" si="3"/>
        <v>2.4</v>
      </c>
    </row>
    <row r="6" spans="1:21" ht="15" customHeight="1" x14ac:dyDescent="0.25">
      <c r="A6" s="23" t="s">
        <v>3</v>
      </c>
      <c r="B6" s="5" t="s">
        <v>541</v>
      </c>
      <c r="C6" s="6">
        <v>1</v>
      </c>
      <c r="D6" s="6">
        <v>2</v>
      </c>
      <c r="E6" s="6">
        <v>3</v>
      </c>
      <c r="F6" s="6">
        <v>4</v>
      </c>
      <c r="G6" s="6">
        <v>5</v>
      </c>
      <c r="H6" s="6">
        <v>3</v>
      </c>
      <c r="I6" s="6">
        <v>1</v>
      </c>
      <c r="J6" s="6">
        <v>3</v>
      </c>
      <c r="K6" s="6">
        <v>2</v>
      </c>
      <c r="L6" s="6">
        <v>1</v>
      </c>
      <c r="M6" s="6">
        <v>2</v>
      </c>
      <c r="N6" s="6">
        <v>1</v>
      </c>
      <c r="O6" s="6">
        <v>1</v>
      </c>
      <c r="P6" s="6">
        <v>2</v>
      </c>
      <c r="Q6" s="6">
        <v>1</v>
      </c>
      <c r="R6" s="7">
        <f t="shared" si="0"/>
        <v>1.2459458063579461</v>
      </c>
      <c r="S6" s="7">
        <f t="shared" si="1"/>
        <v>2.1333333333333333</v>
      </c>
      <c r="T6" s="7">
        <f t="shared" si="2"/>
        <v>2.1818181818181817</v>
      </c>
      <c r="U6" s="7">
        <f t="shared" si="3"/>
        <v>2.2000000000000002</v>
      </c>
    </row>
    <row r="7" spans="1:21" ht="15" customHeight="1" x14ac:dyDescent="0.25">
      <c r="A7" s="23" t="s">
        <v>3</v>
      </c>
      <c r="B7" s="5" t="s">
        <v>7</v>
      </c>
      <c r="C7" s="6">
        <v>2</v>
      </c>
      <c r="D7" s="6">
        <v>2</v>
      </c>
      <c r="E7" s="6">
        <v>1</v>
      </c>
      <c r="F7" s="6">
        <v>1</v>
      </c>
      <c r="G7" s="6">
        <v>2</v>
      </c>
      <c r="H7" s="6">
        <v>2</v>
      </c>
      <c r="I7" s="6">
        <v>2</v>
      </c>
      <c r="J7" s="6">
        <v>3</v>
      </c>
      <c r="K7" s="6">
        <v>3</v>
      </c>
      <c r="L7" s="6">
        <v>1</v>
      </c>
      <c r="M7" s="6">
        <v>1</v>
      </c>
      <c r="N7" s="6">
        <v>2</v>
      </c>
      <c r="O7" s="6">
        <v>1</v>
      </c>
      <c r="P7" s="6">
        <v>2</v>
      </c>
      <c r="Q7" s="6">
        <v>1</v>
      </c>
      <c r="R7" s="7">
        <f t="shared" si="0"/>
        <v>0.70373155054899661</v>
      </c>
      <c r="S7" s="7">
        <f t="shared" si="1"/>
        <v>1.7333333333333334</v>
      </c>
      <c r="T7" s="7">
        <f t="shared" si="2"/>
        <v>1.8181818181818181</v>
      </c>
      <c r="U7" s="7">
        <f t="shared" si="3"/>
        <v>1.8</v>
      </c>
    </row>
    <row r="8" spans="1:21" ht="15" customHeight="1" x14ac:dyDescent="0.25">
      <c r="A8" s="23" t="s">
        <v>8</v>
      </c>
      <c r="B8" s="5" t="s">
        <v>87</v>
      </c>
      <c r="C8" s="6">
        <v>1</v>
      </c>
      <c r="D8" s="6">
        <v>1</v>
      </c>
      <c r="E8" s="6">
        <v>1</v>
      </c>
      <c r="F8" s="6">
        <v>1</v>
      </c>
      <c r="G8" s="6">
        <v>2</v>
      </c>
      <c r="H8" s="6">
        <v>1</v>
      </c>
      <c r="I8" s="6">
        <v>1</v>
      </c>
      <c r="J8" s="6">
        <v>1</v>
      </c>
      <c r="K8" s="6">
        <v>3</v>
      </c>
      <c r="L8" s="6">
        <v>1</v>
      </c>
      <c r="M8" s="6">
        <v>1</v>
      </c>
      <c r="N8" s="6">
        <v>2</v>
      </c>
      <c r="O8" s="6">
        <v>1</v>
      </c>
      <c r="P8" s="6">
        <v>2</v>
      </c>
      <c r="Q8" s="6">
        <v>1</v>
      </c>
      <c r="R8" s="7">
        <f t="shared" si="0"/>
        <v>0.61721339984836754</v>
      </c>
      <c r="S8" s="7">
        <f t="shared" si="1"/>
        <v>1.3333333333333333</v>
      </c>
      <c r="T8" s="7">
        <f t="shared" si="2"/>
        <v>1.3636363636363635</v>
      </c>
      <c r="U8" s="7">
        <f t="shared" si="3"/>
        <v>1.2</v>
      </c>
    </row>
    <row r="9" spans="1:21" ht="15" customHeight="1" x14ac:dyDescent="0.25">
      <c r="A9" s="23" t="s">
        <v>8</v>
      </c>
      <c r="B9" s="5" t="s">
        <v>88</v>
      </c>
      <c r="C9" s="6">
        <v>2</v>
      </c>
      <c r="D9" s="6">
        <v>2</v>
      </c>
      <c r="E9" s="6">
        <v>1</v>
      </c>
      <c r="F9" s="6">
        <v>1</v>
      </c>
      <c r="G9" s="6">
        <v>3</v>
      </c>
      <c r="H9" s="6">
        <v>1</v>
      </c>
      <c r="I9" s="6">
        <v>3</v>
      </c>
      <c r="J9" s="6">
        <v>2</v>
      </c>
      <c r="K9" s="6">
        <v>2</v>
      </c>
      <c r="L9" s="6">
        <v>1</v>
      </c>
      <c r="M9" s="6">
        <v>2</v>
      </c>
      <c r="N9" s="6">
        <v>3</v>
      </c>
      <c r="O9" s="6">
        <v>1</v>
      </c>
      <c r="P9" s="6">
        <v>2</v>
      </c>
      <c r="Q9" s="6">
        <v>3</v>
      </c>
      <c r="R9" s="7">
        <f t="shared" si="0"/>
        <v>0.79880863671798008</v>
      </c>
      <c r="S9" s="7">
        <f t="shared" si="1"/>
        <v>1.9333333333333333</v>
      </c>
      <c r="T9" s="7">
        <f t="shared" si="2"/>
        <v>1.9090909090909092</v>
      </c>
      <c r="U9" s="7">
        <f t="shared" si="3"/>
        <v>2</v>
      </c>
    </row>
    <row r="10" spans="1:21" ht="15" customHeight="1" x14ac:dyDescent="0.25">
      <c r="A10" s="23" t="s">
        <v>8</v>
      </c>
      <c r="B10" s="5" t="s">
        <v>9</v>
      </c>
      <c r="C10" s="6">
        <v>1</v>
      </c>
      <c r="D10" s="6">
        <v>1</v>
      </c>
      <c r="E10" s="6">
        <v>2</v>
      </c>
      <c r="F10" s="6">
        <v>1</v>
      </c>
      <c r="G10" s="6">
        <v>2</v>
      </c>
      <c r="H10" s="6">
        <v>3</v>
      </c>
      <c r="I10" s="6">
        <v>2</v>
      </c>
      <c r="J10" s="6">
        <v>2</v>
      </c>
      <c r="K10" s="6">
        <v>3</v>
      </c>
      <c r="L10" s="6">
        <v>1</v>
      </c>
      <c r="M10" s="6">
        <v>2</v>
      </c>
      <c r="N10" s="6">
        <v>3</v>
      </c>
      <c r="O10" s="6">
        <v>1</v>
      </c>
      <c r="P10" s="6">
        <v>2</v>
      </c>
      <c r="Q10" s="6">
        <v>1</v>
      </c>
      <c r="R10" s="7">
        <f t="shared" si="0"/>
        <v>0.77459666924148329</v>
      </c>
      <c r="S10" s="7">
        <f t="shared" si="1"/>
        <v>1.8</v>
      </c>
      <c r="T10" s="7">
        <f t="shared" si="2"/>
        <v>1.7272727272727273</v>
      </c>
      <c r="U10" s="7">
        <f t="shared" si="3"/>
        <v>2</v>
      </c>
    </row>
    <row r="11" spans="1:21" ht="15" customHeight="1" x14ac:dyDescent="0.25">
      <c r="A11" s="23" t="s">
        <v>8</v>
      </c>
      <c r="B11" s="5" t="s">
        <v>10</v>
      </c>
      <c r="C11" s="6">
        <v>1</v>
      </c>
      <c r="D11" s="6">
        <v>1</v>
      </c>
      <c r="E11" s="6">
        <v>1</v>
      </c>
      <c r="F11" s="6">
        <v>1</v>
      </c>
      <c r="G11" s="6">
        <v>2</v>
      </c>
      <c r="H11" s="6">
        <v>3</v>
      </c>
      <c r="I11" s="6">
        <v>1</v>
      </c>
      <c r="J11" s="6">
        <v>1</v>
      </c>
      <c r="K11" s="6">
        <v>1</v>
      </c>
      <c r="L11" s="6">
        <v>1</v>
      </c>
      <c r="M11" s="6">
        <v>1</v>
      </c>
      <c r="N11" s="6">
        <v>1</v>
      </c>
      <c r="O11" s="6">
        <v>1</v>
      </c>
      <c r="P11" s="6">
        <v>2</v>
      </c>
      <c r="Q11" s="6">
        <v>2</v>
      </c>
      <c r="R11" s="7">
        <f t="shared" si="0"/>
        <v>0.61721339984836754</v>
      </c>
      <c r="S11" s="7">
        <f t="shared" si="1"/>
        <v>1.3333333333333333</v>
      </c>
      <c r="T11" s="7">
        <f t="shared" si="2"/>
        <v>1.0909090909090908</v>
      </c>
      <c r="U11" s="7">
        <f t="shared" si="3"/>
        <v>1.8</v>
      </c>
    </row>
    <row r="12" spans="1:21" ht="15" customHeight="1" x14ac:dyDescent="0.25">
      <c r="A12" s="23" t="s">
        <v>8</v>
      </c>
      <c r="B12" s="5" t="s">
        <v>11</v>
      </c>
      <c r="C12" s="6">
        <v>1</v>
      </c>
      <c r="D12" s="6">
        <v>1</v>
      </c>
      <c r="E12" s="6">
        <v>1</v>
      </c>
      <c r="F12" s="6">
        <v>1</v>
      </c>
      <c r="G12" s="6">
        <v>2</v>
      </c>
      <c r="H12" s="6">
        <v>3</v>
      </c>
      <c r="I12" s="6">
        <v>2</v>
      </c>
      <c r="J12" s="6">
        <v>4</v>
      </c>
      <c r="K12" s="6">
        <v>2</v>
      </c>
      <c r="L12" s="6">
        <v>1</v>
      </c>
      <c r="M12" s="6">
        <v>1</v>
      </c>
      <c r="N12" s="6">
        <v>1</v>
      </c>
      <c r="O12" s="6">
        <v>1</v>
      </c>
      <c r="P12" s="6">
        <v>2</v>
      </c>
      <c r="Q12" s="6">
        <v>1</v>
      </c>
      <c r="R12" s="7">
        <f t="shared" si="0"/>
        <v>0.91025898983279951</v>
      </c>
      <c r="S12" s="7">
        <f t="shared" si="1"/>
        <v>1.6</v>
      </c>
      <c r="T12" s="7">
        <f t="shared" si="2"/>
        <v>1.5454545454545454</v>
      </c>
      <c r="U12" s="7">
        <f t="shared" si="3"/>
        <v>2.2000000000000002</v>
      </c>
    </row>
    <row r="13" spans="1:21" ht="15" customHeight="1" x14ac:dyDescent="0.25">
      <c r="A13" s="23" t="s">
        <v>8</v>
      </c>
      <c r="B13" s="5" t="s">
        <v>89</v>
      </c>
      <c r="C13" s="6">
        <v>1</v>
      </c>
      <c r="D13" s="6">
        <v>1</v>
      </c>
      <c r="E13" s="6">
        <v>1</v>
      </c>
      <c r="F13" s="6">
        <v>1</v>
      </c>
      <c r="G13" s="6">
        <v>1</v>
      </c>
      <c r="H13" s="6">
        <v>3</v>
      </c>
      <c r="I13" s="6">
        <v>1</v>
      </c>
      <c r="J13" s="6">
        <v>1</v>
      </c>
      <c r="K13" s="6">
        <v>2</v>
      </c>
      <c r="L13" s="6">
        <v>1</v>
      </c>
      <c r="M13" s="6">
        <v>1</v>
      </c>
      <c r="N13" s="6">
        <v>1</v>
      </c>
      <c r="O13" s="6">
        <v>1</v>
      </c>
      <c r="P13" s="6">
        <v>2</v>
      </c>
      <c r="Q13" s="6">
        <v>1</v>
      </c>
      <c r="R13" s="7">
        <f t="shared" si="0"/>
        <v>0.59361683970466372</v>
      </c>
      <c r="S13" s="7">
        <f t="shared" si="1"/>
        <v>1.2666666666666666</v>
      </c>
      <c r="T13" s="7">
        <f t="shared" si="2"/>
        <v>1.0909090909090908</v>
      </c>
      <c r="U13" s="7">
        <f t="shared" si="3"/>
        <v>1.6</v>
      </c>
    </row>
    <row r="14" spans="1:21" ht="15" customHeight="1" x14ac:dyDescent="0.25">
      <c r="A14" s="23" t="s">
        <v>12</v>
      </c>
      <c r="B14" s="5" t="s">
        <v>90</v>
      </c>
      <c r="C14" s="6">
        <v>1</v>
      </c>
      <c r="D14" s="6">
        <v>1</v>
      </c>
      <c r="E14" s="6">
        <v>1</v>
      </c>
      <c r="F14" s="6">
        <v>1</v>
      </c>
      <c r="G14" s="6">
        <v>2</v>
      </c>
      <c r="H14" s="6">
        <v>1</v>
      </c>
      <c r="I14" s="6">
        <v>1</v>
      </c>
      <c r="J14" s="6">
        <v>1</v>
      </c>
      <c r="K14" s="6">
        <v>2</v>
      </c>
      <c r="L14" s="6">
        <v>1</v>
      </c>
      <c r="M14" s="6">
        <v>2</v>
      </c>
      <c r="N14" s="6">
        <v>1</v>
      </c>
      <c r="O14" s="6">
        <v>1</v>
      </c>
      <c r="P14" s="6">
        <v>2</v>
      </c>
      <c r="Q14" s="6">
        <v>1</v>
      </c>
      <c r="R14" s="7">
        <f t="shared" si="0"/>
        <v>0.45773770821706344</v>
      </c>
      <c r="S14" s="7">
        <f t="shared" si="1"/>
        <v>1.2666666666666666</v>
      </c>
      <c r="T14" s="7">
        <f t="shared" si="2"/>
        <v>1.1818181818181819</v>
      </c>
      <c r="U14" s="7">
        <f t="shared" si="3"/>
        <v>1.4</v>
      </c>
    </row>
    <row r="15" spans="1:21" ht="27.75" customHeight="1" x14ac:dyDescent="0.25">
      <c r="A15" s="23" t="s">
        <v>12</v>
      </c>
      <c r="B15" s="5" t="s">
        <v>13</v>
      </c>
      <c r="C15" s="6">
        <v>1</v>
      </c>
      <c r="D15" s="6">
        <v>2</v>
      </c>
      <c r="E15" s="6">
        <v>1</v>
      </c>
      <c r="F15" s="6">
        <v>1</v>
      </c>
      <c r="G15" s="6">
        <v>1</v>
      </c>
      <c r="H15" s="6">
        <v>2</v>
      </c>
      <c r="I15" s="6">
        <v>2</v>
      </c>
      <c r="J15" s="6">
        <v>2</v>
      </c>
      <c r="K15" s="6">
        <v>2</v>
      </c>
      <c r="L15" s="6">
        <v>1</v>
      </c>
      <c r="M15" s="6">
        <v>2</v>
      </c>
      <c r="N15" s="6">
        <v>1</v>
      </c>
      <c r="O15" s="6">
        <v>1</v>
      </c>
      <c r="P15" s="6">
        <v>1</v>
      </c>
      <c r="Q15" s="6">
        <v>1</v>
      </c>
      <c r="R15" s="7">
        <f t="shared" si="0"/>
        <v>0.50709255283711008</v>
      </c>
      <c r="S15" s="7">
        <f t="shared" si="1"/>
        <v>1.4</v>
      </c>
      <c r="T15" s="7">
        <f t="shared" si="2"/>
        <v>1.3636363636363635</v>
      </c>
      <c r="U15" s="7">
        <f t="shared" si="3"/>
        <v>1.6</v>
      </c>
    </row>
    <row r="16" spans="1:21" ht="15" customHeight="1" x14ac:dyDescent="0.25">
      <c r="A16" s="23" t="s">
        <v>12</v>
      </c>
      <c r="B16" s="5" t="s">
        <v>91</v>
      </c>
      <c r="C16" s="6">
        <v>1</v>
      </c>
      <c r="D16" s="6">
        <v>2</v>
      </c>
      <c r="E16" s="6">
        <v>3</v>
      </c>
      <c r="F16" s="6">
        <v>1</v>
      </c>
      <c r="G16" s="6">
        <v>2</v>
      </c>
      <c r="H16" s="6">
        <v>2</v>
      </c>
      <c r="I16" s="6">
        <v>3</v>
      </c>
      <c r="J16" s="6">
        <v>2</v>
      </c>
      <c r="K16" s="6">
        <v>3</v>
      </c>
      <c r="L16" s="6">
        <v>1</v>
      </c>
      <c r="M16" s="6">
        <v>2</v>
      </c>
      <c r="N16" s="6">
        <v>1</v>
      </c>
      <c r="O16" s="6">
        <v>1</v>
      </c>
      <c r="P16" s="6">
        <v>1</v>
      </c>
      <c r="Q16" s="6">
        <v>1</v>
      </c>
      <c r="R16" s="7">
        <f t="shared" si="0"/>
        <v>0.79880863671798008</v>
      </c>
      <c r="S16" s="7">
        <f t="shared" si="1"/>
        <v>1.7333333333333334</v>
      </c>
      <c r="T16" s="7">
        <f t="shared" si="2"/>
        <v>1.8181818181818181</v>
      </c>
      <c r="U16" s="7">
        <f t="shared" si="3"/>
        <v>1.6</v>
      </c>
    </row>
    <row r="17" spans="1:21" ht="26.25" customHeight="1" x14ac:dyDescent="0.25">
      <c r="A17" s="23" t="s">
        <v>14</v>
      </c>
      <c r="B17" s="5" t="s">
        <v>92</v>
      </c>
      <c r="C17" s="6">
        <v>1</v>
      </c>
      <c r="D17" s="6">
        <v>1</v>
      </c>
      <c r="E17" s="6">
        <v>2</v>
      </c>
      <c r="F17" s="6">
        <v>1</v>
      </c>
      <c r="G17" s="6">
        <v>2</v>
      </c>
      <c r="H17" s="6">
        <v>2</v>
      </c>
      <c r="I17" s="6">
        <v>2</v>
      </c>
      <c r="J17" s="6">
        <v>1</v>
      </c>
      <c r="K17" s="6">
        <v>2</v>
      </c>
      <c r="L17" s="6">
        <v>1</v>
      </c>
      <c r="M17" s="6">
        <v>1</v>
      </c>
      <c r="N17" s="6">
        <v>2</v>
      </c>
      <c r="O17" s="6">
        <v>1</v>
      </c>
      <c r="P17" s="6">
        <v>2</v>
      </c>
      <c r="Q17" s="6">
        <v>2</v>
      </c>
      <c r="R17" s="7">
        <f t="shared" si="0"/>
        <v>0.51639777949432231</v>
      </c>
      <c r="S17" s="7">
        <f t="shared" si="1"/>
        <v>1.5333333333333334</v>
      </c>
      <c r="T17" s="7">
        <f t="shared" si="2"/>
        <v>1.4545454545454546</v>
      </c>
      <c r="U17" s="7">
        <f t="shared" si="3"/>
        <v>1.6</v>
      </c>
    </row>
    <row r="18" spans="1:21" ht="29.25" customHeight="1" x14ac:dyDescent="0.25">
      <c r="A18" s="23" t="s">
        <v>14</v>
      </c>
      <c r="B18" s="5" t="s">
        <v>93</v>
      </c>
      <c r="C18" s="6">
        <v>1</v>
      </c>
      <c r="D18" s="6">
        <v>2</v>
      </c>
      <c r="E18" s="6">
        <v>2</v>
      </c>
      <c r="F18" s="6">
        <v>1</v>
      </c>
      <c r="G18" s="6">
        <v>2</v>
      </c>
      <c r="H18" s="6">
        <v>4</v>
      </c>
      <c r="I18" s="6">
        <v>2</v>
      </c>
      <c r="J18" s="6">
        <v>4</v>
      </c>
      <c r="K18" s="6">
        <v>2</v>
      </c>
      <c r="L18" s="6">
        <v>1</v>
      </c>
      <c r="M18" s="6">
        <v>1</v>
      </c>
      <c r="N18" s="6">
        <v>1</v>
      </c>
      <c r="O18" s="6">
        <v>2</v>
      </c>
      <c r="P18" s="6">
        <v>2</v>
      </c>
      <c r="Q18" s="6">
        <v>1</v>
      </c>
      <c r="R18" s="7">
        <f t="shared" si="0"/>
        <v>0.99043040187202502</v>
      </c>
      <c r="S18" s="7">
        <f t="shared" si="1"/>
        <v>1.8666666666666667</v>
      </c>
      <c r="T18" s="7">
        <f t="shared" si="2"/>
        <v>1.8181818181818181</v>
      </c>
      <c r="U18" s="7">
        <f t="shared" si="3"/>
        <v>2.4</v>
      </c>
    </row>
    <row r="19" spans="1:21" ht="29.25" customHeight="1" x14ac:dyDescent="0.25">
      <c r="A19" s="23" t="s">
        <v>14</v>
      </c>
      <c r="B19" s="5" t="s">
        <v>94</v>
      </c>
      <c r="C19" s="6">
        <v>1</v>
      </c>
      <c r="D19" s="6">
        <v>1</v>
      </c>
      <c r="E19" s="6">
        <v>2</v>
      </c>
      <c r="F19" s="6">
        <v>2</v>
      </c>
      <c r="G19" s="6">
        <v>2</v>
      </c>
      <c r="H19" s="6">
        <v>3</v>
      </c>
      <c r="I19" s="6">
        <v>1</v>
      </c>
      <c r="J19" s="6">
        <v>1</v>
      </c>
      <c r="K19" s="6">
        <v>2</v>
      </c>
      <c r="L19" s="6">
        <v>1</v>
      </c>
      <c r="M19" s="6">
        <v>1</v>
      </c>
      <c r="N19" s="6">
        <v>1</v>
      </c>
      <c r="O19" s="6">
        <v>2</v>
      </c>
      <c r="P19" s="6">
        <v>2</v>
      </c>
      <c r="Q19" s="6">
        <v>2</v>
      </c>
      <c r="R19" s="7">
        <f t="shared" si="0"/>
        <v>0.63245553203367588</v>
      </c>
      <c r="S19" s="7">
        <f t="shared" si="1"/>
        <v>1.6</v>
      </c>
      <c r="T19" s="7">
        <f t="shared" si="2"/>
        <v>1.4545454545454546</v>
      </c>
      <c r="U19" s="7">
        <f t="shared" si="3"/>
        <v>1.8</v>
      </c>
    </row>
    <row r="20" spans="1:21" ht="27.75" customHeight="1" x14ac:dyDescent="0.25">
      <c r="A20" s="23" t="s">
        <v>14</v>
      </c>
      <c r="B20" s="5" t="s">
        <v>95</v>
      </c>
      <c r="C20" s="6">
        <v>2</v>
      </c>
      <c r="D20" s="6">
        <v>1</v>
      </c>
      <c r="E20" s="6">
        <v>3</v>
      </c>
      <c r="F20" s="6">
        <v>1</v>
      </c>
      <c r="G20" s="6">
        <v>1</v>
      </c>
      <c r="H20" s="6">
        <v>1</v>
      </c>
      <c r="I20" s="6">
        <v>1</v>
      </c>
      <c r="J20" s="6">
        <v>2</v>
      </c>
      <c r="K20" s="6">
        <v>1</v>
      </c>
      <c r="L20" s="6">
        <v>1</v>
      </c>
      <c r="M20" s="6">
        <v>1</v>
      </c>
      <c r="N20" s="6">
        <v>1</v>
      </c>
      <c r="O20" s="6">
        <v>1</v>
      </c>
      <c r="P20" s="6">
        <v>2</v>
      </c>
      <c r="Q20" s="6">
        <v>1</v>
      </c>
      <c r="R20" s="7">
        <f t="shared" si="0"/>
        <v>0.61721339984836754</v>
      </c>
      <c r="S20" s="7">
        <f t="shared" si="1"/>
        <v>1.3333333333333333</v>
      </c>
      <c r="T20" s="7">
        <f t="shared" si="2"/>
        <v>1.3636363636363635</v>
      </c>
      <c r="U20" s="7">
        <f t="shared" si="3"/>
        <v>1.4</v>
      </c>
    </row>
    <row r="21" spans="1:21" ht="15" customHeight="1" x14ac:dyDescent="0.25">
      <c r="A21" s="23" t="s">
        <v>15</v>
      </c>
      <c r="B21" s="5" t="s">
        <v>48</v>
      </c>
      <c r="C21" s="6">
        <v>2</v>
      </c>
      <c r="D21" s="6">
        <v>3</v>
      </c>
      <c r="E21" s="6">
        <v>2</v>
      </c>
      <c r="F21" s="6">
        <v>3</v>
      </c>
      <c r="G21" s="6">
        <v>2</v>
      </c>
      <c r="H21" s="6">
        <v>5</v>
      </c>
      <c r="I21" s="6">
        <v>2</v>
      </c>
      <c r="J21" s="6">
        <v>2</v>
      </c>
      <c r="K21" s="6">
        <v>4</v>
      </c>
      <c r="L21" s="6">
        <v>2</v>
      </c>
      <c r="M21" s="6">
        <v>2</v>
      </c>
      <c r="N21" s="6">
        <v>2</v>
      </c>
      <c r="O21" s="6">
        <v>2</v>
      </c>
      <c r="P21" s="6">
        <v>2</v>
      </c>
      <c r="Q21" s="6">
        <v>2</v>
      </c>
      <c r="R21" s="7">
        <f t="shared" si="0"/>
        <v>0.91547541643412689</v>
      </c>
      <c r="S21" s="7">
        <f t="shared" si="1"/>
        <v>2.4666666666666668</v>
      </c>
      <c r="T21" s="7">
        <f t="shared" si="2"/>
        <v>2.3636363636363638</v>
      </c>
      <c r="U21" s="7">
        <f t="shared" si="3"/>
        <v>2.6</v>
      </c>
    </row>
    <row r="22" spans="1:21" ht="29.25" customHeight="1" x14ac:dyDescent="0.25">
      <c r="A22" s="23" t="s">
        <v>15</v>
      </c>
      <c r="B22" s="5" t="s">
        <v>16</v>
      </c>
      <c r="C22" s="6">
        <v>1</v>
      </c>
      <c r="D22" s="6">
        <v>2</v>
      </c>
      <c r="E22" s="6">
        <v>1</v>
      </c>
      <c r="F22" s="6">
        <v>1</v>
      </c>
      <c r="G22" s="6">
        <v>3</v>
      </c>
      <c r="H22" s="6">
        <v>3</v>
      </c>
      <c r="I22" s="6">
        <v>1</v>
      </c>
      <c r="J22" s="6">
        <v>2</v>
      </c>
      <c r="K22" s="6">
        <v>3</v>
      </c>
      <c r="L22" s="6">
        <v>1</v>
      </c>
      <c r="M22" s="6">
        <v>1</v>
      </c>
      <c r="N22" s="6">
        <v>2</v>
      </c>
      <c r="O22" s="6">
        <v>1</v>
      </c>
      <c r="P22" s="6">
        <v>1</v>
      </c>
      <c r="Q22" s="6">
        <v>2</v>
      </c>
      <c r="R22" s="7">
        <f t="shared" si="0"/>
        <v>0.81649658092772615</v>
      </c>
      <c r="S22" s="7">
        <f t="shared" si="1"/>
        <v>1.6666666666666667</v>
      </c>
      <c r="T22" s="7">
        <f t="shared" si="2"/>
        <v>1.6363636363636365</v>
      </c>
      <c r="U22" s="7">
        <f t="shared" si="3"/>
        <v>1.8</v>
      </c>
    </row>
    <row r="23" spans="1:21" ht="27" customHeight="1" x14ac:dyDescent="0.25">
      <c r="A23" s="23" t="s">
        <v>15</v>
      </c>
      <c r="B23" s="5" t="s">
        <v>17</v>
      </c>
      <c r="C23" s="6">
        <v>2</v>
      </c>
      <c r="D23" s="6">
        <v>1</v>
      </c>
      <c r="E23" s="6">
        <v>2</v>
      </c>
      <c r="F23" s="6">
        <v>2</v>
      </c>
      <c r="G23" s="6">
        <v>2</v>
      </c>
      <c r="H23" s="6">
        <v>3</v>
      </c>
      <c r="I23" s="6">
        <v>2</v>
      </c>
      <c r="J23" s="6">
        <v>1</v>
      </c>
      <c r="K23" s="6">
        <v>2</v>
      </c>
      <c r="L23" s="6">
        <v>1</v>
      </c>
      <c r="M23" s="6">
        <v>1</v>
      </c>
      <c r="N23" s="6">
        <v>2</v>
      </c>
      <c r="O23" s="6">
        <v>1</v>
      </c>
      <c r="P23" s="6">
        <v>2</v>
      </c>
      <c r="Q23" s="6">
        <v>2</v>
      </c>
      <c r="R23" s="7">
        <f t="shared" si="0"/>
        <v>0.5936168397046635</v>
      </c>
      <c r="S23" s="7">
        <f t="shared" si="1"/>
        <v>1.7333333333333334</v>
      </c>
      <c r="T23" s="7">
        <f t="shared" si="2"/>
        <v>1.6363636363636365</v>
      </c>
      <c r="U23" s="7">
        <f t="shared" si="3"/>
        <v>1.8</v>
      </c>
    </row>
    <row r="24" spans="1:21" ht="41.25" customHeight="1" x14ac:dyDescent="0.25">
      <c r="A24" s="23" t="s">
        <v>15</v>
      </c>
      <c r="B24" s="5" t="s">
        <v>18</v>
      </c>
      <c r="C24" s="6">
        <v>2</v>
      </c>
      <c r="D24" s="6">
        <v>1</v>
      </c>
      <c r="E24" s="6">
        <v>1</v>
      </c>
      <c r="F24" s="6">
        <v>1</v>
      </c>
      <c r="G24" s="6">
        <v>2</v>
      </c>
      <c r="H24" s="6">
        <v>2</v>
      </c>
      <c r="I24" s="6">
        <v>2</v>
      </c>
      <c r="J24" s="6">
        <v>1</v>
      </c>
      <c r="K24" s="6">
        <v>2</v>
      </c>
      <c r="L24" s="6">
        <v>1</v>
      </c>
      <c r="M24" s="6">
        <v>1</v>
      </c>
      <c r="N24" s="6">
        <v>2</v>
      </c>
      <c r="O24" s="6">
        <v>1</v>
      </c>
      <c r="P24" s="6">
        <v>2</v>
      </c>
      <c r="Q24" s="6">
        <v>1</v>
      </c>
      <c r="R24" s="7">
        <f t="shared" si="0"/>
        <v>0.51639777949432231</v>
      </c>
      <c r="S24" s="7">
        <f t="shared" si="1"/>
        <v>1.4666666666666666</v>
      </c>
      <c r="T24" s="7">
        <f t="shared" si="2"/>
        <v>1.4545454545454546</v>
      </c>
      <c r="U24" s="7">
        <f t="shared" si="3"/>
        <v>1.4</v>
      </c>
    </row>
    <row r="25" spans="1:21" ht="27.75" customHeight="1" x14ac:dyDescent="0.25">
      <c r="A25" s="23" t="s">
        <v>15</v>
      </c>
      <c r="B25" s="5" t="s">
        <v>19</v>
      </c>
      <c r="C25" s="6">
        <v>2</v>
      </c>
      <c r="D25" s="6">
        <v>1</v>
      </c>
      <c r="E25" s="6">
        <v>1</v>
      </c>
      <c r="F25" s="6">
        <v>2</v>
      </c>
      <c r="G25" s="6">
        <v>2</v>
      </c>
      <c r="H25" s="6">
        <v>1</v>
      </c>
      <c r="I25" s="6">
        <v>2</v>
      </c>
      <c r="J25" s="6">
        <v>1</v>
      </c>
      <c r="K25" s="6">
        <v>2</v>
      </c>
      <c r="L25" s="6">
        <v>1</v>
      </c>
      <c r="M25" s="6">
        <v>2</v>
      </c>
      <c r="N25" s="6">
        <v>2</v>
      </c>
      <c r="O25" s="6">
        <v>1</v>
      </c>
      <c r="P25" s="6">
        <v>2</v>
      </c>
      <c r="Q25" s="6">
        <v>2</v>
      </c>
      <c r="R25" s="7">
        <f t="shared" si="0"/>
        <v>0.50709255283711008</v>
      </c>
      <c r="S25" s="7">
        <f t="shared" si="1"/>
        <v>1.6</v>
      </c>
      <c r="T25" s="7">
        <f t="shared" si="2"/>
        <v>1.5454545454545454</v>
      </c>
      <c r="U25" s="7">
        <f t="shared" si="3"/>
        <v>1.6</v>
      </c>
    </row>
    <row r="26" spans="1:21" ht="15" customHeight="1" x14ac:dyDescent="0.25">
      <c r="A26" s="23" t="s">
        <v>15</v>
      </c>
      <c r="B26" s="5" t="s">
        <v>96</v>
      </c>
      <c r="C26" s="6">
        <v>2</v>
      </c>
      <c r="D26" s="6">
        <v>1</v>
      </c>
      <c r="E26" s="6">
        <v>2</v>
      </c>
      <c r="F26" s="6">
        <v>1</v>
      </c>
      <c r="G26" s="6">
        <v>1</v>
      </c>
      <c r="H26" s="6">
        <v>2</v>
      </c>
      <c r="I26" s="6">
        <v>1</v>
      </c>
      <c r="J26" s="6">
        <v>2</v>
      </c>
      <c r="K26" s="6">
        <v>2</v>
      </c>
      <c r="L26" s="6">
        <v>1</v>
      </c>
      <c r="M26" s="6">
        <v>2</v>
      </c>
      <c r="N26" s="6">
        <v>2</v>
      </c>
      <c r="O26" s="6">
        <v>1</v>
      </c>
      <c r="P26" s="6">
        <v>2</v>
      </c>
      <c r="Q26" s="6">
        <v>2</v>
      </c>
      <c r="R26" s="7">
        <f t="shared" si="0"/>
        <v>0.50709255283711008</v>
      </c>
      <c r="S26" s="7">
        <f t="shared" si="1"/>
        <v>1.6</v>
      </c>
      <c r="T26" s="7">
        <f t="shared" si="2"/>
        <v>1.4545454545454546</v>
      </c>
      <c r="U26" s="7">
        <f t="shared" si="3"/>
        <v>2</v>
      </c>
    </row>
    <row r="27" spans="1:21" ht="25.5" customHeight="1" x14ac:dyDescent="0.25">
      <c r="A27" s="23" t="s">
        <v>15</v>
      </c>
      <c r="B27" s="5" t="s">
        <v>20</v>
      </c>
      <c r="C27" s="6">
        <v>1</v>
      </c>
      <c r="D27" s="6">
        <v>1</v>
      </c>
      <c r="E27" s="6">
        <v>1</v>
      </c>
      <c r="F27" s="6">
        <v>1</v>
      </c>
      <c r="G27" s="6">
        <v>2</v>
      </c>
      <c r="H27" s="6">
        <v>2</v>
      </c>
      <c r="I27" s="6">
        <v>1</v>
      </c>
      <c r="J27" s="6">
        <v>1</v>
      </c>
      <c r="K27" s="6">
        <v>2</v>
      </c>
      <c r="L27" s="6">
        <v>1</v>
      </c>
      <c r="M27" s="6">
        <v>2</v>
      </c>
      <c r="N27" s="6">
        <v>2</v>
      </c>
      <c r="O27" s="6">
        <v>1</v>
      </c>
      <c r="P27" s="6">
        <v>2</v>
      </c>
      <c r="Q27" s="6">
        <v>2</v>
      </c>
      <c r="R27" s="7">
        <f t="shared" si="0"/>
        <v>0.51639777949432231</v>
      </c>
      <c r="S27" s="7">
        <f t="shared" si="1"/>
        <v>1.4666666666666666</v>
      </c>
      <c r="T27" s="7">
        <f t="shared" si="2"/>
        <v>1.2727272727272727</v>
      </c>
      <c r="U27" s="7">
        <f t="shared" si="3"/>
        <v>1.8</v>
      </c>
    </row>
    <row r="28" spans="1:21" ht="28.5" customHeight="1" x14ac:dyDescent="0.25">
      <c r="A28" s="23" t="s">
        <v>21</v>
      </c>
      <c r="B28" s="5" t="s">
        <v>22</v>
      </c>
      <c r="C28" s="6">
        <v>1</v>
      </c>
      <c r="D28" s="6">
        <v>1</v>
      </c>
      <c r="E28" s="6">
        <v>2</v>
      </c>
      <c r="F28" s="6">
        <v>1</v>
      </c>
      <c r="G28" s="6">
        <v>2</v>
      </c>
      <c r="H28" s="6">
        <v>3</v>
      </c>
      <c r="I28" s="6">
        <v>2</v>
      </c>
      <c r="J28" s="6">
        <v>2</v>
      </c>
      <c r="K28" s="6">
        <v>2</v>
      </c>
      <c r="L28" s="6">
        <v>1</v>
      </c>
      <c r="M28" s="6">
        <v>1</v>
      </c>
      <c r="N28" s="6">
        <v>3</v>
      </c>
      <c r="O28" s="6">
        <v>2</v>
      </c>
      <c r="P28" s="6">
        <v>2</v>
      </c>
      <c r="Q28" s="6">
        <v>2</v>
      </c>
      <c r="R28" s="7">
        <f t="shared" si="0"/>
        <v>0.67612340378281321</v>
      </c>
      <c r="S28" s="7">
        <f t="shared" si="1"/>
        <v>1.8</v>
      </c>
      <c r="T28" s="7">
        <f t="shared" si="2"/>
        <v>1.7272727272727273</v>
      </c>
      <c r="U28" s="7">
        <f t="shared" si="3"/>
        <v>2</v>
      </c>
    </row>
    <row r="29" spans="1:21" ht="30" customHeight="1" x14ac:dyDescent="0.25">
      <c r="A29" s="23" t="s">
        <v>21</v>
      </c>
      <c r="B29" s="5" t="s">
        <v>97</v>
      </c>
      <c r="C29" s="6">
        <v>1</v>
      </c>
      <c r="D29" s="6">
        <v>1</v>
      </c>
      <c r="E29" s="6">
        <v>2</v>
      </c>
      <c r="F29" s="6">
        <v>1</v>
      </c>
      <c r="G29" s="6">
        <v>2</v>
      </c>
      <c r="H29" s="6">
        <v>3</v>
      </c>
      <c r="I29" s="6">
        <v>3</v>
      </c>
      <c r="J29" s="6">
        <v>3</v>
      </c>
      <c r="K29" s="6">
        <v>3</v>
      </c>
      <c r="L29" s="6">
        <v>1</v>
      </c>
      <c r="M29" s="6">
        <v>1</v>
      </c>
      <c r="N29" s="6">
        <v>3</v>
      </c>
      <c r="O29" s="6">
        <v>1</v>
      </c>
      <c r="P29" s="6">
        <v>2</v>
      </c>
      <c r="Q29" s="6">
        <v>1</v>
      </c>
      <c r="R29" s="7">
        <f t="shared" si="0"/>
        <v>0.91547541643412689</v>
      </c>
      <c r="S29" s="7">
        <f t="shared" si="1"/>
        <v>1.8666666666666667</v>
      </c>
      <c r="T29" s="7">
        <f t="shared" si="2"/>
        <v>1.9090909090909092</v>
      </c>
      <c r="U29" s="7">
        <f t="shared" si="3"/>
        <v>2</v>
      </c>
    </row>
    <row r="30" spans="1:21" ht="30" customHeight="1" x14ac:dyDescent="0.25">
      <c r="A30" s="23" t="s">
        <v>21</v>
      </c>
      <c r="B30" s="5" t="s">
        <v>98</v>
      </c>
      <c r="C30" s="6">
        <v>1</v>
      </c>
      <c r="D30" s="6">
        <v>1</v>
      </c>
      <c r="E30" s="6">
        <v>1</v>
      </c>
      <c r="F30" s="6">
        <v>2</v>
      </c>
      <c r="G30" s="6">
        <v>2</v>
      </c>
      <c r="H30" s="6">
        <v>3</v>
      </c>
      <c r="I30" s="6">
        <v>2</v>
      </c>
      <c r="J30" s="6">
        <v>2</v>
      </c>
      <c r="K30" s="6">
        <v>1</v>
      </c>
      <c r="L30" s="6">
        <v>1</v>
      </c>
      <c r="M30" s="6">
        <v>1</v>
      </c>
      <c r="N30" s="6">
        <v>2</v>
      </c>
      <c r="O30" s="6">
        <v>1</v>
      </c>
      <c r="P30" s="6">
        <v>2</v>
      </c>
      <c r="Q30" s="6">
        <v>1</v>
      </c>
      <c r="R30" s="7">
        <f t="shared" si="0"/>
        <v>0.63994047342218441</v>
      </c>
      <c r="S30" s="7">
        <f t="shared" si="1"/>
        <v>1.5333333333333334</v>
      </c>
      <c r="T30" s="7">
        <f t="shared" si="2"/>
        <v>1.4545454545454546</v>
      </c>
      <c r="U30" s="7">
        <f t="shared" si="3"/>
        <v>1.8</v>
      </c>
    </row>
    <row r="31" spans="1:21" ht="30.75" customHeight="1" x14ac:dyDescent="0.25">
      <c r="A31" s="23" t="s">
        <v>23</v>
      </c>
      <c r="B31" s="5" t="s">
        <v>99</v>
      </c>
      <c r="C31" s="6">
        <v>2</v>
      </c>
      <c r="D31" s="6">
        <v>2</v>
      </c>
      <c r="E31" s="6">
        <v>2</v>
      </c>
      <c r="F31" s="6">
        <v>3</v>
      </c>
      <c r="G31" s="6">
        <v>2</v>
      </c>
      <c r="H31" s="6">
        <v>3</v>
      </c>
      <c r="I31" s="6">
        <v>3</v>
      </c>
      <c r="J31" s="6">
        <v>3</v>
      </c>
      <c r="K31" s="6">
        <v>4</v>
      </c>
      <c r="L31" s="6">
        <v>1</v>
      </c>
      <c r="M31" s="6">
        <v>2</v>
      </c>
      <c r="N31" s="6">
        <v>2</v>
      </c>
      <c r="O31" s="6">
        <v>1</v>
      </c>
      <c r="P31" s="6">
        <v>3</v>
      </c>
      <c r="Q31" s="6">
        <v>2</v>
      </c>
      <c r="R31" s="7">
        <f t="shared" si="0"/>
        <v>0.81649658092772581</v>
      </c>
      <c r="S31" s="7">
        <f t="shared" si="1"/>
        <v>2.3333333333333335</v>
      </c>
      <c r="T31" s="7">
        <f t="shared" si="2"/>
        <v>2.2727272727272729</v>
      </c>
      <c r="U31" s="7">
        <f t="shared" si="3"/>
        <v>2.6</v>
      </c>
    </row>
    <row r="32" spans="1:21" ht="15" customHeight="1" x14ac:dyDescent="0.25">
      <c r="A32" s="23" t="s">
        <v>23</v>
      </c>
      <c r="B32" s="5" t="s">
        <v>24</v>
      </c>
      <c r="C32" s="6">
        <v>1</v>
      </c>
      <c r="D32" s="6">
        <v>2</v>
      </c>
      <c r="E32" s="6">
        <v>2</v>
      </c>
      <c r="F32" s="6">
        <v>2</v>
      </c>
      <c r="G32" s="6">
        <v>1</v>
      </c>
      <c r="H32" s="6">
        <v>3</v>
      </c>
      <c r="I32" s="6">
        <v>2</v>
      </c>
      <c r="J32" s="6">
        <v>2</v>
      </c>
      <c r="K32" s="6">
        <v>3</v>
      </c>
      <c r="L32" s="6">
        <v>1</v>
      </c>
      <c r="M32" s="6">
        <v>3</v>
      </c>
      <c r="N32" s="6">
        <v>2</v>
      </c>
      <c r="O32" s="6">
        <v>1</v>
      </c>
      <c r="P32" s="6">
        <v>3</v>
      </c>
      <c r="Q32" s="6">
        <v>2</v>
      </c>
      <c r="R32" s="7">
        <f t="shared" si="0"/>
        <v>0.7559289460184544</v>
      </c>
      <c r="S32" s="7">
        <f t="shared" si="1"/>
        <v>2</v>
      </c>
      <c r="T32" s="7">
        <f t="shared" si="2"/>
        <v>1.7272727272727273</v>
      </c>
      <c r="U32" s="7">
        <f t="shared" si="3"/>
        <v>2.6</v>
      </c>
    </row>
    <row r="33" spans="1:21" ht="26.25" customHeight="1" x14ac:dyDescent="0.25">
      <c r="A33" s="23" t="s">
        <v>23</v>
      </c>
      <c r="B33" s="5" t="s">
        <v>25</v>
      </c>
      <c r="C33" s="6">
        <v>1</v>
      </c>
      <c r="D33" s="6">
        <v>2</v>
      </c>
      <c r="E33" s="6">
        <v>2</v>
      </c>
      <c r="F33" s="6">
        <v>2</v>
      </c>
      <c r="G33" s="6">
        <v>1</v>
      </c>
      <c r="H33" s="6">
        <v>3</v>
      </c>
      <c r="I33" s="6">
        <v>2</v>
      </c>
      <c r="J33" s="6">
        <v>3</v>
      </c>
      <c r="K33" s="6">
        <v>2</v>
      </c>
      <c r="L33" s="6">
        <v>1</v>
      </c>
      <c r="M33" s="6">
        <v>2</v>
      </c>
      <c r="N33" s="6">
        <v>3</v>
      </c>
      <c r="O33" s="6">
        <v>1</v>
      </c>
      <c r="P33" s="6">
        <v>3</v>
      </c>
      <c r="Q33" s="6">
        <v>2</v>
      </c>
      <c r="R33" s="7">
        <f t="shared" si="0"/>
        <v>0.7559289460184544</v>
      </c>
      <c r="S33" s="7">
        <f t="shared" si="1"/>
        <v>2</v>
      </c>
      <c r="T33" s="7">
        <f t="shared" si="2"/>
        <v>1.8181818181818181</v>
      </c>
      <c r="U33" s="7">
        <f t="shared" si="3"/>
        <v>2.6</v>
      </c>
    </row>
    <row r="34" spans="1:21" ht="15" customHeight="1" x14ac:dyDescent="0.25">
      <c r="A34" s="23" t="s">
        <v>23</v>
      </c>
      <c r="B34" s="5" t="s">
        <v>100</v>
      </c>
      <c r="C34" s="6">
        <v>2</v>
      </c>
      <c r="D34" s="6">
        <v>1</v>
      </c>
      <c r="E34" s="6">
        <v>4</v>
      </c>
      <c r="F34" s="6">
        <v>3</v>
      </c>
      <c r="G34" s="6">
        <v>1</v>
      </c>
      <c r="H34" s="6">
        <v>2</v>
      </c>
      <c r="I34" s="6">
        <v>2</v>
      </c>
      <c r="J34" s="6">
        <v>1</v>
      </c>
      <c r="K34" s="6">
        <v>2</v>
      </c>
      <c r="L34" s="6">
        <v>1</v>
      </c>
      <c r="M34" s="6">
        <v>1</v>
      </c>
      <c r="N34" s="6">
        <v>2</v>
      </c>
      <c r="O34" s="6">
        <v>3</v>
      </c>
      <c r="P34" s="6">
        <v>3</v>
      </c>
      <c r="Q34" s="6">
        <v>2</v>
      </c>
      <c r="R34" s="7">
        <f t="shared" si="0"/>
        <v>0.92582009977255142</v>
      </c>
      <c r="S34" s="7">
        <f t="shared" si="1"/>
        <v>2</v>
      </c>
      <c r="T34" s="7">
        <f t="shared" si="2"/>
        <v>2</v>
      </c>
      <c r="U34" s="7">
        <f t="shared" si="3"/>
        <v>1.8</v>
      </c>
    </row>
    <row r="35" spans="1:21" ht="29.25" customHeight="1" x14ac:dyDescent="0.25">
      <c r="A35" s="23" t="s">
        <v>26</v>
      </c>
      <c r="B35" s="5" t="s">
        <v>101</v>
      </c>
      <c r="C35" s="6">
        <v>1</v>
      </c>
      <c r="D35" s="6">
        <v>2</v>
      </c>
      <c r="E35" s="6">
        <v>2</v>
      </c>
      <c r="F35" s="6">
        <v>1</v>
      </c>
      <c r="G35" s="6">
        <v>2</v>
      </c>
      <c r="H35" s="6">
        <v>2</v>
      </c>
      <c r="I35" s="6">
        <v>2</v>
      </c>
      <c r="J35" s="6">
        <v>1</v>
      </c>
      <c r="K35" s="6">
        <v>2</v>
      </c>
      <c r="L35" s="6">
        <v>1</v>
      </c>
      <c r="M35" s="6">
        <v>1</v>
      </c>
      <c r="N35" s="6">
        <v>2</v>
      </c>
      <c r="O35" s="6">
        <v>1</v>
      </c>
      <c r="P35" s="6">
        <v>2</v>
      </c>
      <c r="Q35" s="6">
        <v>1</v>
      </c>
      <c r="R35" s="7">
        <f t="shared" si="0"/>
        <v>0.51639777949432231</v>
      </c>
      <c r="S35" s="7">
        <f t="shared" si="1"/>
        <v>1.5333333333333334</v>
      </c>
      <c r="T35" s="7">
        <f t="shared" si="2"/>
        <v>1.5454545454545454</v>
      </c>
      <c r="U35" s="7">
        <f t="shared" si="3"/>
        <v>1.4</v>
      </c>
    </row>
    <row r="36" spans="1:21" ht="29.25" customHeight="1" x14ac:dyDescent="0.25">
      <c r="A36" s="23" t="s">
        <v>26</v>
      </c>
      <c r="B36" s="5" t="s">
        <v>27</v>
      </c>
      <c r="C36" s="6">
        <v>1</v>
      </c>
      <c r="D36" s="6">
        <v>1</v>
      </c>
      <c r="E36" s="6">
        <v>2</v>
      </c>
      <c r="F36" s="6">
        <v>1</v>
      </c>
      <c r="G36" s="6">
        <v>2</v>
      </c>
      <c r="H36" s="6">
        <v>2</v>
      </c>
      <c r="I36" s="6">
        <v>2</v>
      </c>
      <c r="J36" s="6">
        <v>1</v>
      </c>
      <c r="K36" s="6">
        <v>2</v>
      </c>
      <c r="L36" s="6">
        <v>1</v>
      </c>
      <c r="M36" s="6">
        <v>1</v>
      </c>
      <c r="N36" s="6">
        <v>2</v>
      </c>
      <c r="O36" s="6">
        <v>1</v>
      </c>
      <c r="P36" s="6">
        <v>2</v>
      </c>
      <c r="Q36" s="6">
        <v>1</v>
      </c>
      <c r="R36" s="7">
        <f t="shared" si="0"/>
        <v>0.51639777949432231</v>
      </c>
      <c r="S36" s="7">
        <f t="shared" si="1"/>
        <v>1.4666666666666666</v>
      </c>
      <c r="T36" s="7">
        <f t="shared" si="2"/>
        <v>1.4545454545454546</v>
      </c>
      <c r="U36" s="7">
        <f t="shared" si="3"/>
        <v>1.4</v>
      </c>
    </row>
    <row r="37" spans="1:21" ht="31.5" customHeight="1" x14ac:dyDescent="0.25">
      <c r="A37" s="23" t="s">
        <v>26</v>
      </c>
      <c r="B37" s="5" t="s">
        <v>28</v>
      </c>
      <c r="C37" s="6">
        <v>1</v>
      </c>
      <c r="D37" s="6">
        <v>1</v>
      </c>
      <c r="E37" s="6">
        <v>1</v>
      </c>
      <c r="F37" s="6">
        <v>1</v>
      </c>
      <c r="G37" s="6">
        <v>2</v>
      </c>
      <c r="H37" s="6">
        <v>1</v>
      </c>
      <c r="I37" s="6">
        <v>2</v>
      </c>
      <c r="J37" s="6">
        <v>1</v>
      </c>
      <c r="K37" s="6">
        <v>2</v>
      </c>
      <c r="L37" s="6">
        <v>1</v>
      </c>
      <c r="M37" s="6">
        <v>1</v>
      </c>
      <c r="N37" s="6">
        <v>1</v>
      </c>
      <c r="O37" s="6">
        <v>1</v>
      </c>
      <c r="P37" s="6">
        <v>2</v>
      </c>
      <c r="Q37" s="6">
        <v>1</v>
      </c>
      <c r="R37" s="7">
        <f t="shared" si="0"/>
        <v>0.45773770821706344</v>
      </c>
      <c r="S37" s="7">
        <f t="shared" si="1"/>
        <v>1.2666666666666666</v>
      </c>
      <c r="T37" s="7">
        <f t="shared" si="2"/>
        <v>1.2727272727272727</v>
      </c>
      <c r="U37" s="7">
        <f t="shared" si="3"/>
        <v>1.2</v>
      </c>
    </row>
    <row r="38" spans="1:21" ht="33.75" customHeight="1" x14ac:dyDescent="0.25">
      <c r="A38" s="23" t="s">
        <v>26</v>
      </c>
      <c r="B38" s="5" t="s">
        <v>29</v>
      </c>
      <c r="C38" s="6">
        <v>1</v>
      </c>
      <c r="D38" s="6">
        <v>1</v>
      </c>
      <c r="E38" s="6">
        <v>1</v>
      </c>
      <c r="F38" s="6">
        <v>1</v>
      </c>
      <c r="G38" s="6">
        <v>2</v>
      </c>
      <c r="H38" s="6">
        <v>1</v>
      </c>
      <c r="I38" s="6">
        <v>1</v>
      </c>
      <c r="J38" s="6">
        <v>1</v>
      </c>
      <c r="K38" s="6">
        <v>1</v>
      </c>
      <c r="L38" s="6">
        <v>1</v>
      </c>
      <c r="M38" s="6">
        <v>1</v>
      </c>
      <c r="N38" s="6">
        <v>1</v>
      </c>
      <c r="O38" s="6">
        <v>1</v>
      </c>
      <c r="P38" s="6">
        <v>2</v>
      </c>
      <c r="Q38" s="6">
        <v>1</v>
      </c>
      <c r="R38" s="7">
        <f t="shared" si="0"/>
        <v>0.35186577527449853</v>
      </c>
      <c r="S38" s="7">
        <f t="shared" si="1"/>
        <v>1.1333333333333333</v>
      </c>
      <c r="T38" s="7">
        <f t="shared" si="2"/>
        <v>1.0909090909090908</v>
      </c>
      <c r="U38" s="7">
        <f t="shared" si="3"/>
        <v>1.2</v>
      </c>
    </row>
    <row r="39" spans="1:21" ht="33.75" customHeight="1" x14ac:dyDescent="0.25">
      <c r="A39" s="23" t="s">
        <v>26</v>
      </c>
      <c r="B39" s="5" t="s">
        <v>30</v>
      </c>
      <c r="C39" s="6">
        <v>1</v>
      </c>
      <c r="D39" s="6">
        <v>1</v>
      </c>
      <c r="E39" s="6">
        <v>2</v>
      </c>
      <c r="F39" s="6">
        <v>1</v>
      </c>
      <c r="G39" s="6">
        <v>2</v>
      </c>
      <c r="H39" s="6">
        <v>1</v>
      </c>
      <c r="I39" s="6">
        <v>2</v>
      </c>
      <c r="J39" s="6"/>
      <c r="K39" s="6">
        <v>2</v>
      </c>
      <c r="L39" s="6">
        <v>1</v>
      </c>
      <c r="M39" s="6">
        <v>1</v>
      </c>
      <c r="N39" s="6">
        <v>1</v>
      </c>
      <c r="O39" s="6">
        <v>1</v>
      </c>
      <c r="P39" s="6">
        <v>2</v>
      </c>
      <c r="Q39" s="6">
        <v>1</v>
      </c>
      <c r="R39" s="7">
        <f t="shared" si="0"/>
        <v>0.49724515809884695</v>
      </c>
      <c r="S39" s="7">
        <f t="shared" si="1"/>
        <v>1.3571428571428572</v>
      </c>
      <c r="T39" s="7">
        <f t="shared" si="2"/>
        <v>1.4</v>
      </c>
      <c r="U39" s="7">
        <f t="shared" si="3"/>
        <v>1.25</v>
      </c>
    </row>
    <row r="40" spans="1:21" ht="15" customHeight="1" x14ac:dyDescent="0.25">
      <c r="A40" s="23" t="s">
        <v>26</v>
      </c>
      <c r="B40" s="5" t="s">
        <v>102</v>
      </c>
      <c r="C40" s="6">
        <v>1</v>
      </c>
      <c r="D40" s="6">
        <v>1</v>
      </c>
      <c r="E40" s="6">
        <v>2</v>
      </c>
      <c r="F40" s="6">
        <v>1</v>
      </c>
      <c r="G40" s="6">
        <v>2</v>
      </c>
      <c r="H40" s="6">
        <v>1</v>
      </c>
      <c r="I40" s="6">
        <v>1</v>
      </c>
      <c r="J40" s="6">
        <v>1</v>
      </c>
      <c r="K40" s="6">
        <v>2</v>
      </c>
      <c r="L40" s="6">
        <v>1</v>
      </c>
      <c r="M40" s="6">
        <v>1</v>
      </c>
      <c r="N40" s="6">
        <v>1</v>
      </c>
      <c r="O40" s="6">
        <v>1</v>
      </c>
      <c r="P40" s="6">
        <v>2</v>
      </c>
      <c r="Q40" s="6">
        <v>1</v>
      </c>
      <c r="R40" s="7">
        <f t="shared" si="0"/>
        <v>0.45773770821706344</v>
      </c>
      <c r="S40" s="7">
        <f t="shared" si="1"/>
        <v>1.2666666666666666</v>
      </c>
      <c r="T40" s="7">
        <f t="shared" si="2"/>
        <v>1.2727272727272727</v>
      </c>
      <c r="U40" s="7">
        <f t="shared" si="3"/>
        <v>1.2</v>
      </c>
    </row>
    <row r="41" spans="1:21" ht="20.25" customHeight="1" x14ac:dyDescent="0.25">
      <c r="A41" s="23" t="s">
        <v>26</v>
      </c>
      <c r="B41" s="5" t="s">
        <v>31</v>
      </c>
      <c r="C41" s="6">
        <v>1</v>
      </c>
      <c r="D41" s="6">
        <v>1</v>
      </c>
      <c r="E41" s="6">
        <v>1</v>
      </c>
      <c r="F41" s="6">
        <v>1</v>
      </c>
      <c r="G41" s="6">
        <v>2</v>
      </c>
      <c r="H41" s="6">
        <v>2</v>
      </c>
      <c r="I41" s="6">
        <v>1</v>
      </c>
      <c r="J41" s="6">
        <v>1</v>
      </c>
      <c r="K41" s="6">
        <v>2</v>
      </c>
      <c r="L41" s="6">
        <v>1</v>
      </c>
      <c r="M41" s="6">
        <v>1</v>
      </c>
      <c r="N41" s="6">
        <v>1</v>
      </c>
      <c r="O41" s="6">
        <v>1</v>
      </c>
      <c r="P41" s="6">
        <v>1</v>
      </c>
      <c r="Q41" s="6">
        <v>1</v>
      </c>
      <c r="R41" s="7">
        <f t="shared" si="0"/>
        <v>0.4140393356054124</v>
      </c>
      <c r="S41" s="7">
        <f t="shared" si="1"/>
        <v>1.2</v>
      </c>
      <c r="T41" s="7">
        <f t="shared" si="2"/>
        <v>1.1818181818181819</v>
      </c>
      <c r="U41" s="7">
        <f t="shared" si="3"/>
        <v>1.2</v>
      </c>
    </row>
    <row r="42" spans="1:21" ht="24" customHeight="1" x14ac:dyDescent="0.25">
      <c r="A42" s="23" t="s">
        <v>32</v>
      </c>
      <c r="B42" s="5" t="s">
        <v>103</v>
      </c>
      <c r="C42" s="6">
        <v>1</v>
      </c>
      <c r="D42" s="6">
        <v>2</v>
      </c>
      <c r="E42" s="6">
        <v>2</v>
      </c>
      <c r="F42" s="6">
        <v>3</v>
      </c>
      <c r="G42" s="6">
        <v>1</v>
      </c>
      <c r="H42" s="6">
        <v>2</v>
      </c>
      <c r="I42" s="6">
        <v>1</v>
      </c>
      <c r="J42" s="6">
        <v>2</v>
      </c>
      <c r="K42" s="6">
        <v>1</v>
      </c>
      <c r="L42" s="6">
        <v>2</v>
      </c>
      <c r="M42" s="6">
        <v>2</v>
      </c>
      <c r="N42" s="6">
        <v>2</v>
      </c>
      <c r="O42" s="6">
        <v>2</v>
      </c>
      <c r="P42" s="6">
        <v>2</v>
      </c>
      <c r="Q42" s="6">
        <v>2</v>
      </c>
      <c r="R42" s="7">
        <f t="shared" si="0"/>
        <v>0.56061191058138804</v>
      </c>
      <c r="S42" s="7">
        <f t="shared" si="1"/>
        <v>1.8</v>
      </c>
      <c r="T42" s="7">
        <f t="shared" si="2"/>
        <v>1.7272727272727273</v>
      </c>
      <c r="U42" s="7">
        <f t="shared" si="3"/>
        <v>2</v>
      </c>
    </row>
    <row r="43" spans="1:21" ht="36" customHeight="1" x14ac:dyDescent="0.25">
      <c r="A43" s="23" t="s">
        <v>32</v>
      </c>
      <c r="B43" s="5" t="s">
        <v>33</v>
      </c>
      <c r="C43" s="6">
        <v>1</v>
      </c>
      <c r="D43" s="6">
        <v>2</v>
      </c>
      <c r="E43" s="6">
        <v>2</v>
      </c>
      <c r="F43" s="6">
        <v>3</v>
      </c>
      <c r="G43" s="6">
        <v>2</v>
      </c>
      <c r="H43" s="6">
        <v>1</v>
      </c>
      <c r="I43" s="6">
        <v>1</v>
      </c>
      <c r="J43" s="6">
        <v>2</v>
      </c>
      <c r="K43" s="6">
        <v>3</v>
      </c>
      <c r="L43" s="6">
        <v>1</v>
      </c>
      <c r="M43" s="6">
        <v>2</v>
      </c>
      <c r="N43" s="6">
        <v>2</v>
      </c>
      <c r="O43" s="6">
        <v>1</v>
      </c>
      <c r="P43" s="6">
        <v>3</v>
      </c>
      <c r="Q43" s="6">
        <v>2</v>
      </c>
      <c r="R43" s="7">
        <f t="shared" si="0"/>
        <v>0.74322335295720654</v>
      </c>
      <c r="S43" s="7">
        <f t="shared" si="1"/>
        <v>1.8666666666666667</v>
      </c>
      <c r="T43" s="7">
        <f t="shared" si="2"/>
        <v>1.8181818181818181</v>
      </c>
      <c r="U43" s="7">
        <f t="shared" si="3"/>
        <v>2</v>
      </c>
    </row>
    <row r="44" spans="1:21" ht="36" customHeight="1" x14ac:dyDescent="0.25">
      <c r="A44" s="23" t="s">
        <v>32</v>
      </c>
      <c r="B44" s="5" t="s">
        <v>104</v>
      </c>
      <c r="C44" s="6">
        <v>2</v>
      </c>
      <c r="D44" s="6">
        <v>2</v>
      </c>
      <c r="E44" s="6">
        <v>2</v>
      </c>
      <c r="F44" s="6">
        <v>3</v>
      </c>
      <c r="G44" s="6">
        <v>2</v>
      </c>
      <c r="H44" s="6">
        <v>3</v>
      </c>
      <c r="I44" s="6">
        <v>1</v>
      </c>
      <c r="J44" s="6">
        <v>2</v>
      </c>
      <c r="K44" s="6">
        <v>2</v>
      </c>
      <c r="L44" s="6">
        <v>1</v>
      </c>
      <c r="M44" s="6">
        <v>2</v>
      </c>
      <c r="N44" s="6">
        <v>2</v>
      </c>
      <c r="O44" s="6">
        <v>2</v>
      </c>
      <c r="P44" s="6">
        <v>3</v>
      </c>
      <c r="Q44" s="6">
        <v>2</v>
      </c>
      <c r="R44" s="7">
        <f t="shared" si="0"/>
        <v>0.59361683970466395</v>
      </c>
      <c r="S44" s="7">
        <f t="shared" si="1"/>
        <v>2.0666666666666669</v>
      </c>
      <c r="T44" s="7">
        <f t="shared" si="2"/>
        <v>1.9090909090909092</v>
      </c>
      <c r="U44" s="7">
        <f t="shared" si="3"/>
        <v>2.4</v>
      </c>
    </row>
    <row r="45" spans="1:21" ht="28.5" customHeight="1" x14ac:dyDescent="0.25">
      <c r="A45" s="23" t="s">
        <v>32</v>
      </c>
      <c r="B45" s="5" t="s">
        <v>34</v>
      </c>
      <c r="C45" s="6">
        <v>1</v>
      </c>
      <c r="D45" s="6">
        <v>3</v>
      </c>
      <c r="E45" s="6">
        <v>1</v>
      </c>
      <c r="F45" s="6">
        <v>3</v>
      </c>
      <c r="G45" s="6">
        <v>1</v>
      </c>
      <c r="H45" s="6">
        <v>2</v>
      </c>
      <c r="I45" s="6">
        <v>2</v>
      </c>
      <c r="J45" s="6">
        <v>1</v>
      </c>
      <c r="K45" s="6">
        <v>3</v>
      </c>
      <c r="L45" s="6">
        <v>1</v>
      </c>
      <c r="M45" s="6">
        <v>2</v>
      </c>
      <c r="N45" s="6">
        <v>2</v>
      </c>
      <c r="O45" s="6">
        <v>1</v>
      </c>
      <c r="P45" s="6">
        <v>3</v>
      </c>
      <c r="Q45" s="6">
        <v>2</v>
      </c>
      <c r="R45" s="7">
        <f t="shared" si="0"/>
        <v>0.83380938783279201</v>
      </c>
      <c r="S45" s="7">
        <f t="shared" si="1"/>
        <v>1.8666666666666667</v>
      </c>
      <c r="T45" s="7">
        <f t="shared" si="2"/>
        <v>1.7272727272727273</v>
      </c>
      <c r="U45" s="7">
        <f t="shared" si="3"/>
        <v>2</v>
      </c>
    </row>
    <row r="46" spans="1:21" ht="29.25" customHeight="1" x14ac:dyDescent="0.25">
      <c r="A46" s="23" t="s">
        <v>35</v>
      </c>
      <c r="B46" s="5" t="s">
        <v>105</v>
      </c>
      <c r="C46" s="6">
        <v>1</v>
      </c>
      <c r="D46" s="6">
        <v>3</v>
      </c>
      <c r="E46" s="6">
        <v>2</v>
      </c>
      <c r="F46" s="6">
        <v>2</v>
      </c>
      <c r="G46" s="6">
        <v>2</v>
      </c>
      <c r="H46" s="6">
        <v>2</v>
      </c>
      <c r="I46" s="6">
        <v>3</v>
      </c>
      <c r="J46" s="6">
        <v>3</v>
      </c>
      <c r="K46" s="6">
        <v>3</v>
      </c>
      <c r="L46" s="6">
        <v>1</v>
      </c>
      <c r="M46" s="6">
        <v>2</v>
      </c>
      <c r="N46" s="6">
        <v>3</v>
      </c>
      <c r="O46" s="6">
        <v>2</v>
      </c>
      <c r="P46" s="6">
        <v>3</v>
      </c>
      <c r="Q46" s="6">
        <v>1</v>
      </c>
      <c r="R46" s="7">
        <f t="shared" si="0"/>
        <v>0.77459666924148363</v>
      </c>
      <c r="S46" s="7">
        <f t="shared" si="1"/>
        <v>2.2000000000000002</v>
      </c>
      <c r="T46" s="7">
        <f t="shared" si="2"/>
        <v>2.2727272727272729</v>
      </c>
      <c r="U46" s="7">
        <f t="shared" si="3"/>
        <v>2.2000000000000002</v>
      </c>
    </row>
    <row r="47" spans="1:21" ht="33" customHeight="1" x14ac:dyDescent="0.25">
      <c r="A47" s="23" t="s">
        <v>35</v>
      </c>
      <c r="B47" s="5" t="s">
        <v>36</v>
      </c>
      <c r="C47" s="6">
        <v>1</v>
      </c>
      <c r="D47" s="6">
        <v>2</v>
      </c>
      <c r="E47" s="6">
        <v>3</v>
      </c>
      <c r="F47" s="6">
        <v>2</v>
      </c>
      <c r="G47" s="6">
        <v>2</v>
      </c>
      <c r="H47" s="6">
        <v>3</v>
      </c>
      <c r="I47" s="6">
        <v>2</v>
      </c>
      <c r="J47" s="6">
        <v>3</v>
      </c>
      <c r="K47" s="6">
        <v>3</v>
      </c>
      <c r="L47" s="6">
        <v>2</v>
      </c>
      <c r="M47" s="6">
        <v>2</v>
      </c>
      <c r="N47" s="6">
        <v>3</v>
      </c>
      <c r="O47" s="6">
        <v>1</v>
      </c>
      <c r="P47" s="6">
        <v>3</v>
      </c>
      <c r="Q47" s="6">
        <v>1</v>
      </c>
      <c r="R47" s="7">
        <f t="shared" si="0"/>
        <v>0.77459666924148363</v>
      </c>
      <c r="S47" s="7">
        <f t="shared" si="1"/>
        <v>2.2000000000000002</v>
      </c>
      <c r="T47" s="7">
        <f t="shared" si="2"/>
        <v>2.1818181818181817</v>
      </c>
      <c r="U47" s="7">
        <f t="shared" si="3"/>
        <v>2.4</v>
      </c>
    </row>
    <row r="48" spans="1:21" ht="45.75" customHeight="1" x14ac:dyDescent="0.25">
      <c r="A48" s="23" t="s">
        <v>35</v>
      </c>
      <c r="B48" s="5" t="s">
        <v>37</v>
      </c>
      <c r="C48" s="6">
        <v>1</v>
      </c>
      <c r="D48" s="6">
        <v>1</v>
      </c>
      <c r="E48" s="6">
        <v>1</v>
      </c>
      <c r="F48" s="6">
        <v>1</v>
      </c>
      <c r="G48" s="6">
        <v>2</v>
      </c>
      <c r="H48" s="6">
        <v>2</v>
      </c>
      <c r="I48" s="6">
        <v>1</v>
      </c>
      <c r="J48" s="6">
        <v>2</v>
      </c>
      <c r="K48" s="6">
        <v>1</v>
      </c>
      <c r="L48" s="6">
        <v>1</v>
      </c>
      <c r="M48" s="6">
        <v>2</v>
      </c>
      <c r="N48" s="6">
        <v>3</v>
      </c>
      <c r="O48" s="6">
        <v>1</v>
      </c>
      <c r="P48" s="6">
        <v>2</v>
      </c>
      <c r="Q48" s="6">
        <v>1</v>
      </c>
      <c r="R48" s="7">
        <f t="shared" si="0"/>
        <v>0.63994047342218441</v>
      </c>
      <c r="S48" s="7">
        <f t="shared" si="1"/>
        <v>1.4666666666666666</v>
      </c>
      <c r="T48" s="7">
        <f t="shared" si="2"/>
        <v>1.3636363636363635</v>
      </c>
      <c r="U48" s="7">
        <f t="shared" si="3"/>
        <v>1.8</v>
      </c>
    </row>
    <row r="49" spans="1:21" ht="45.75" customHeight="1" x14ac:dyDescent="0.25">
      <c r="A49" s="23" t="s">
        <v>38</v>
      </c>
      <c r="B49" s="5" t="s">
        <v>39</v>
      </c>
      <c r="C49" s="6">
        <v>1</v>
      </c>
      <c r="D49" s="6">
        <v>3</v>
      </c>
      <c r="E49" s="6">
        <v>3</v>
      </c>
      <c r="F49" s="6">
        <v>3</v>
      </c>
      <c r="G49" s="6">
        <v>3</v>
      </c>
      <c r="H49" s="6">
        <v>3</v>
      </c>
      <c r="I49" s="6">
        <v>3</v>
      </c>
      <c r="J49" s="6">
        <v>1</v>
      </c>
      <c r="K49" s="6">
        <v>2</v>
      </c>
      <c r="L49" s="6">
        <v>1</v>
      </c>
      <c r="M49" s="6">
        <v>1</v>
      </c>
      <c r="N49" s="6">
        <v>1</v>
      </c>
      <c r="O49" s="6">
        <v>2</v>
      </c>
      <c r="P49" s="6">
        <v>1</v>
      </c>
      <c r="Q49" s="6">
        <v>1</v>
      </c>
      <c r="R49" s="7">
        <f t="shared" si="0"/>
        <v>0.96115010472325468</v>
      </c>
      <c r="S49" s="7">
        <f t="shared" si="1"/>
        <v>1.9333333333333333</v>
      </c>
      <c r="T49" s="7">
        <f t="shared" si="2"/>
        <v>2.0909090909090908</v>
      </c>
      <c r="U49" s="7">
        <f t="shared" si="3"/>
        <v>1.4</v>
      </c>
    </row>
    <row r="50" spans="1:21" ht="43.5" customHeight="1" x14ac:dyDescent="0.25">
      <c r="A50" s="23" t="s">
        <v>38</v>
      </c>
      <c r="B50" s="5" t="s">
        <v>40</v>
      </c>
      <c r="C50" s="6">
        <v>1</v>
      </c>
      <c r="D50" s="6">
        <v>1</v>
      </c>
      <c r="E50" s="6">
        <v>1</v>
      </c>
      <c r="F50" s="6">
        <v>1</v>
      </c>
      <c r="G50" s="6">
        <v>1</v>
      </c>
      <c r="H50" s="6">
        <v>1</v>
      </c>
      <c r="I50" s="6">
        <v>1</v>
      </c>
      <c r="J50" s="6">
        <v>1</v>
      </c>
      <c r="K50" s="6">
        <v>1</v>
      </c>
      <c r="L50" s="6">
        <v>1</v>
      </c>
      <c r="M50" s="6">
        <v>1</v>
      </c>
      <c r="N50" s="6">
        <v>2</v>
      </c>
      <c r="O50" s="6">
        <v>1</v>
      </c>
      <c r="P50" s="6">
        <v>1</v>
      </c>
      <c r="Q50" s="6">
        <v>1</v>
      </c>
      <c r="R50" s="7">
        <f t="shared" si="0"/>
        <v>0.25819888974716115</v>
      </c>
      <c r="S50" s="7">
        <f t="shared" si="1"/>
        <v>1.0666666666666667</v>
      </c>
      <c r="T50" s="7">
        <f t="shared" si="2"/>
        <v>1.0909090909090908</v>
      </c>
      <c r="U50" s="7">
        <f t="shared" si="3"/>
        <v>1</v>
      </c>
    </row>
    <row r="51" spans="1:21" ht="15" customHeight="1" x14ac:dyDescent="0.25">
      <c r="A51" s="23" t="s">
        <v>38</v>
      </c>
      <c r="B51" s="5" t="s">
        <v>41</v>
      </c>
      <c r="C51" s="6">
        <v>2</v>
      </c>
      <c r="D51" s="6">
        <v>1</v>
      </c>
      <c r="E51" s="6">
        <v>4</v>
      </c>
      <c r="F51" s="6">
        <v>1</v>
      </c>
      <c r="G51" s="6">
        <v>1</v>
      </c>
      <c r="H51" s="6">
        <v>4</v>
      </c>
      <c r="I51" s="6">
        <v>3</v>
      </c>
      <c r="J51" s="6">
        <v>4</v>
      </c>
      <c r="K51" s="6">
        <v>4</v>
      </c>
      <c r="L51" s="6">
        <v>1</v>
      </c>
      <c r="M51" s="6">
        <v>1</v>
      </c>
      <c r="N51" s="6">
        <v>3</v>
      </c>
      <c r="O51" s="6">
        <v>1</v>
      </c>
      <c r="P51" s="6">
        <v>1</v>
      </c>
      <c r="Q51" s="6">
        <v>2</v>
      </c>
      <c r="R51" s="7">
        <f t="shared" si="0"/>
        <v>1.3201731488169055</v>
      </c>
      <c r="S51" s="7">
        <f t="shared" si="1"/>
        <v>2.2000000000000002</v>
      </c>
      <c r="T51" s="7">
        <f t="shared" si="2"/>
        <v>2.2727272727272729</v>
      </c>
      <c r="U51" s="7">
        <f t="shared" si="3"/>
        <v>2.4</v>
      </c>
    </row>
    <row r="52" spans="1:21" ht="28.5" customHeight="1" x14ac:dyDescent="0.25">
      <c r="A52" s="23" t="s">
        <v>38</v>
      </c>
      <c r="B52" s="5" t="s">
        <v>42</v>
      </c>
      <c r="C52" s="6">
        <v>1</v>
      </c>
      <c r="D52" s="6">
        <v>1</v>
      </c>
      <c r="E52" s="6">
        <v>3</v>
      </c>
      <c r="F52" s="6">
        <v>1</v>
      </c>
      <c r="G52" s="6">
        <v>1</v>
      </c>
      <c r="H52" s="6">
        <v>2</v>
      </c>
      <c r="I52" s="6">
        <v>2</v>
      </c>
      <c r="J52" s="6">
        <v>1</v>
      </c>
      <c r="K52" s="6">
        <v>3</v>
      </c>
      <c r="L52" s="6">
        <v>1</v>
      </c>
      <c r="M52" s="6">
        <v>1</v>
      </c>
      <c r="N52" s="6">
        <v>3</v>
      </c>
      <c r="O52" s="6">
        <v>1</v>
      </c>
      <c r="P52" s="6">
        <v>2</v>
      </c>
      <c r="Q52" s="6">
        <v>2</v>
      </c>
      <c r="R52" s="7">
        <f t="shared" si="0"/>
        <v>0.81649658092772615</v>
      </c>
      <c r="S52" s="7">
        <f t="shared" si="1"/>
        <v>1.6666666666666667</v>
      </c>
      <c r="T52" s="7">
        <f t="shared" si="2"/>
        <v>1.6363636363636365</v>
      </c>
      <c r="U52" s="7">
        <f t="shared" si="3"/>
        <v>1.6</v>
      </c>
    </row>
    <row r="53" spans="1:21" ht="28.5" customHeight="1" x14ac:dyDescent="0.25">
      <c r="A53" s="23" t="s">
        <v>38</v>
      </c>
      <c r="B53" s="5" t="s">
        <v>43</v>
      </c>
      <c r="C53" s="6">
        <v>3</v>
      </c>
      <c r="D53" s="6">
        <v>3</v>
      </c>
      <c r="E53" s="6">
        <v>1</v>
      </c>
      <c r="F53" s="6">
        <v>3</v>
      </c>
      <c r="G53" s="6">
        <v>2</v>
      </c>
      <c r="H53" s="6">
        <v>3</v>
      </c>
      <c r="I53" s="6">
        <v>2</v>
      </c>
      <c r="J53" s="6">
        <v>3</v>
      </c>
      <c r="K53" s="6">
        <v>3</v>
      </c>
      <c r="L53" s="6">
        <v>2</v>
      </c>
      <c r="M53" s="6">
        <v>2</v>
      </c>
      <c r="N53" s="6">
        <v>5</v>
      </c>
      <c r="O53" s="6">
        <v>2</v>
      </c>
      <c r="P53" s="6">
        <v>2</v>
      </c>
      <c r="Q53" s="6">
        <v>1</v>
      </c>
      <c r="R53" s="7">
        <f t="shared" si="0"/>
        <v>0.99043040187202502</v>
      </c>
      <c r="S53" s="7">
        <f t="shared" si="1"/>
        <v>2.4666666666666668</v>
      </c>
      <c r="T53" s="7">
        <f t="shared" si="2"/>
        <v>2.6363636363636362</v>
      </c>
      <c r="U53" s="7">
        <f t="shared" si="3"/>
        <v>2.2000000000000002</v>
      </c>
    </row>
    <row r="54" spans="1:21" ht="25.5" customHeight="1" x14ac:dyDescent="0.25">
      <c r="A54" s="23" t="s">
        <v>38</v>
      </c>
      <c r="B54" s="5" t="s">
        <v>44</v>
      </c>
      <c r="C54" s="6">
        <v>1</v>
      </c>
      <c r="D54" s="6">
        <v>1</v>
      </c>
      <c r="E54" s="6">
        <v>1</v>
      </c>
      <c r="F54" s="6">
        <v>1</v>
      </c>
      <c r="G54" s="6">
        <v>1</v>
      </c>
      <c r="H54" s="6">
        <v>2</v>
      </c>
      <c r="I54" s="6">
        <v>1</v>
      </c>
      <c r="J54" s="6">
        <v>2</v>
      </c>
      <c r="K54" s="6">
        <v>1</v>
      </c>
      <c r="L54" s="6">
        <v>1</v>
      </c>
      <c r="M54" s="6">
        <v>1</v>
      </c>
      <c r="N54" s="6">
        <v>2</v>
      </c>
      <c r="O54" s="6">
        <v>1</v>
      </c>
      <c r="P54" s="6">
        <v>1</v>
      </c>
      <c r="Q54" s="6">
        <v>1</v>
      </c>
      <c r="R54" s="7">
        <f t="shared" si="0"/>
        <v>0.4140393356054124</v>
      </c>
      <c r="S54" s="7">
        <f t="shared" si="1"/>
        <v>1.2</v>
      </c>
      <c r="T54" s="7">
        <f t="shared" si="2"/>
        <v>1.1818181818181819</v>
      </c>
      <c r="U54" s="7">
        <f t="shared" si="3"/>
        <v>1.4</v>
      </c>
    </row>
    <row r="55" spans="1:21" ht="31.5" customHeight="1" x14ac:dyDescent="0.25">
      <c r="A55" s="23" t="s">
        <v>38</v>
      </c>
      <c r="B55" s="5" t="s">
        <v>45</v>
      </c>
      <c r="C55" s="6">
        <v>4</v>
      </c>
      <c r="D55" s="6">
        <v>2</v>
      </c>
      <c r="E55" s="6">
        <v>1</v>
      </c>
      <c r="F55" s="6">
        <v>4</v>
      </c>
      <c r="G55" s="6">
        <v>2</v>
      </c>
      <c r="H55" s="6">
        <v>4</v>
      </c>
      <c r="I55" s="6">
        <v>4</v>
      </c>
      <c r="J55" s="6">
        <v>1</v>
      </c>
      <c r="K55" s="6">
        <v>4</v>
      </c>
      <c r="L55" s="6">
        <v>1</v>
      </c>
      <c r="M55" s="6">
        <v>3</v>
      </c>
      <c r="N55" s="6">
        <v>5</v>
      </c>
      <c r="O55" s="6">
        <v>4</v>
      </c>
      <c r="P55" s="6">
        <v>2</v>
      </c>
      <c r="Q55" s="6">
        <v>4</v>
      </c>
      <c r="R55" s="7">
        <f t="shared" si="0"/>
        <v>1.3627702877384937</v>
      </c>
      <c r="S55" s="7">
        <f t="shared" si="1"/>
        <v>3</v>
      </c>
      <c r="T55" s="7">
        <f t="shared" si="2"/>
        <v>2.9090909090909092</v>
      </c>
      <c r="U55" s="7">
        <f t="shared" si="3"/>
        <v>2.8</v>
      </c>
    </row>
    <row r="56" spans="1:21" ht="15" customHeight="1" x14ac:dyDescent="0.25">
      <c r="B56" s="2"/>
      <c r="C56" s="8"/>
      <c r="D56" s="8"/>
      <c r="E56" s="8"/>
      <c r="F56" s="8"/>
      <c r="G56" s="8"/>
      <c r="H56" s="8"/>
      <c r="I56" s="8"/>
      <c r="J56" s="8"/>
      <c r="K56" s="8"/>
      <c r="L56" s="8"/>
      <c r="M56" s="8"/>
      <c r="N56" s="8"/>
      <c r="O56" s="8"/>
      <c r="P56" s="8"/>
      <c r="Q56" s="8"/>
      <c r="R56" s="7"/>
      <c r="S56" s="7"/>
      <c r="T56" s="8"/>
      <c r="U56" s="8"/>
    </row>
  </sheetData>
  <sheetProtection algorithmName="SHA-512" hashValue="1ddTU7gnjKFB4Ly8bz2i1oPGEqW4qAmd0SDYsfgayvdF8pRH/Q5t9m9NTy/FeZgiYKjako/PhPuMPu/z0+Ln4g==" saltValue="wDnzfpwMNviPVGZ0t51kdA==" spinCount="100000" sheet="1" objects="1" scenarios="1"/>
  <conditionalFormatting sqref="R2:R55">
    <cfRule type="cellIs" dxfId="52" priority="4" operator="lessThan">
      <formula>0.5</formula>
    </cfRule>
    <cfRule type="cellIs" dxfId="51" priority="5" operator="greaterThan">
      <formula>0.9</formula>
    </cfRule>
  </conditionalFormatting>
  <conditionalFormatting sqref="S2:U55">
    <cfRule type="colorScale" priority="3">
      <colorScale>
        <cfvo type="num" val="0"/>
        <cfvo type="num" val="3"/>
        <cfvo type="num" val="5"/>
        <color rgb="FFF8696B"/>
        <color rgb="FFFFEB84"/>
        <color rgb="FF63BE7B"/>
      </colorScale>
    </cfRule>
  </conditionalFormatting>
  <pageMargins left="0.7" right="0.7" top="0.75" bottom="0.75" header="0.3" footer="0.3"/>
  <pageSetup paperSize="9"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C7EA-4AD7-43E5-93C5-5A9B1A40842C}">
  <dimension ref="A1:C10"/>
  <sheetViews>
    <sheetView zoomScale="85" zoomScaleNormal="85" workbookViewId="0">
      <selection activeCell="C1" sqref="A1:C1"/>
    </sheetView>
  </sheetViews>
  <sheetFormatPr baseColWidth="10" defaultRowHeight="15" x14ac:dyDescent="0.25"/>
  <cols>
    <col min="1" max="1" width="38.7109375" customWidth="1"/>
    <col min="2" max="2" width="58" customWidth="1"/>
    <col min="3" max="3" width="81.5703125" customWidth="1"/>
  </cols>
  <sheetData>
    <row r="1" spans="1:3" ht="45" customHeight="1" x14ac:dyDescent="0.25">
      <c r="A1" s="54" t="s">
        <v>124</v>
      </c>
      <c r="B1" s="55" t="s">
        <v>125</v>
      </c>
      <c r="C1" s="56" t="s">
        <v>126</v>
      </c>
    </row>
    <row r="2" spans="1:3" x14ac:dyDescent="0.25">
      <c r="A2" s="57" t="s">
        <v>127</v>
      </c>
      <c r="B2" s="58">
        <v>5</v>
      </c>
      <c r="C2" s="59" t="s">
        <v>128</v>
      </c>
    </row>
    <row r="3" spans="1:3" ht="88.5" customHeight="1" x14ac:dyDescent="0.25">
      <c r="A3" s="57" t="s">
        <v>127</v>
      </c>
      <c r="B3" s="58">
        <v>3</v>
      </c>
      <c r="C3" s="59" t="s">
        <v>129</v>
      </c>
    </row>
    <row r="4" spans="1:3" ht="30" customHeight="1" x14ac:dyDescent="0.25">
      <c r="A4" s="57" t="s">
        <v>127</v>
      </c>
      <c r="B4" s="58">
        <v>5</v>
      </c>
      <c r="C4" s="59" t="s">
        <v>130</v>
      </c>
    </row>
    <row r="5" spans="1:3" ht="93.75" customHeight="1" x14ac:dyDescent="0.25">
      <c r="A5" s="57" t="s">
        <v>127</v>
      </c>
      <c r="B5" s="58">
        <v>4</v>
      </c>
      <c r="C5" s="59" t="s">
        <v>131</v>
      </c>
    </row>
    <row r="6" spans="1:3" ht="63" customHeight="1" x14ac:dyDescent="0.25">
      <c r="A6" s="57" t="s">
        <v>132</v>
      </c>
      <c r="B6" s="58">
        <v>3</v>
      </c>
      <c r="C6" s="59" t="s">
        <v>133</v>
      </c>
    </row>
    <row r="7" spans="1:3" ht="45.75" customHeight="1" x14ac:dyDescent="0.25">
      <c r="A7" s="57" t="s">
        <v>134</v>
      </c>
      <c r="B7" s="58">
        <v>5</v>
      </c>
      <c r="C7" s="59" t="s">
        <v>135</v>
      </c>
    </row>
    <row r="8" spans="1:3" ht="42" customHeight="1" x14ac:dyDescent="0.25">
      <c r="A8" s="57" t="s">
        <v>127</v>
      </c>
      <c r="B8" s="58">
        <v>3</v>
      </c>
      <c r="C8" s="59" t="s">
        <v>136</v>
      </c>
    </row>
    <row r="9" spans="1:3" ht="60" x14ac:dyDescent="0.25">
      <c r="A9" s="57" t="s">
        <v>127</v>
      </c>
      <c r="B9" s="58">
        <v>3</v>
      </c>
      <c r="C9" s="59" t="s">
        <v>137</v>
      </c>
    </row>
    <row r="10" spans="1:3" ht="30" x14ac:dyDescent="0.25">
      <c r="A10" s="60" t="s">
        <v>132</v>
      </c>
      <c r="B10" s="61">
        <v>3</v>
      </c>
      <c r="C10" s="62" t="s">
        <v>138</v>
      </c>
    </row>
  </sheetData>
  <sheetProtection algorithmName="SHA-512" hashValue="bitsjULt7pcny1nzWGjucdPh208LHWGovj6he3hdA/kpklCxPjZvOzeuCbMRPnOW/0rM++fL5hq/fuxMNci0Pg==" saltValue="2u5Q4XXWo/HoDctyjFn4cQ==" spinCount="100000" sheet="1" objects="1" scenarios="1"/>
  <pageMargins left="0.7" right="0.7" top="0.75" bottom="0.75" header="0.3" footer="0.3"/>
  <pageSetup paperSize="9" orientation="portrait" horizontalDpi="0"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5422E-B332-4662-9259-9C87BD3E78DE}">
  <dimension ref="A1:D16"/>
  <sheetViews>
    <sheetView workbookViewId="0">
      <selection activeCell="B8" sqref="B8"/>
    </sheetView>
  </sheetViews>
  <sheetFormatPr baseColWidth="10" defaultRowHeight="15" x14ac:dyDescent="0.25"/>
  <cols>
    <col min="1" max="1" width="11" customWidth="1"/>
    <col min="2" max="2" width="20.85546875" bestFit="1" customWidth="1"/>
    <col min="3" max="3" width="13.5703125" customWidth="1"/>
    <col min="4" max="4" width="24.28515625" customWidth="1"/>
  </cols>
  <sheetData>
    <row r="1" spans="1:4" s="50" customFormat="1" ht="49.5" customHeight="1" x14ac:dyDescent="0.25">
      <c r="A1" s="50" t="s">
        <v>123</v>
      </c>
      <c r="B1" s="51" t="s">
        <v>1</v>
      </c>
      <c r="C1" s="51" t="s">
        <v>46</v>
      </c>
      <c r="D1" s="51" t="s">
        <v>2</v>
      </c>
    </row>
    <row r="2" spans="1:4" x14ac:dyDescent="0.25">
      <c r="A2" s="50">
        <v>1</v>
      </c>
      <c r="B2" s="50" t="s">
        <v>49</v>
      </c>
      <c r="C2" s="52">
        <v>1.3518518518518519</v>
      </c>
      <c r="D2" s="53">
        <v>5</v>
      </c>
    </row>
    <row r="3" spans="1:4" x14ac:dyDescent="0.25">
      <c r="A3" s="50">
        <v>2</v>
      </c>
      <c r="B3" s="50" t="s">
        <v>49</v>
      </c>
      <c r="C3" s="52">
        <v>1.5185185185185186</v>
      </c>
      <c r="D3" s="53">
        <v>3</v>
      </c>
    </row>
    <row r="4" spans="1:4" x14ac:dyDescent="0.25">
      <c r="A4" s="50">
        <v>3</v>
      </c>
      <c r="B4" s="50" t="s">
        <v>49</v>
      </c>
      <c r="C4" s="52">
        <v>1.8333333333333333</v>
      </c>
      <c r="D4" s="53">
        <v>4</v>
      </c>
    </row>
    <row r="5" spans="1:4" x14ac:dyDescent="0.25">
      <c r="A5" s="50">
        <v>4</v>
      </c>
      <c r="B5" s="50" t="s">
        <v>49</v>
      </c>
      <c r="C5" s="52">
        <v>1.6481481481481481</v>
      </c>
      <c r="D5" s="53">
        <v>3</v>
      </c>
    </row>
    <row r="6" spans="1:4" x14ac:dyDescent="0.25">
      <c r="A6" s="50">
        <v>5</v>
      </c>
      <c r="B6" s="50" t="s">
        <v>49</v>
      </c>
      <c r="C6" s="52">
        <v>1.8888888888888888</v>
      </c>
      <c r="D6" s="53">
        <v>5</v>
      </c>
    </row>
    <row r="7" spans="1:4" x14ac:dyDescent="0.25">
      <c r="A7" s="50">
        <v>6</v>
      </c>
      <c r="B7" s="50" t="s">
        <v>50</v>
      </c>
      <c r="C7" s="52">
        <v>2.4074074074074074</v>
      </c>
      <c r="D7" s="53">
        <v>4</v>
      </c>
    </row>
    <row r="8" spans="1:4" x14ac:dyDescent="0.25">
      <c r="A8" s="50">
        <v>7</v>
      </c>
      <c r="B8" s="50" t="s">
        <v>49</v>
      </c>
      <c r="C8" s="52">
        <v>1.8518518518518519</v>
      </c>
      <c r="D8" s="53">
        <v>4</v>
      </c>
    </row>
    <row r="9" spans="1:4" x14ac:dyDescent="0.25">
      <c r="A9" s="50">
        <v>8</v>
      </c>
      <c r="B9" s="50" t="s">
        <v>50</v>
      </c>
      <c r="C9" s="52">
        <v>1.9433962264150944</v>
      </c>
      <c r="D9" s="53">
        <v>3</v>
      </c>
    </row>
    <row r="10" spans="1:4" x14ac:dyDescent="0.25">
      <c r="A10" s="50">
        <v>9</v>
      </c>
      <c r="B10" s="50" t="s">
        <v>49</v>
      </c>
      <c r="C10" s="52">
        <v>2.2592592592592591</v>
      </c>
      <c r="D10" s="53">
        <v>5</v>
      </c>
    </row>
    <row r="11" spans="1:4" x14ac:dyDescent="0.25">
      <c r="A11" s="50">
        <v>10</v>
      </c>
      <c r="B11" s="50" t="s">
        <v>49</v>
      </c>
      <c r="C11" s="52">
        <v>1.1111111111111112</v>
      </c>
      <c r="D11" s="53">
        <v>3</v>
      </c>
    </row>
    <row r="12" spans="1:4" x14ac:dyDescent="0.25">
      <c r="A12" s="50">
        <v>11</v>
      </c>
      <c r="B12" s="50" t="s">
        <v>51</v>
      </c>
      <c r="C12" s="52">
        <v>1.4814814814814814</v>
      </c>
      <c r="D12" s="53">
        <v>3</v>
      </c>
    </row>
    <row r="13" spans="1:4" x14ac:dyDescent="0.25">
      <c r="A13" s="50">
        <v>12</v>
      </c>
      <c r="B13" s="50" t="s">
        <v>49</v>
      </c>
      <c r="C13" s="52">
        <v>2</v>
      </c>
      <c r="D13" s="53">
        <v>3</v>
      </c>
    </row>
    <row r="14" spans="1:4" x14ac:dyDescent="0.25">
      <c r="A14" s="50">
        <v>13</v>
      </c>
      <c r="B14" s="50" t="s">
        <v>49</v>
      </c>
      <c r="C14" s="52">
        <v>1.2962962962962963</v>
      </c>
      <c r="D14" s="53">
        <v>4</v>
      </c>
    </row>
    <row r="15" spans="1:4" x14ac:dyDescent="0.25">
      <c r="A15" s="50">
        <v>14</v>
      </c>
      <c r="B15" s="50" t="s">
        <v>51</v>
      </c>
      <c r="C15" s="52">
        <v>2.0185185185185186</v>
      </c>
      <c r="D15" s="53">
        <v>3</v>
      </c>
    </row>
    <row r="16" spans="1:4" x14ac:dyDescent="0.25">
      <c r="A16" s="50">
        <v>15</v>
      </c>
      <c r="B16" s="50" t="s">
        <v>50</v>
      </c>
      <c r="C16" s="52">
        <v>1.5</v>
      </c>
      <c r="D16" s="53">
        <v>3</v>
      </c>
    </row>
  </sheetData>
  <sheetProtection algorithmName="SHA-512" hashValue="bKueU0H2QyUAbGi9RWG8hhF2VTzPStaeaCrLTmzHRU4Jt8HqDrwVm8/vZjYgMSePxJBIePhrWYaT1lnllkMqgA==" saltValue="5FJCdmFmydTMLJwTUg6jgg=="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F2393-7606-45DC-8A11-27F49054A220}">
  <dimension ref="A1:C349"/>
  <sheetViews>
    <sheetView topLeftCell="A331" zoomScaleNormal="100" workbookViewId="0">
      <selection activeCell="C329" sqref="C329"/>
    </sheetView>
  </sheetViews>
  <sheetFormatPr baseColWidth="10" defaultRowHeight="15.75" x14ac:dyDescent="0.25"/>
  <cols>
    <col min="1" max="1" width="18.140625" style="63" customWidth="1"/>
    <col min="2" max="2" width="19.140625" style="63" customWidth="1"/>
    <col min="3" max="3" width="152.42578125" style="63" customWidth="1"/>
  </cols>
  <sheetData>
    <row r="1" spans="1:3" s="64" customFormat="1" ht="36" customHeight="1" x14ac:dyDescent="0.25">
      <c r="A1" s="65" t="s">
        <v>498</v>
      </c>
      <c r="B1" s="65" t="s">
        <v>499</v>
      </c>
      <c r="C1" s="66" t="s">
        <v>500</v>
      </c>
    </row>
    <row r="2" spans="1:3" x14ac:dyDescent="0.25">
      <c r="A2" s="67" t="s">
        <v>139</v>
      </c>
      <c r="B2" s="86" t="s">
        <v>533</v>
      </c>
      <c r="C2" s="67" t="s">
        <v>124</v>
      </c>
    </row>
    <row r="3" spans="1:3" ht="15.75" customHeight="1" x14ac:dyDescent="0.25">
      <c r="A3" s="85" t="s">
        <v>140</v>
      </c>
      <c r="B3" s="86"/>
      <c r="C3" s="67" t="s">
        <v>125</v>
      </c>
    </row>
    <row r="4" spans="1:3" x14ac:dyDescent="0.25">
      <c r="A4" s="85"/>
      <c r="B4" s="86"/>
      <c r="C4" s="67">
        <v>1</v>
      </c>
    </row>
    <row r="5" spans="1:3" x14ac:dyDescent="0.25">
      <c r="A5" s="85"/>
      <c r="B5" s="86"/>
      <c r="C5" s="67">
        <v>2</v>
      </c>
    </row>
    <row r="6" spans="1:3" x14ac:dyDescent="0.25">
      <c r="A6" s="85"/>
      <c r="B6" s="86"/>
      <c r="C6" s="67">
        <v>3</v>
      </c>
    </row>
    <row r="7" spans="1:3" x14ac:dyDescent="0.25">
      <c r="A7" s="85"/>
      <c r="B7" s="86"/>
      <c r="C7" s="67">
        <v>4</v>
      </c>
    </row>
    <row r="8" spans="1:3" x14ac:dyDescent="0.25">
      <c r="A8" s="85"/>
      <c r="B8" s="86"/>
      <c r="C8" s="67">
        <v>5</v>
      </c>
    </row>
    <row r="9" spans="1:3" ht="34.5" customHeight="1" x14ac:dyDescent="0.25">
      <c r="A9" s="68"/>
      <c r="B9" s="82" t="s">
        <v>532</v>
      </c>
      <c r="C9" s="67" t="s">
        <v>141</v>
      </c>
    </row>
    <row r="10" spans="1:3" ht="45.75" customHeight="1" x14ac:dyDescent="0.25">
      <c r="A10" s="85" t="s">
        <v>142</v>
      </c>
      <c r="B10" s="83"/>
      <c r="C10" s="69" t="s">
        <v>501</v>
      </c>
    </row>
    <row r="11" spans="1:3" ht="27" customHeight="1" x14ac:dyDescent="0.25">
      <c r="A11" s="85"/>
      <c r="B11" s="83"/>
      <c r="C11" s="67" t="s">
        <v>502</v>
      </c>
    </row>
    <row r="12" spans="1:3" ht="31.5" customHeight="1" x14ac:dyDescent="0.25">
      <c r="A12" s="85"/>
      <c r="B12" s="83"/>
      <c r="C12" s="67" t="s">
        <v>143</v>
      </c>
    </row>
    <row r="13" spans="1:3" ht="31.5" x14ac:dyDescent="0.25">
      <c r="A13" s="85"/>
      <c r="B13" s="83"/>
      <c r="C13" s="67" t="s">
        <v>144</v>
      </c>
    </row>
    <row r="14" spans="1:3" ht="31.5" customHeight="1" x14ac:dyDescent="0.25">
      <c r="A14" s="85"/>
      <c r="B14" s="83"/>
      <c r="C14" s="67" t="s">
        <v>145</v>
      </c>
    </row>
    <row r="15" spans="1:3" ht="31.5" x14ac:dyDescent="0.25">
      <c r="A15" s="85"/>
      <c r="B15" s="83"/>
      <c r="C15" s="67" t="s">
        <v>146</v>
      </c>
    </row>
    <row r="16" spans="1:3" ht="45.75" customHeight="1" x14ac:dyDescent="0.25">
      <c r="A16" s="85" t="s">
        <v>147</v>
      </c>
      <c r="B16" s="83"/>
      <c r="C16" s="67" t="s">
        <v>148</v>
      </c>
    </row>
    <row r="17" spans="1:3" ht="31.5" customHeight="1" x14ac:dyDescent="0.25">
      <c r="A17" s="85"/>
      <c r="B17" s="83"/>
      <c r="C17" s="67" t="s">
        <v>149</v>
      </c>
    </row>
    <row r="18" spans="1:3" ht="31.5" customHeight="1" x14ac:dyDescent="0.25">
      <c r="A18" s="85"/>
      <c r="B18" s="83"/>
      <c r="C18" s="67" t="s">
        <v>150</v>
      </c>
    </row>
    <row r="19" spans="1:3" ht="31.5" x14ac:dyDescent="0.25">
      <c r="A19" s="85"/>
      <c r="B19" s="83"/>
      <c r="C19" s="67" t="s">
        <v>151</v>
      </c>
    </row>
    <row r="20" spans="1:3" ht="31.5" customHeight="1" x14ac:dyDescent="0.25">
      <c r="A20" s="85"/>
      <c r="B20" s="83"/>
      <c r="C20" s="67" t="s">
        <v>152</v>
      </c>
    </row>
    <row r="21" spans="1:3" ht="31.5" x14ac:dyDescent="0.25">
      <c r="A21" s="85"/>
      <c r="B21" s="83"/>
      <c r="C21" s="67" t="s">
        <v>153</v>
      </c>
    </row>
    <row r="22" spans="1:3" ht="45.75" customHeight="1" x14ac:dyDescent="0.25">
      <c r="A22" s="85" t="s">
        <v>154</v>
      </c>
      <c r="B22" s="83"/>
      <c r="C22" s="67" t="s">
        <v>155</v>
      </c>
    </row>
    <row r="23" spans="1:3" ht="31.5" customHeight="1" x14ac:dyDescent="0.25">
      <c r="A23" s="85"/>
      <c r="B23" s="83"/>
      <c r="C23" s="67" t="s">
        <v>156</v>
      </c>
    </row>
    <row r="24" spans="1:3" ht="31.5" x14ac:dyDescent="0.25">
      <c r="A24" s="85"/>
      <c r="B24" s="83"/>
      <c r="C24" s="67" t="s">
        <v>157</v>
      </c>
    </row>
    <row r="25" spans="1:3" ht="31.5" x14ac:dyDescent="0.25">
      <c r="A25" s="85"/>
      <c r="B25" s="83"/>
      <c r="C25" s="67" t="s">
        <v>151</v>
      </c>
    </row>
    <row r="26" spans="1:3" ht="31.5" customHeight="1" x14ac:dyDescent="0.25">
      <c r="A26" s="85"/>
      <c r="B26" s="83"/>
      <c r="C26" s="67" t="s">
        <v>152</v>
      </c>
    </row>
    <row r="27" spans="1:3" ht="31.5" x14ac:dyDescent="0.25">
      <c r="A27" s="85"/>
      <c r="B27" s="83"/>
      <c r="C27" s="67" t="s">
        <v>153</v>
      </c>
    </row>
    <row r="28" spans="1:3" ht="45.75" customHeight="1" x14ac:dyDescent="0.25">
      <c r="A28" s="85" t="s">
        <v>158</v>
      </c>
      <c r="B28" s="83"/>
      <c r="C28" s="67" t="s">
        <v>159</v>
      </c>
    </row>
    <row r="29" spans="1:3" x14ac:dyDescent="0.25">
      <c r="A29" s="85"/>
      <c r="B29" s="83"/>
      <c r="C29" s="67" t="s">
        <v>160</v>
      </c>
    </row>
    <row r="30" spans="1:3" ht="31.5" x14ac:dyDescent="0.25">
      <c r="A30" s="85"/>
      <c r="B30" s="83"/>
      <c r="C30" s="67" t="s">
        <v>161</v>
      </c>
    </row>
    <row r="31" spans="1:3" ht="31.5" x14ac:dyDescent="0.25">
      <c r="A31" s="85"/>
      <c r="B31" s="83"/>
      <c r="C31" s="67" t="s">
        <v>162</v>
      </c>
    </row>
    <row r="32" spans="1:3" ht="31.5" x14ac:dyDescent="0.25">
      <c r="A32" s="85"/>
      <c r="B32" s="83"/>
      <c r="C32" s="67" t="s">
        <v>503</v>
      </c>
    </row>
    <row r="33" spans="1:3" ht="31.5" x14ac:dyDescent="0.25">
      <c r="A33" s="85"/>
      <c r="B33" s="83"/>
      <c r="C33" s="67" t="s">
        <v>504</v>
      </c>
    </row>
    <row r="34" spans="1:3" ht="45.75" customHeight="1" x14ac:dyDescent="0.25">
      <c r="A34" s="85" t="s">
        <v>163</v>
      </c>
      <c r="B34" s="83"/>
      <c r="C34" s="67" t="s">
        <v>164</v>
      </c>
    </row>
    <row r="35" spans="1:3" ht="31.5" customHeight="1" x14ac:dyDescent="0.25">
      <c r="A35" s="85"/>
      <c r="B35" s="83"/>
      <c r="C35" s="67" t="s">
        <v>165</v>
      </c>
    </row>
    <row r="36" spans="1:3" ht="31.5" x14ac:dyDescent="0.25">
      <c r="A36" s="85"/>
      <c r="B36" s="83"/>
      <c r="C36" s="67" t="s">
        <v>166</v>
      </c>
    </row>
    <row r="37" spans="1:3" ht="31.5" x14ac:dyDescent="0.25">
      <c r="A37" s="85"/>
      <c r="B37" s="83"/>
      <c r="C37" s="67" t="s">
        <v>167</v>
      </c>
    </row>
    <row r="38" spans="1:3" ht="47.25" x14ac:dyDescent="0.25">
      <c r="A38" s="85"/>
      <c r="B38" s="83"/>
      <c r="C38" s="67" t="s">
        <v>168</v>
      </c>
    </row>
    <row r="39" spans="1:3" ht="47.25" x14ac:dyDescent="0.25">
      <c r="A39" s="85"/>
      <c r="B39" s="83"/>
      <c r="C39" s="67" t="s">
        <v>169</v>
      </c>
    </row>
    <row r="40" spans="1:3" ht="45.75" customHeight="1" x14ac:dyDescent="0.25">
      <c r="A40" s="85" t="s">
        <v>170</v>
      </c>
      <c r="B40" s="83"/>
      <c r="C40" s="67" t="s">
        <v>172</v>
      </c>
    </row>
    <row r="41" spans="1:3" ht="31.5" customHeight="1" x14ac:dyDescent="0.25">
      <c r="A41" s="85"/>
      <c r="B41" s="83"/>
      <c r="C41" s="67" t="s">
        <v>173</v>
      </c>
    </row>
    <row r="42" spans="1:3" ht="31.5" x14ac:dyDescent="0.25">
      <c r="A42" s="85"/>
      <c r="B42" s="83"/>
      <c r="C42" s="67" t="s">
        <v>174</v>
      </c>
    </row>
    <row r="43" spans="1:3" ht="31.5" x14ac:dyDescent="0.25">
      <c r="A43" s="85"/>
      <c r="B43" s="83"/>
      <c r="C43" s="67" t="s">
        <v>175</v>
      </c>
    </row>
    <row r="44" spans="1:3" ht="47.25" x14ac:dyDescent="0.25">
      <c r="A44" s="85"/>
      <c r="B44" s="83"/>
      <c r="C44" s="67" t="s">
        <v>176</v>
      </c>
    </row>
    <row r="45" spans="1:3" ht="47.25" x14ac:dyDescent="0.25">
      <c r="A45" s="85"/>
      <c r="B45" s="84"/>
      <c r="C45" s="67" t="s">
        <v>177</v>
      </c>
    </row>
    <row r="46" spans="1:3" ht="15.75" customHeight="1" x14ac:dyDescent="0.25">
      <c r="A46" s="68"/>
      <c r="B46" s="82" t="s">
        <v>529</v>
      </c>
      <c r="C46" s="67" t="s">
        <v>178</v>
      </c>
    </row>
    <row r="47" spans="1:3" ht="30.75" customHeight="1" x14ac:dyDescent="0.25">
      <c r="A47" s="85" t="s">
        <v>171</v>
      </c>
      <c r="B47" s="83"/>
      <c r="C47" s="67" t="s">
        <v>180</v>
      </c>
    </row>
    <row r="48" spans="1:3" x14ac:dyDescent="0.25">
      <c r="A48" s="85"/>
      <c r="B48" s="83"/>
      <c r="C48" s="67" t="s">
        <v>505</v>
      </c>
    </row>
    <row r="49" spans="1:3" x14ac:dyDescent="0.25">
      <c r="A49" s="85"/>
      <c r="B49" s="83"/>
      <c r="C49" s="67" t="s">
        <v>181</v>
      </c>
    </row>
    <row r="50" spans="1:3" ht="31.5" x14ac:dyDescent="0.25">
      <c r="A50" s="85"/>
      <c r="B50" s="83"/>
      <c r="C50" s="67" t="s">
        <v>182</v>
      </c>
    </row>
    <row r="51" spans="1:3" ht="31.5" x14ac:dyDescent="0.25">
      <c r="A51" s="85"/>
      <c r="B51" s="83"/>
      <c r="C51" s="67" t="s">
        <v>183</v>
      </c>
    </row>
    <row r="52" spans="1:3" ht="47.25" x14ac:dyDescent="0.25">
      <c r="A52" s="85"/>
      <c r="B52" s="83"/>
      <c r="C52" s="67" t="s">
        <v>184</v>
      </c>
    </row>
    <row r="53" spans="1:3" ht="30.75" customHeight="1" x14ac:dyDescent="0.25">
      <c r="A53" s="85" t="s">
        <v>179</v>
      </c>
      <c r="B53" s="83"/>
      <c r="C53" s="67" t="s">
        <v>186</v>
      </c>
    </row>
    <row r="54" spans="1:3" ht="31.5" x14ac:dyDescent="0.25">
      <c r="A54" s="85"/>
      <c r="B54" s="83"/>
      <c r="C54" s="67" t="s">
        <v>187</v>
      </c>
    </row>
    <row r="55" spans="1:3" ht="31.5" x14ac:dyDescent="0.25">
      <c r="A55" s="85"/>
      <c r="B55" s="83"/>
      <c r="C55" s="67" t="s">
        <v>188</v>
      </c>
    </row>
    <row r="56" spans="1:3" ht="31.5" x14ac:dyDescent="0.25">
      <c r="A56" s="85"/>
      <c r="B56" s="83"/>
      <c r="C56" s="67" t="s">
        <v>506</v>
      </c>
    </row>
    <row r="57" spans="1:3" ht="47.25" x14ac:dyDescent="0.25">
      <c r="A57" s="85"/>
      <c r="B57" s="83"/>
      <c r="C57" s="67" t="s">
        <v>507</v>
      </c>
    </row>
    <row r="58" spans="1:3" ht="63" x14ac:dyDescent="0.25">
      <c r="A58" s="85"/>
      <c r="B58" s="83"/>
      <c r="C58" s="67" t="s">
        <v>508</v>
      </c>
    </row>
    <row r="59" spans="1:3" ht="30.75" customHeight="1" x14ac:dyDescent="0.25">
      <c r="A59" s="85" t="s">
        <v>185</v>
      </c>
      <c r="B59" s="83"/>
      <c r="C59" s="67" t="s">
        <v>190</v>
      </c>
    </row>
    <row r="60" spans="1:3" x14ac:dyDescent="0.25">
      <c r="A60" s="85"/>
      <c r="B60" s="83"/>
      <c r="C60" s="67" t="s">
        <v>191</v>
      </c>
    </row>
    <row r="61" spans="1:3" x14ac:dyDescent="0.25">
      <c r="A61" s="85"/>
      <c r="B61" s="83"/>
      <c r="C61" s="67" t="s">
        <v>192</v>
      </c>
    </row>
    <row r="62" spans="1:3" ht="31.5" x14ac:dyDescent="0.25">
      <c r="A62" s="85"/>
      <c r="B62" s="83"/>
      <c r="C62" s="67" t="s">
        <v>193</v>
      </c>
    </row>
    <row r="63" spans="1:3" ht="47.25" x14ac:dyDescent="0.25">
      <c r="A63" s="85"/>
      <c r="B63" s="83"/>
      <c r="C63" s="67" t="s">
        <v>194</v>
      </c>
    </row>
    <row r="64" spans="1:3" ht="47.25" x14ac:dyDescent="0.25">
      <c r="A64" s="85"/>
      <c r="B64" s="83"/>
      <c r="C64" s="67" t="s">
        <v>195</v>
      </c>
    </row>
    <row r="65" spans="1:3" ht="30.75" customHeight="1" x14ac:dyDescent="0.25">
      <c r="A65" s="85" t="s">
        <v>189</v>
      </c>
      <c r="B65" s="83"/>
      <c r="C65" s="67" t="s">
        <v>197</v>
      </c>
    </row>
    <row r="66" spans="1:3" x14ac:dyDescent="0.25">
      <c r="A66" s="85"/>
      <c r="B66" s="83"/>
      <c r="C66" s="67" t="s">
        <v>198</v>
      </c>
    </row>
    <row r="67" spans="1:3" x14ac:dyDescent="0.25">
      <c r="A67" s="85"/>
      <c r="B67" s="83"/>
      <c r="C67" s="67" t="s">
        <v>199</v>
      </c>
    </row>
    <row r="68" spans="1:3" ht="31.5" x14ac:dyDescent="0.25">
      <c r="A68" s="85"/>
      <c r="B68" s="83"/>
      <c r="C68" s="67" t="s">
        <v>200</v>
      </c>
    </row>
    <row r="69" spans="1:3" ht="63" x14ac:dyDescent="0.25">
      <c r="A69" s="85"/>
      <c r="B69" s="83"/>
      <c r="C69" s="67" t="s">
        <v>201</v>
      </c>
    </row>
    <row r="70" spans="1:3" ht="63" x14ac:dyDescent="0.25">
      <c r="A70" s="85"/>
      <c r="B70" s="83"/>
      <c r="C70" s="67" t="s">
        <v>202</v>
      </c>
    </row>
    <row r="71" spans="1:3" ht="15.75" customHeight="1" x14ac:dyDescent="0.25">
      <c r="A71" s="85" t="s">
        <v>196</v>
      </c>
      <c r="B71" s="83"/>
      <c r="C71" s="67" t="s">
        <v>204</v>
      </c>
    </row>
    <row r="72" spans="1:3" ht="31.5" x14ac:dyDescent="0.25">
      <c r="A72" s="85"/>
      <c r="B72" s="83"/>
      <c r="C72" s="67" t="s">
        <v>205</v>
      </c>
    </row>
    <row r="73" spans="1:3" ht="31.5" x14ac:dyDescent="0.25">
      <c r="A73" s="85"/>
      <c r="B73" s="83"/>
      <c r="C73" s="67" t="s">
        <v>206</v>
      </c>
    </row>
    <row r="74" spans="1:3" ht="31.5" x14ac:dyDescent="0.25">
      <c r="A74" s="85"/>
      <c r="B74" s="83"/>
      <c r="C74" s="67" t="s">
        <v>207</v>
      </c>
    </row>
    <row r="75" spans="1:3" ht="31.5" x14ac:dyDescent="0.25">
      <c r="A75" s="85"/>
      <c r="B75" s="83"/>
      <c r="C75" s="67" t="s">
        <v>208</v>
      </c>
    </row>
    <row r="76" spans="1:3" ht="63" x14ac:dyDescent="0.25">
      <c r="A76" s="85"/>
      <c r="B76" s="83"/>
      <c r="C76" s="67" t="s">
        <v>209</v>
      </c>
    </row>
    <row r="77" spans="1:3" ht="30.75" customHeight="1" x14ac:dyDescent="0.25">
      <c r="A77" s="85" t="s">
        <v>203</v>
      </c>
      <c r="B77" s="83"/>
      <c r="C77" s="67" t="s">
        <v>211</v>
      </c>
    </row>
    <row r="78" spans="1:3" x14ac:dyDescent="0.25">
      <c r="A78" s="85"/>
      <c r="B78" s="83"/>
      <c r="C78" s="67" t="s">
        <v>212</v>
      </c>
    </row>
    <row r="79" spans="1:3" ht="31.5" x14ac:dyDescent="0.25">
      <c r="A79" s="85"/>
      <c r="B79" s="83"/>
      <c r="C79" s="67" t="s">
        <v>213</v>
      </c>
    </row>
    <row r="80" spans="1:3" x14ac:dyDescent="0.25">
      <c r="A80" s="85"/>
      <c r="B80" s="83"/>
      <c r="C80" s="67" t="s">
        <v>214</v>
      </c>
    </row>
    <row r="81" spans="1:3" ht="31.5" x14ac:dyDescent="0.25">
      <c r="A81" s="85"/>
      <c r="B81" s="83"/>
      <c r="C81" s="67" t="s">
        <v>215</v>
      </c>
    </row>
    <row r="82" spans="1:3" ht="47.25" x14ac:dyDescent="0.25">
      <c r="A82" s="85"/>
      <c r="B82" s="84"/>
      <c r="C82" s="67" t="s">
        <v>216</v>
      </c>
    </row>
    <row r="83" spans="1:3" ht="31.5" x14ac:dyDescent="0.25">
      <c r="A83" s="67"/>
      <c r="B83" s="86" t="s">
        <v>530</v>
      </c>
      <c r="C83" s="67" t="s">
        <v>217</v>
      </c>
    </row>
    <row r="84" spans="1:3" ht="30.75" customHeight="1" x14ac:dyDescent="0.25">
      <c r="A84" s="85" t="s">
        <v>210</v>
      </c>
      <c r="B84" s="86"/>
      <c r="C84" s="67" t="s">
        <v>219</v>
      </c>
    </row>
    <row r="85" spans="1:3" x14ac:dyDescent="0.25">
      <c r="A85" s="85"/>
      <c r="B85" s="86"/>
      <c r="C85" s="67" t="s">
        <v>220</v>
      </c>
    </row>
    <row r="86" spans="1:3" x14ac:dyDescent="0.25">
      <c r="A86" s="85"/>
      <c r="B86" s="86"/>
      <c r="C86" s="67" t="s">
        <v>221</v>
      </c>
    </row>
    <row r="87" spans="1:3" ht="31.5" x14ac:dyDescent="0.25">
      <c r="A87" s="85"/>
      <c r="B87" s="86"/>
      <c r="C87" s="67" t="s">
        <v>222</v>
      </c>
    </row>
    <row r="88" spans="1:3" ht="47.25" x14ac:dyDescent="0.25">
      <c r="A88" s="85"/>
      <c r="B88" s="86"/>
      <c r="C88" s="67" t="s">
        <v>223</v>
      </c>
    </row>
    <row r="89" spans="1:3" ht="63" x14ac:dyDescent="0.25">
      <c r="A89" s="85"/>
      <c r="B89" s="86"/>
      <c r="C89" s="67" t="s">
        <v>224</v>
      </c>
    </row>
    <row r="90" spans="1:3" ht="30.75" customHeight="1" x14ac:dyDescent="0.25">
      <c r="A90" s="85" t="s">
        <v>218</v>
      </c>
      <c r="B90" s="86"/>
      <c r="C90" s="67" t="s">
        <v>226</v>
      </c>
    </row>
    <row r="91" spans="1:3" x14ac:dyDescent="0.25">
      <c r="A91" s="85"/>
      <c r="B91" s="86"/>
      <c r="C91" s="67" t="s">
        <v>227</v>
      </c>
    </row>
    <row r="92" spans="1:3" x14ac:dyDescent="0.25">
      <c r="A92" s="85"/>
      <c r="B92" s="86"/>
      <c r="C92" s="67" t="s">
        <v>228</v>
      </c>
    </row>
    <row r="93" spans="1:3" ht="31.5" x14ac:dyDescent="0.25">
      <c r="A93" s="85"/>
      <c r="B93" s="86"/>
      <c r="C93" s="67" t="s">
        <v>229</v>
      </c>
    </row>
    <row r="94" spans="1:3" ht="47.25" x14ac:dyDescent="0.25">
      <c r="A94" s="85"/>
      <c r="B94" s="86"/>
      <c r="C94" s="67" t="s">
        <v>230</v>
      </c>
    </row>
    <row r="95" spans="1:3" ht="47.25" x14ac:dyDescent="0.25">
      <c r="A95" s="85"/>
      <c r="B95" s="86"/>
      <c r="C95" s="67" t="s">
        <v>231</v>
      </c>
    </row>
    <row r="96" spans="1:3" ht="15.75" customHeight="1" x14ac:dyDescent="0.25">
      <c r="A96" s="85" t="s">
        <v>225</v>
      </c>
      <c r="B96" s="86"/>
      <c r="C96" s="67" t="s">
        <v>233</v>
      </c>
    </row>
    <row r="97" spans="1:3" x14ac:dyDescent="0.25">
      <c r="A97" s="85"/>
      <c r="B97" s="86"/>
      <c r="C97" s="67" t="s">
        <v>234</v>
      </c>
    </row>
    <row r="98" spans="1:3" ht="31.5" x14ac:dyDescent="0.25">
      <c r="A98" s="85"/>
      <c r="B98" s="86"/>
      <c r="C98" s="67" t="s">
        <v>235</v>
      </c>
    </row>
    <row r="99" spans="1:3" ht="63" x14ac:dyDescent="0.25">
      <c r="A99" s="85"/>
      <c r="B99" s="86"/>
      <c r="C99" s="67" t="s">
        <v>236</v>
      </c>
    </row>
    <row r="100" spans="1:3" ht="63" x14ac:dyDescent="0.25">
      <c r="A100" s="85"/>
      <c r="B100" s="86"/>
      <c r="C100" s="67" t="s">
        <v>237</v>
      </c>
    </row>
    <row r="101" spans="1:3" ht="78.75" x14ac:dyDescent="0.25">
      <c r="A101" s="85"/>
      <c r="B101" s="86"/>
      <c r="C101" s="67" t="s">
        <v>238</v>
      </c>
    </row>
    <row r="102" spans="1:3" ht="31.5" x14ac:dyDescent="0.25">
      <c r="A102" s="67"/>
      <c r="B102" s="86" t="s">
        <v>534</v>
      </c>
      <c r="C102" s="67" t="s">
        <v>239</v>
      </c>
    </row>
    <row r="103" spans="1:3" ht="30.75" customHeight="1" x14ac:dyDescent="0.25">
      <c r="A103" s="85" t="s">
        <v>232</v>
      </c>
      <c r="B103" s="86"/>
      <c r="C103" s="67" t="s">
        <v>241</v>
      </c>
    </row>
    <row r="104" spans="1:3" x14ac:dyDescent="0.25">
      <c r="A104" s="85"/>
      <c r="B104" s="86"/>
      <c r="C104" s="67" t="s">
        <v>242</v>
      </c>
    </row>
    <row r="105" spans="1:3" ht="31.5" x14ac:dyDescent="0.25">
      <c r="A105" s="85"/>
      <c r="B105" s="86"/>
      <c r="C105" s="67" t="s">
        <v>243</v>
      </c>
    </row>
    <row r="106" spans="1:3" ht="31.5" x14ac:dyDescent="0.25">
      <c r="A106" s="85"/>
      <c r="B106" s="86"/>
      <c r="C106" s="67" t="s">
        <v>244</v>
      </c>
    </row>
    <row r="107" spans="1:3" ht="31.5" x14ac:dyDescent="0.25">
      <c r="A107" s="85"/>
      <c r="B107" s="86"/>
      <c r="C107" s="67" t="s">
        <v>245</v>
      </c>
    </row>
    <row r="108" spans="1:3" ht="47.25" x14ac:dyDescent="0.25">
      <c r="A108" s="85"/>
      <c r="B108" s="86"/>
      <c r="C108" s="67" t="s">
        <v>246</v>
      </c>
    </row>
    <row r="109" spans="1:3" ht="30.75" customHeight="1" x14ac:dyDescent="0.25">
      <c r="A109" s="85" t="s">
        <v>240</v>
      </c>
      <c r="B109" s="86"/>
      <c r="C109" s="67" t="s">
        <v>248</v>
      </c>
    </row>
    <row r="110" spans="1:3" x14ac:dyDescent="0.25">
      <c r="A110" s="85"/>
      <c r="B110" s="86"/>
      <c r="C110" s="67" t="s">
        <v>249</v>
      </c>
    </row>
    <row r="111" spans="1:3" ht="31.5" x14ac:dyDescent="0.25">
      <c r="A111" s="85"/>
      <c r="B111" s="86"/>
      <c r="C111" s="67" t="s">
        <v>250</v>
      </c>
    </row>
    <row r="112" spans="1:3" x14ac:dyDescent="0.25">
      <c r="A112" s="85"/>
      <c r="B112" s="86"/>
      <c r="C112" s="67" t="s">
        <v>251</v>
      </c>
    </row>
    <row r="113" spans="1:3" ht="31.5" x14ac:dyDescent="0.25">
      <c r="A113" s="85"/>
      <c r="B113" s="86"/>
      <c r="C113" s="67" t="s">
        <v>252</v>
      </c>
    </row>
    <row r="114" spans="1:3" ht="47.25" x14ac:dyDescent="0.25">
      <c r="A114" s="85"/>
      <c r="B114" s="86"/>
      <c r="C114" s="67" t="s">
        <v>253</v>
      </c>
    </row>
    <row r="115" spans="1:3" ht="30.75" customHeight="1" x14ac:dyDescent="0.25">
      <c r="A115" s="85" t="s">
        <v>247</v>
      </c>
      <c r="B115" s="86"/>
      <c r="C115" s="67" t="s">
        <v>255</v>
      </c>
    </row>
    <row r="116" spans="1:3" x14ac:dyDescent="0.25">
      <c r="A116" s="85"/>
      <c r="B116" s="86"/>
      <c r="C116" s="67" t="s">
        <v>256</v>
      </c>
    </row>
    <row r="117" spans="1:3" ht="31.5" x14ac:dyDescent="0.25">
      <c r="A117" s="85"/>
      <c r="B117" s="86"/>
      <c r="C117" s="67" t="s">
        <v>257</v>
      </c>
    </row>
    <row r="118" spans="1:3" ht="31.5" x14ac:dyDescent="0.25">
      <c r="A118" s="85"/>
      <c r="B118" s="86"/>
      <c r="C118" s="67" t="s">
        <v>258</v>
      </c>
    </row>
    <row r="119" spans="1:3" ht="31.5" x14ac:dyDescent="0.25">
      <c r="A119" s="85"/>
      <c r="B119" s="86"/>
      <c r="C119" s="67" t="s">
        <v>259</v>
      </c>
    </row>
    <row r="120" spans="1:3" ht="47.25" x14ac:dyDescent="0.25">
      <c r="A120" s="85"/>
      <c r="B120" s="86"/>
      <c r="C120" s="67" t="s">
        <v>260</v>
      </c>
    </row>
    <row r="121" spans="1:3" ht="15.75" customHeight="1" x14ac:dyDescent="0.25">
      <c r="A121" s="85" t="s">
        <v>254</v>
      </c>
      <c r="B121" s="86"/>
      <c r="C121" s="67" t="s">
        <v>262</v>
      </c>
    </row>
    <row r="122" spans="1:3" x14ac:dyDescent="0.25">
      <c r="A122" s="85"/>
      <c r="B122" s="86"/>
      <c r="C122" s="67" t="s">
        <v>263</v>
      </c>
    </row>
    <row r="123" spans="1:3" ht="31.5" x14ac:dyDescent="0.25">
      <c r="A123" s="85"/>
      <c r="B123" s="86"/>
      <c r="C123" s="67" t="s">
        <v>264</v>
      </c>
    </row>
    <row r="124" spans="1:3" ht="31.5" x14ac:dyDescent="0.25">
      <c r="A124" s="85"/>
      <c r="B124" s="86"/>
      <c r="C124" s="67" t="s">
        <v>265</v>
      </c>
    </row>
    <row r="125" spans="1:3" ht="63" x14ac:dyDescent="0.25">
      <c r="A125" s="85"/>
      <c r="B125" s="86"/>
      <c r="C125" s="67" t="s">
        <v>266</v>
      </c>
    </row>
    <row r="126" spans="1:3" ht="63" x14ac:dyDescent="0.25">
      <c r="A126" s="85"/>
      <c r="B126" s="86"/>
      <c r="C126" s="67" t="s">
        <v>267</v>
      </c>
    </row>
    <row r="127" spans="1:3" ht="31.5" x14ac:dyDescent="0.25">
      <c r="A127" s="67"/>
      <c r="B127" s="82" t="s">
        <v>531</v>
      </c>
      <c r="C127" s="67" t="s">
        <v>268</v>
      </c>
    </row>
    <row r="128" spans="1:3" ht="30.75" customHeight="1" x14ac:dyDescent="0.25">
      <c r="A128" s="85" t="s">
        <v>261</v>
      </c>
      <c r="B128" s="83"/>
      <c r="C128" s="67" t="s">
        <v>270</v>
      </c>
    </row>
    <row r="129" spans="1:3" x14ac:dyDescent="0.25">
      <c r="A129" s="85"/>
      <c r="B129" s="83"/>
      <c r="C129" s="67" t="s">
        <v>271</v>
      </c>
    </row>
    <row r="130" spans="1:3" x14ac:dyDescent="0.25">
      <c r="A130" s="85"/>
      <c r="B130" s="83"/>
      <c r="C130" s="67" t="s">
        <v>272</v>
      </c>
    </row>
    <row r="131" spans="1:3" ht="31.5" x14ac:dyDescent="0.25">
      <c r="A131" s="85"/>
      <c r="B131" s="83"/>
      <c r="C131" s="67" t="s">
        <v>273</v>
      </c>
    </row>
    <row r="132" spans="1:3" ht="47.25" x14ac:dyDescent="0.25">
      <c r="A132" s="85"/>
      <c r="B132" s="83"/>
      <c r="C132" s="67" t="s">
        <v>274</v>
      </c>
    </row>
    <row r="133" spans="1:3" ht="47.25" x14ac:dyDescent="0.25">
      <c r="A133" s="85"/>
      <c r="B133" s="83"/>
      <c r="C133" s="67" t="s">
        <v>275</v>
      </c>
    </row>
    <row r="134" spans="1:3" ht="30.75" customHeight="1" x14ac:dyDescent="0.25">
      <c r="A134" s="85" t="s">
        <v>269</v>
      </c>
      <c r="B134" s="83"/>
      <c r="C134" s="67" t="s">
        <v>277</v>
      </c>
    </row>
    <row r="135" spans="1:3" ht="31.5" x14ac:dyDescent="0.25">
      <c r="A135" s="85"/>
      <c r="B135" s="83"/>
      <c r="C135" s="67" t="s">
        <v>278</v>
      </c>
    </row>
    <row r="136" spans="1:3" ht="31.5" x14ac:dyDescent="0.25">
      <c r="A136" s="85"/>
      <c r="B136" s="83"/>
      <c r="C136" s="67" t="s">
        <v>279</v>
      </c>
    </row>
    <row r="137" spans="1:3" ht="47.25" x14ac:dyDescent="0.25">
      <c r="A137" s="85"/>
      <c r="B137" s="83"/>
      <c r="C137" s="67" t="s">
        <v>280</v>
      </c>
    </row>
    <row r="138" spans="1:3" ht="78.75" x14ac:dyDescent="0.25">
      <c r="A138" s="85"/>
      <c r="B138" s="83"/>
      <c r="C138" s="67" t="s">
        <v>281</v>
      </c>
    </row>
    <row r="139" spans="1:3" ht="94.5" x14ac:dyDescent="0.25">
      <c r="A139" s="85"/>
      <c r="B139" s="83"/>
      <c r="C139" s="67" t="s">
        <v>282</v>
      </c>
    </row>
    <row r="140" spans="1:3" ht="30.75" customHeight="1" x14ac:dyDescent="0.25">
      <c r="A140" s="85" t="s">
        <v>276</v>
      </c>
      <c r="B140" s="83"/>
      <c r="C140" s="67" t="s">
        <v>284</v>
      </c>
    </row>
    <row r="141" spans="1:3" x14ac:dyDescent="0.25">
      <c r="A141" s="85"/>
      <c r="B141" s="83"/>
      <c r="C141" s="67" t="s">
        <v>285</v>
      </c>
    </row>
    <row r="142" spans="1:3" ht="31.5" x14ac:dyDescent="0.25">
      <c r="A142" s="85"/>
      <c r="B142" s="83"/>
      <c r="C142" s="67" t="s">
        <v>286</v>
      </c>
    </row>
    <row r="143" spans="1:3" ht="47.25" x14ac:dyDescent="0.25">
      <c r="A143" s="85"/>
      <c r="B143" s="83"/>
      <c r="C143" s="67" t="s">
        <v>287</v>
      </c>
    </row>
    <row r="144" spans="1:3" ht="47.25" x14ac:dyDescent="0.25">
      <c r="A144" s="85"/>
      <c r="B144" s="83"/>
      <c r="C144" s="67" t="s">
        <v>288</v>
      </c>
    </row>
    <row r="145" spans="1:3" ht="63" x14ac:dyDescent="0.25">
      <c r="A145" s="85"/>
      <c r="B145" s="83"/>
      <c r="C145" s="67" t="s">
        <v>289</v>
      </c>
    </row>
    <row r="146" spans="1:3" ht="30.75" customHeight="1" x14ac:dyDescent="0.25">
      <c r="A146" s="85" t="s">
        <v>283</v>
      </c>
      <c r="B146" s="83"/>
      <c r="C146" s="67" t="s">
        <v>291</v>
      </c>
    </row>
    <row r="147" spans="1:3" ht="31.5" x14ac:dyDescent="0.25">
      <c r="A147" s="85"/>
      <c r="B147" s="83"/>
      <c r="C147" s="67" t="s">
        <v>292</v>
      </c>
    </row>
    <row r="148" spans="1:3" ht="47.25" x14ac:dyDescent="0.25">
      <c r="A148" s="85"/>
      <c r="B148" s="83"/>
      <c r="C148" s="67" t="s">
        <v>293</v>
      </c>
    </row>
    <row r="149" spans="1:3" ht="47.25" x14ac:dyDescent="0.25">
      <c r="A149" s="85"/>
      <c r="B149" s="83"/>
      <c r="C149" s="67" t="s">
        <v>294</v>
      </c>
    </row>
    <row r="150" spans="1:3" ht="31.5" x14ac:dyDescent="0.25">
      <c r="A150" s="85"/>
      <c r="B150" s="83"/>
      <c r="C150" s="67" t="s">
        <v>295</v>
      </c>
    </row>
    <row r="151" spans="1:3" ht="78.75" x14ac:dyDescent="0.25">
      <c r="A151" s="85"/>
      <c r="B151" s="83"/>
      <c r="C151" s="67" t="s">
        <v>296</v>
      </c>
    </row>
    <row r="152" spans="1:3" ht="30.75" customHeight="1" x14ac:dyDescent="0.25">
      <c r="A152" s="85" t="s">
        <v>290</v>
      </c>
      <c r="B152" s="83"/>
      <c r="C152" s="67" t="s">
        <v>298</v>
      </c>
    </row>
    <row r="153" spans="1:3" x14ac:dyDescent="0.25">
      <c r="A153" s="85"/>
      <c r="B153" s="83"/>
      <c r="C153" s="67" t="s">
        <v>299</v>
      </c>
    </row>
    <row r="154" spans="1:3" ht="47.25" x14ac:dyDescent="0.25">
      <c r="A154" s="85"/>
      <c r="B154" s="83"/>
      <c r="C154" s="67" t="s">
        <v>300</v>
      </c>
    </row>
    <row r="155" spans="1:3" ht="63" x14ac:dyDescent="0.25">
      <c r="A155" s="85"/>
      <c r="B155" s="83"/>
      <c r="C155" s="67" t="s">
        <v>301</v>
      </c>
    </row>
    <row r="156" spans="1:3" ht="94.5" x14ac:dyDescent="0.25">
      <c r="A156" s="85"/>
      <c r="B156" s="83"/>
      <c r="C156" s="67" t="s">
        <v>302</v>
      </c>
    </row>
    <row r="157" spans="1:3" ht="110.25" x14ac:dyDescent="0.25">
      <c r="A157" s="85"/>
      <c r="B157" s="83"/>
      <c r="C157" s="67" t="s">
        <v>303</v>
      </c>
    </row>
    <row r="158" spans="1:3" ht="30.75" customHeight="1" x14ac:dyDescent="0.25">
      <c r="A158" s="85" t="s">
        <v>297</v>
      </c>
      <c r="B158" s="83"/>
      <c r="C158" s="67" t="s">
        <v>305</v>
      </c>
    </row>
    <row r="159" spans="1:3" x14ac:dyDescent="0.25">
      <c r="A159" s="85"/>
      <c r="B159" s="83"/>
      <c r="C159" s="67" t="s">
        <v>306</v>
      </c>
    </row>
    <row r="160" spans="1:3" ht="47.25" x14ac:dyDescent="0.25">
      <c r="A160" s="85"/>
      <c r="B160" s="83"/>
      <c r="C160" s="67" t="s">
        <v>307</v>
      </c>
    </row>
    <row r="161" spans="1:3" ht="63" x14ac:dyDescent="0.25">
      <c r="A161" s="85"/>
      <c r="B161" s="83"/>
      <c r="C161" s="67" t="s">
        <v>509</v>
      </c>
    </row>
    <row r="162" spans="1:3" ht="63" x14ac:dyDescent="0.25">
      <c r="A162" s="85"/>
      <c r="B162" s="83"/>
      <c r="C162" s="67" t="s">
        <v>510</v>
      </c>
    </row>
    <row r="163" spans="1:3" ht="78.75" x14ac:dyDescent="0.25">
      <c r="A163" s="85"/>
      <c r="B163" s="83"/>
      <c r="C163" s="67" t="s">
        <v>511</v>
      </c>
    </row>
    <row r="164" spans="1:3" ht="30.75" customHeight="1" x14ac:dyDescent="0.25">
      <c r="A164" s="85" t="s">
        <v>304</v>
      </c>
      <c r="B164" s="83"/>
      <c r="C164" s="67" t="s">
        <v>309</v>
      </c>
    </row>
    <row r="165" spans="1:3" x14ac:dyDescent="0.25">
      <c r="A165" s="85"/>
      <c r="B165" s="83"/>
      <c r="C165" s="67" t="s">
        <v>310</v>
      </c>
    </row>
    <row r="166" spans="1:3" ht="31.5" x14ac:dyDescent="0.25">
      <c r="A166" s="85"/>
      <c r="B166" s="83"/>
      <c r="C166" s="67" t="s">
        <v>311</v>
      </c>
    </row>
    <row r="167" spans="1:3" ht="31.5" x14ac:dyDescent="0.25">
      <c r="A167" s="85"/>
      <c r="B167" s="83"/>
      <c r="C167" s="67" t="s">
        <v>312</v>
      </c>
    </row>
    <row r="168" spans="1:3" ht="47.25" x14ac:dyDescent="0.25">
      <c r="A168" s="85"/>
      <c r="B168" s="83"/>
      <c r="C168" s="67" t="s">
        <v>313</v>
      </c>
    </row>
    <row r="169" spans="1:3" ht="63" x14ac:dyDescent="0.25">
      <c r="A169" s="85"/>
      <c r="B169" s="84"/>
      <c r="C169" s="67" t="s">
        <v>314</v>
      </c>
    </row>
    <row r="170" spans="1:3" ht="47.25" x14ac:dyDescent="0.25">
      <c r="A170" s="67"/>
      <c r="B170" s="82" t="s">
        <v>535</v>
      </c>
      <c r="C170" s="67" t="s">
        <v>512</v>
      </c>
    </row>
    <row r="171" spans="1:3" ht="30.75" customHeight="1" x14ac:dyDescent="0.25">
      <c r="A171" s="85" t="s">
        <v>308</v>
      </c>
      <c r="B171" s="83"/>
      <c r="C171" s="67" t="s">
        <v>513</v>
      </c>
    </row>
    <row r="172" spans="1:3" x14ac:dyDescent="0.25">
      <c r="A172" s="85"/>
      <c r="B172" s="83"/>
      <c r="C172" s="67" t="s">
        <v>514</v>
      </c>
    </row>
    <row r="173" spans="1:3" x14ac:dyDescent="0.25">
      <c r="A173" s="85"/>
      <c r="B173" s="83"/>
      <c r="C173" s="67" t="s">
        <v>515</v>
      </c>
    </row>
    <row r="174" spans="1:3" ht="47.25" x14ac:dyDescent="0.25">
      <c r="A174" s="85"/>
      <c r="B174" s="83"/>
      <c r="C174" s="67" t="s">
        <v>516</v>
      </c>
    </row>
    <row r="175" spans="1:3" ht="63" x14ac:dyDescent="0.25">
      <c r="A175" s="85"/>
      <c r="B175" s="83"/>
      <c r="C175" s="67" t="s">
        <v>517</v>
      </c>
    </row>
    <row r="176" spans="1:3" ht="78.75" x14ac:dyDescent="0.25">
      <c r="A176" s="85"/>
      <c r="B176" s="83"/>
      <c r="C176" s="67" t="s">
        <v>518</v>
      </c>
    </row>
    <row r="177" spans="1:3" ht="45.75" customHeight="1" x14ac:dyDescent="0.25">
      <c r="A177" s="85" t="s">
        <v>315</v>
      </c>
      <c r="B177" s="83"/>
      <c r="C177" s="67" t="s">
        <v>519</v>
      </c>
    </row>
    <row r="178" spans="1:3" ht="31.5" x14ac:dyDescent="0.25">
      <c r="A178" s="85"/>
      <c r="B178" s="83"/>
      <c r="C178" s="67" t="s">
        <v>519</v>
      </c>
    </row>
    <row r="179" spans="1:3" ht="31.5" x14ac:dyDescent="0.25">
      <c r="A179" s="85"/>
      <c r="B179" s="83"/>
      <c r="C179" s="67" t="s">
        <v>520</v>
      </c>
    </row>
    <row r="180" spans="1:3" ht="47.25" x14ac:dyDescent="0.25">
      <c r="A180" s="85"/>
      <c r="B180" s="83"/>
      <c r="C180" s="67" t="s">
        <v>521</v>
      </c>
    </row>
    <row r="181" spans="1:3" ht="63" x14ac:dyDescent="0.25">
      <c r="A181" s="85"/>
      <c r="B181" s="83"/>
      <c r="C181" s="67" t="s">
        <v>522</v>
      </c>
    </row>
    <row r="182" spans="1:3" ht="78.75" x14ac:dyDescent="0.25">
      <c r="A182" s="85"/>
      <c r="B182" s="83"/>
      <c r="C182" s="67" t="s">
        <v>523</v>
      </c>
    </row>
    <row r="183" spans="1:3" ht="30.75" customHeight="1" x14ac:dyDescent="0.25">
      <c r="A183" s="85" t="s">
        <v>316</v>
      </c>
      <c r="B183" s="83"/>
      <c r="C183" s="67" t="s">
        <v>524</v>
      </c>
    </row>
    <row r="184" spans="1:3" x14ac:dyDescent="0.25">
      <c r="A184" s="85"/>
      <c r="B184" s="83"/>
      <c r="C184" s="67" t="s">
        <v>318</v>
      </c>
    </row>
    <row r="185" spans="1:3" ht="31.5" x14ac:dyDescent="0.25">
      <c r="A185" s="85"/>
      <c r="B185" s="83"/>
      <c r="C185" s="67" t="s">
        <v>319</v>
      </c>
    </row>
    <row r="186" spans="1:3" ht="31.5" x14ac:dyDescent="0.25">
      <c r="A186" s="85"/>
      <c r="B186" s="83"/>
      <c r="C186" s="67" t="s">
        <v>525</v>
      </c>
    </row>
    <row r="187" spans="1:3" ht="47.25" x14ac:dyDescent="0.25">
      <c r="A187" s="85"/>
      <c r="B187" s="83"/>
      <c r="C187" s="67" t="s">
        <v>526</v>
      </c>
    </row>
    <row r="188" spans="1:3" ht="63" x14ac:dyDescent="0.25">
      <c r="A188" s="85"/>
      <c r="B188" s="84"/>
      <c r="C188" s="67" t="s">
        <v>527</v>
      </c>
    </row>
    <row r="189" spans="1:3" ht="31.5" x14ac:dyDescent="0.25">
      <c r="A189" s="68"/>
      <c r="B189" s="82" t="s">
        <v>536</v>
      </c>
      <c r="C189" s="67" t="s">
        <v>320</v>
      </c>
    </row>
    <row r="190" spans="1:3" ht="30.75" customHeight="1" x14ac:dyDescent="0.25">
      <c r="A190" s="85" t="s">
        <v>317</v>
      </c>
      <c r="B190" s="83"/>
      <c r="C190" s="67" t="s">
        <v>322</v>
      </c>
    </row>
    <row r="191" spans="1:3" x14ac:dyDescent="0.25">
      <c r="A191" s="85"/>
      <c r="B191" s="83"/>
      <c r="C191" s="67" t="s">
        <v>323</v>
      </c>
    </row>
    <row r="192" spans="1:3" ht="31.5" x14ac:dyDescent="0.25">
      <c r="A192" s="85"/>
      <c r="B192" s="83"/>
      <c r="C192" s="67" t="s">
        <v>324</v>
      </c>
    </row>
    <row r="193" spans="1:3" ht="47.25" x14ac:dyDescent="0.25">
      <c r="A193" s="85"/>
      <c r="B193" s="83"/>
      <c r="C193" s="67" t="s">
        <v>325</v>
      </c>
    </row>
    <row r="194" spans="1:3" ht="47.25" x14ac:dyDescent="0.25">
      <c r="A194" s="85"/>
      <c r="B194" s="83"/>
      <c r="C194" s="67" t="s">
        <v>326</v>
      </c>
    </row>
    <row r="195" spans="1:3" ht="63" x14ac:dyDescent="0.25">
      <c r="A195" s="85"/>
      <c r="B195" s="83"/>
      <c r="C195" s="67" t="s">
        <v>327</v>
      </c>
    </row>
    <row r="196" spans="1:3" ht="30.75" customHeight="1" x14ac:dyDescent="0.25">
      <c r="A196" s="85" t="s">
        <v>321</v>
      </c>
      <c r="B196" s="83"/>
      <c r="C196" s="67" t="s">
        <v>329</v>
      </c>
    </row>
    <row r="197" spans="1:3" x14ac:dyDescent="0.25">
      <c r="A197" s="85"/>
      <c r="B197" s="83"/>
      <c r="C197" s="67" t="s">
        <v>330</v>
      </c>
    </row>
    <row r="198" spans="1:3" ht="31.5" x14ac:dyDescent="0.25">
      <c r="A198" s="85"/>
      <c r="B198" s="83"/>
      <c r="C198" s="67" t="s">
        <v>331</v>
      </c>
    </row>
    <row r="199" spans="1:3" ht="47.25" x14ac:dyDescent="0.25">
      <c r="A199" s="85"/>
      <c r="B199" s="83"/>
      <c r="C199" s="67" t="s">
        <v>332</v>
      </c>
    </row>
    <row r="200" spans="1:3" ht="63" x14ac:dyDescent="0.25">
      <c r="A200" s="85"/>
      <c r="B200" s="83"/>
      <c r="C200" s="67" t="s">
        <v>333</v>
      </c>
    </row>
    <row r="201" spans="1:3" ht="63" x14ac:dyDescent="0.25">
      <c r="A201" s="85"/>
      <c r="B201" s="83"/>
      <c r="C201" s="67" t="s">
        <v>334</v>
      </c>
    </row>
    <row r="202" spans="1:3" ht="15.75" customHeight="1" x14ac:dyDescent="0.25">
      <c r="A202" s="85" t="s">
        <v>328</v>
      </c>
      <c r="B202" s="83"/>
      <c r="C202" s="67" t="s">
        <v>336</v>
      </c>
    </row>
    <row r="203" spans="1:3" x14ac:dyDescent="0.25">
      <c r="A203" s="85"/>
      <c r="B203" s="83"/>
      <c r="C203" s="67" t="s">
        <v>337</v>
      </c>
    </row>
    <row r="204" spans="1:3" x14ac:dyDescent="0.25">
      <c r="A204" s="85"/>
      <c r="B204" s="83"/>
      <c r="C204" s="67" t="s">
        <v>338</v>
      </c>
    </row>
    <row r="205" spans="1:3" ht="31.5" x14ac:dyDescent="0.25">
      <c r="A205" s="85"/>
      <c r="B205" s="83"/>
      <c r="C205" s="67" t="s">
        <v>339</v>
      </c>
    </row>
    <row r="206" spans="1:3" ht="31.5" x14ac:dyDescent="0.25">
      <c r="A206" s="85"/>
      <c r="B206" s="83"/>
      <c r="C206" s="67" t="s">
        <v>340</v>
      </c>
    </row>
    <row r="207" spans="1:3" ht="63" x14ac:dyDescent="0.25">
      <c r="A207" s="85"/>
      <c r="B207" s="83"/>
      <c r="C207" s="67" t="s">
        <v>341</v>
      </c>
    </row>
    <row r="208" spans="1:3" ht="30.75" customHeight="1" x14ac:dyDescent="0.25">
      <c r="A208" s="85" t="s">
        <v>335</v>
      </c>
      <c r="B208" s="83"/>
      <c r="C208" s="67" t="s">
        <v>343</v>
      </c>
    </row>
    <row r="209" spans="1:3" x14ac:dyDescent="0.25">
      <c r="A209" s="85"/>
      <c r="B209" s="83"/>
      <c r="C209" s="67" t="s">
        <v>344</v>
      </c>
    </row>
    <row r="210" spans="1:3" ht="31.5" x14ac:dyDescent="0.25">
      <c r="A210" s="85"/>
      <c r="B210" s="83"/>
      <c r="C210" s="67" t="s">
        <v>345</v>
      </c>
    </row>
    <row r="211" spans="1:3" ht="47.25" x14ac:dyDescent="0.25">
      <c r="A211" s="85"/>
      <c r="B211" s="83"/>
      <c r="C211" s="67" t="s">
        <v>346</v>
      </c>
    </row>
    <row r="212" spans="1:3" ht="63" x14ac:dyDescent="0.25">
      <c r="A212" s="85"/>
      <c r="B212" s="83"/>
      <c r="C212" s="67" t="s">
        <v>347</v>
      </c>
    </row>
    <row r="213" spans="1:3" ht="78.75" x14ac:dyDescent="0.25">
      <c r="A213" s="85"/>
      <c r="B213" s="84"/>
      <c r="C213" s="67" t="s">
        <v>348</v>
      </c>
    </row>
    <row r="214" spans="1:3" ht="31.5" x14ac:dyDescent="0.25">
      <c r="A214" s="68"/>
      <c r="B214" s="82" t="s">
        <v>537</v>
      </c>
      <c r="C214" s="67" t="s">
        <v>349</v>
      </c>
    </row>
    <row r="215" spans="1:3" ht="30.75" customHeight="1" x14ac:dyDescent="0.25">
      <c r="A215" s="85" t="s">
        <v>342</v>
      </c>
      <c r="B215" s="83"/>
      <c r="C215" s="67" t="s">
        <v>351</v>
      </c>
    </row>
    <row r="216" spans="1:3" x14ac:dyDescent="0.25">
      <c r="A216" s="85"/>
      <c r="B216" s="83"/>
      <c r="C216" s="67" t="s">
        <v>352</v>
      </c>
    </row>
    <row r="217" spans="1:3" x14ac:dyDescent="0.25">
      <c r="A217" s="85"/>
      <c r="B217" s="83"/>
      <c r="C217" s="67" t="s">
        <v>353</v>
      </c>
    </row>
    <row r="218" spans="1:3" ht="31.5" x14ac:dyDescent="0.25">
      <c r="A218" s="85"/>
      <c r="B218" s="83"/>
      <c r="C218" s="67" t="s">
        <v>354</v>
      </c>
    </row>
    <row r="219" spans="1:3" ht="31.5" x14ac:dyDescent="0.25">
      <c r="A219" s="85"/>
      <c r="B219" s="83"/>
      <c r="C219" s="67" t="s">
        <v>355</v>
      </c>
    </row>
    <row r="220" spans="1:3" ht="47.25" x14ac:dyDescent="0.25">
      <c r="A220" s="85"/>
      <c r="B220" s="83"/>
      <c r="C220" s="67" t="s">
        <v>356</v>
      </c>
    </row>
    <row r="221" spans="1:3" ht="30.75" customHeight="1" x14ac:dyDescent="0.25">
      <c r="A221" s="85" t="s">
        <v>350</v>
      </c>
      <c r="B221" s="83"/>
      <c r="C221" s="67" t="s">
        <v>358</v>
      </c>
    </row>
    <row r="222" spans="1:3" x14ac:dyDescent="0.25">
      <c r="A222" s="85"/>
      <c r="B222" s="83"/>
      <c r="C222" s="67" t="s">
        <v>359</v>
      </c>
    </row>
    <row r="223" spans="1:3" ht="31.5" x14ac:dyDescent="0.25">
      <c r="A223" s="85"/>
      <c r="B223" s="83"/>
      <c r="C223" s="67" t="s">
        <v>360</v>
      </c>
    </row>
    <row r="224" spans="1:3" ht="47.25" x14ac:dyDescent="0.25">
      <c r="A224" s="85"/>
      <c r="B224" s="83"/>
      <c r="C224" s="67" t="s">
        <v>361</v>
      </c>
    </row>
    <row r="225" spans="1:3" ht="47.25" x14ac:dyDescent="0.25">
      <c r="A225" s="85"/>
      <c r="B225" s="83"/>
      <c r="C225" s="67" t="s">
        <v>362</v>
      </c>
    </row>
    <row r="226" spans="1:3" ht="63" x14ac:dyDescent="0.25">
      <c r="A226" s="85"/>
      <c r="B226" s="83"/>
      <c r="C226" s="67" t="s">
        <v>363</v>
      </c>
    </row>
    <row r="227" spans="1:3" ht="30.75" customHeight="1" x14ac:dyDescent="0.25">
      <c r="A227" s="85" t="s">
        <v>357</v>
      </c>
      <c r="B227" s="83"/>
      <c r="C227" s="67" t="s">
        <v>365</v>
      </c>
    </row>
    <row r="228" spans="1:3" x14ac:dyDescent="0.25">
      <c r="A228" s="85"/>
      <c r="B228" s="83"/>
      <c r="C228" s="67" t="s">
        <v>366</v>
      </c>
    </row>
    <row r="229" spans="1:3" ht="31.5" x14ac:dyDescent="0.25">
      <c r="A229" s="85"/>
      <c r="B229" s="83"/>
      <c r="C229" s="67" t="s">
        <v>367</v>
      </c>
    </row>
    <row r="230" spans="1:3" ht="47.25" x14ac:dyDescent="0.25">
      <c r="A230" s="85"/>
      <c r="B230" s="83"/>
      <c r="C230" s="67" t="s">
        <v>368</v>
      </c>
    </row>
    <row r="231" spans="1:3" ht="63" x14ac:dyDescent="0.25">
      <c r="A231" s="85"/>
      <c r="B231" s="83"/>
      <c r="C231" s="67" t="s">
        <v>369</v>
      </c>
    </row>
    <row r="232" spans="1:3" ht="63" x14ac:dyDescent="0.25">
      <c r="A232" s="85"/>
      <c r="B232" s="83"/>
      <c r="C232" s="67" t="s">
        <v>370</v>
      </c>
    </row>
    <row r="233" spans="1:3" ht="30.75" customHeight="1" x14ac:dyDescent="0.25">
      <c r="A233" s="85" t="s">
        <v>364</v>
      </c>
      <c r="B233" s="83"/>
      <c r="C233" s="67" t="s">
        <v>372</v>
      </c>
    </row>
    <row r="234" spans="1:3" x14ac:dyDescent="0.25">
      <c r="A234" s="85"/>
      <c r="B234" s="83"/>
      <c r="C234" s="67" t="s">
        <v>373</v>
      </c>
    </row>
    <row r="235" spans="1:3" ht="31.5" x14ac:dyDescent="0.25">
      <c r="A235" s="85"/>
      <c r="B235" s="83"/>
      <c r="C235" s="67" t="s">
        <v>374</v>
      </c>
    </row>
    <row r="236" spans="1:3" ht="47.25" x14ac:dyDescent="0.25">
      <c r="A236" s="85"/>
      <c r="B236" s="83"/>
      <c r="C236" s="67" t="s">
        <v>375</v>
      </c>
    </row>
    <row r="237" spans="1:3" ht="78.75" x14ac:dyDescent="0.25">
      <c r="A237" s="85"/>
      <c r="B237" s="83"/>
      <c r="C237" s="67" t="s">
        <v>376</v>
      </c>
    </row>
    <row r="238" spans="1:3" ht="94.5" x14ac:dyDescent="0.25">
      <c r="A238" s="82" t="s">
        <v>371</v>
      </c>
      <c r="B238" s="83"/>
      <c r="C238" s="67" t="s">
        <v>378</v>
      </c>
    </row>
    <row r="239" spans="1:3" x14ac:dyDescent="0.25">
      <c r="A239" s="83"/>
      <c r="B239" s="83"/>
      <c r="C239" s="67" t="s">
        <v>379</v>
      </c>
    </row>
    <row r="240" spans="1:3" x14ac:dyDescent="0.25">
      <c r="A240" s="83"/>
      <c r="B240" s="83"/>
      <c r="C240" s="67" t="s">
        <v>380</v>
      </c>
    </row>
    <row r="241" spans="1:3" ht="31.5" x14ac:dyDescent="0.25">
      <c r="A241" s="83"/>
      <c r="B241" s="83"/>
      <c r="C241" s="67" t="s">
        <v>381</v>
      </c>
    </row>
    <row r="242" spans="1:3" ht="31.5" x14ac:dyDescent="0.25">
      <c r="A242" s="83"/>
      <c r="B242" s="83"/>
      <c r="C242" s="67" t="s">
        <v>382</v>
      </c>
    </row>
    <row r="243" spans="1:3" ht="47.25" x14ac:dyDescent="0.25">
      <c r="A243" s="83"/>
      <c r="B243" s="83"/>
      <c r="C243" s="67" t="s">
        <v>383</v>
      </c>
    </row>
    <row r="244" spans="1:3" ht="63" x14ac:dyDescent="0.25">
      <c r="A244" s="84"/>
      <c r="B244" s="83"/>
      <c r="C244" s="67" t="s">
        <v>384</v>
      </c>
    </row>
    <row r="245" spans="1:3" ht="30.75" customHeight="1" x14ac:dyDescent="0.25">
      <c r="A245" s="82" t="s">
        <v>377</v>
      </c>
      <c r="B245" s="83"/>
      <c r="C245" s="67" t="s">
        <v>386</v>
      </c>
    </row>
    <row r="246" spans="1:3" ht="31.5" x14ac:dyDescent="0.25">
      <c r="A246" s="83"/>
      <c r="B246" s="83"/>
      <c r="C246" s="67" t="s">
        <v>387</v>
      </c>
    </row>
    <row r="247" spans="1:3" ht="31.5" x14ac:dyDescent="0.25">
      <c r="A247" s="83"/>
      <c r="B247" s="83"/>
      <c r="C247" s="67" t="s">
        <v>388</v>
      </c>
    </row>
    <row r="248" spans="1:3" ht="47.25" x14ac:dyDescent="0.25">
      <c r="A248" s="83"/>
      <c r="B248" s="83"/>
      <c r="C248" s="67" t="s">
        <v>389</v>
      </c>
    </row>
    <row r="249" spans="1:3" ht="63" x14ac:dyDescent="0.25">
      <c r="A249" s="83"/>
      <c r="B249" s="83"/>
      <c r="C249" s="67" t="s">
        <v>390</v>
      </c>
    </row>
    <row r="250" spans="1:3" ht="78.75" x14ac:dyDescent="0.25">
      <c r="A250" s="84"/>
      <c r="B250" s="83"/>
      <c r="C250" s="67" t="s">
        <v>391</v>
      </c>
    </row>
    <row r="251" spans="1:3" ht="15.75" customHeight="1" x14ac:dyDescent="0.25">
      <c r="A251" s="85" t="s">
        <v>385</v>
      </c>
      <c r="B251" s="83"/>
      <c r="C251" s="67" t="s">
        <v>393</v>
      </c>
    </row>
    <row r="252" spans="1:3" x14ac:dyDescent="0.25">
      <c r="A252" s="85"/>
      <c r="B252" s="83"/>
      <c r="C252" s="67" t="s">
        <v>394</v>
      </c>
    </row>
    <row r="253" spans="1:3" ht="31.5" x14ac:dyDescent="0.25">
      <c r="A253" s="85"/>
      <c r="B253" s="83"/>
      <c r="C253" s="67" t="s">
        <v>395</v>
      </c>
    </row>
    <row r="254" spans="1:3" ht="31.5" x14ac:dyDescent="0.25">
      <c r="A254" s="85"/>
      <c r="B254" s="83"/>
      <c r="C254" s="67" t="s">
        <v>396</v>
      </c>
    </row>
    <row r="255" spans="1:3" ht="47.25" x14ac:dyDescent="0.25">
      <c r="A255" s="85"/>
      <c r="B255" s="83"/>
      <c r="C255" s="67" t="s">
        <v>397</v>
      </c>
    </row>
    <row r="256" spans="1:3" ht="47.25" x14ac:dyDescent="0.25">
      <c r="A256" s="85"/>
      <c r="B256" s="84"/>
      <c r="C256" s="67" t="s">
        <v>398</v>
      </c>
    </row>
    <row r="257" spans="1:3" ht="47.25" x14ac:dyDescent="0.25">
      <c r="A257" s="67"/>
      <c r="B257" s="82" t="s">
        <v>538</v>
      </c>
      <c r="C257" s="67" t="s">
        <v>399</v>
      </c>
    </row>
    <row r="258" spans="1:3" ht="45.75" customHeight="1" x14ac:dyDescent="0.25">
      <c r="A258" s="85" t="s">
        <v>392</v>
      </c>
      <c r="B258" s="83"/>
      <c r="C258" s="67" t="s">
        <v>401</v>
      </c>
    </row>
    <row r="259" spans="1:3" x14ac:dyDescent="0.25">
      <c r="A259" s="85"/>
      <c r="B259" s="83"/>
      <c r="C259" s="67" t="s">
        <v>402</v>
      </c>
    </row>
    <row r="260" spans="1:3" ht="31.5" x14ac:dyDescent="0.25">
      <c r="A260" s="85"/>
      <c r="B260" s="83"/>
      <c r="C260" s="67" t="s">
        <v>403</v>
      </c>
    </row>
    <row r="261" spans="1:3" ht="47.25" x14ac:dyDescent="0.25">
      <c r="A261" s="85"/>
      <c r="B261" s="83"/>
      <c r="C261" s="67" t="s">
        <v>404</v>
      </c>
    </row>
    <row r="262" spans="1:3" ht="63" x14ac:dyDescent="0.25">
      <c r="A262" s="85"/>
      <c r="B262" s="83"/>
      <c r="C262" s="67" t="s">
        <v>405</v>
      </c>
    </row>
    <row r="263" spans="1:3" ht="78.75" x14ac:dyDescent="0.25">
      <c r="A263" s="85"/>
      <c r="B263" s="83"/>
      <c r="C263" s="67" t="s">
        <v>406</v>
      </c>
    </row>
    <row r="264" spans="1:3" ht="30.75" customHeight="1" x14ac:dyDescent="0.25">
      <c r="A264" s="85" t="s">
        <v>400</v>
      </c>
      <c r="B264" s="83"/>
      <c r="C264" s="67" t="s">
        <v>408</v>
      </c>
    </row>
    <row r="265" spans="1:3" x14ac:dyDescent="0.25">
      <c r="A265" s="85"/>
      <c r="B265" s="83"/>
      <c r="C265" s="67" t="s">
        <v>409</v>
      </c>
    </row>
    <row r="266" spans="1:3" ht="47.25" x14ac:dyDescent="0.25">
      <c r="A266" s="85"/>
      <c r="B266" s="83"/>
      <c r="C266" s="67" t="s">
        <v>410</v>
      </c>
    </row>
    <row r="267" spans="1:3" ht="47.25" x14ac:dyDescent="0.25">
      <c r="A267" s="85"/>
      <c r="B267" s="83"/>
      <c r="C267" s="67" t="s">
        <v>411</v>
      </c>
    </row>
    <row r="268" spans="1:3" ht="78.75" x14ac:dyDescent="0.25">
      <c r="A268" s="85"/>
      <c r="B268" s="83"/>
      <c r="C268" s="67" t="s">
        <v>412</v>
      </c>
    </row>
    <row r="269" spans="1:3" ht="94.5" x14ac:dyDescent="0.25">
      <c r="A269" s="85"/>
      <c r="B269" s="83"/>
      <c r="C269" s="67" t="s">
        <v>413</v>
      </c>
    </row>
    <row r="270" spans="1:3" ht="30.75" customHeight="1" x14ac:dyDescent="0.25">
      <c r="A270" s="85" t="s">
        <v>407</v>
      </c>
      <c r="B270" s="83"/>
      <c r="C270" s="67" t="s">
        <v>415</v>
      </c>
    </row>
    <row r="271" spans="1:3" x14ac:dyDescent="0.25">
      <c r="A271" s="85"/>
      <c r="B271" s="83"/>
      <c r="C271" s="67" t="s">
        <v>416</v>
      </c>
    </row>
    <row r="272" spans="1:3" ht="31.5" x14ac:dyDescent="0.25">
      <c r="A272" s="85"/>
      <c r="B272" s="83"/>
      <c r="C272" s="67" t="s">
        <v>417</v>
      </c>
    </row>
    <row r="273" spans="1:3" ht="31.5" x14ac:dyDescent="0.25">
      <c r="A273" s="85"/>
      <c r="B273" s="83"/>
      <c r="C273" s="67" t="s">
        <v>418</v>
      </c>
    </row>
    <row r="274" spans="1:3" ht="47.25" x14ac:dyDescent="0.25">
      <c r="A274" s="85"/>
      <c r="B274" s="83"/>
      <c r="C274" s="67" t="s">
        <v>419</v>
      </c>
    </row>
    <row r="275" spans="1:3" ht="63" x14ac:dyDescent="0.25">
      <c r="A275" s="85"/>
      <c r="B275" s="83"/>
      <c r="C275" s="67" t="s">
        <v>420</v>
      </c>
    </row>
    <row r="276" spans="1:3" ht="30.75" customHeight="1" x14ac:dyDescent="0.25">
      <c r="A276" s="85" t="s">
        <v>414</v>
      </c>
      <c r="B276" s="83"/>
      <c r="C276" s="67" t="s">
        <v>422</v>
      </c>
    </row>
    <row r="277" spans="1:3" x14ac:dyDescent="0.25">
      <c r="A277" s="85"/>
      <c r="B277" s="83"/>
      <c r="C277" s="67" t="s">
        <v>423</v>
      </c>
    </row>
    <row r="278" spans="1:3" ht="31.5" x14ac:dyDescent="0.25">
      <c r="A278" s="85"/>
      <c r="B278" s="83"/>
      <c r="C278" s="67" t="s">
        <v>424</v>
      </c>
    </row>
    <row r="279" spans="1:3" ht="47.25" x14ac:dyDescent="0.25">
      <c r="A279" s="85"/>
      <c r="B279" s="83"/>
      <c r="C279" s="67" t="s">
        <v>425</v>
      </c>
    </row>
    <row r="280" spans="1:3" ht="47.25" x14ac:dyDescent="0.25">
      <c r="A280" s="85"/>
      <c r="B280" s="83"/>
      <c r="C280" s="67" t="s">
        <v>426</v>
      </c>
    </row>
    <row r="281" spans="1:3" ht="63" x14ac:dyDescent="0.25">
      <c r="A281" s="85"/>
      <c r="B281" s="83"/>
      <c r="C281" s="67" t="s">
        <v>427</v>
      </c>
    </row>
    <row r="282" spans="1:3" ht="47.25" x14ac:dyDescent="0.25">
      <c r="A282" s="67"/>
      <c r="B282" s="83" t="s">
        <v>539</v>
      </c>
      <c r="C282" s="67" t="s">
        <v>428</v>
      </c>
    </row>
    <row r="283" spans="1:3" ht="30.75" customHeight="1" x14ac:dyDescent="0.25">
      <c r="A283" s="85" t="s">
        <v>421</v>
      </c>
      <c r="B283" s="83"/>
      <c r="C283" s="67" t="s">
        <v>430</v>
      </c>
    </row>
    <row r="284" spans="1:3" x14ac:dyDescent="0.25">
      <c r="A284" s="85"/>
      <c r="B284" s="83"/>
      <c r="C284" s="67" t="s">
        <v>431</v>
      </c>
    </row>
    <row r="285" spans="1:3" ht="31.5" x14ac:dyDescent="0.25">
      <c r="A285" s="85"/>
      <c r="B285" s="83"/>
      <c r="C285" s="67" t="s">
        <v>432</v>
      </c>
    </row>
    <row r="286" spans="1:3" ht="47.25" x14ac:dyDescent="0.25">
      <c r="A286" s="85"/>
      <c r="B286" s="83"/>
      <c r="C286" s="67" t="s">
        <v>433</v>
      </c>
    </row>
    <row r="287" spans="1:3" ht="63" x14ac:dyDescent="0.25">
      <c r="A287" s="85"/>
      <c r="B287" s="83"/>
      <c r="C287" s="67" t="s">
        <v>434</v>
      </c>
    </row>
    <row r="288" spans="1:3" ht="78.75" x14ac:dyDescent="0.25">
      <c r="A288" s="85"/>
      <c r="B288" s="83"/>
      <c r="C288" s="67" t="s">
        <v>435</v>
      </c>
    </row>
    <row r="289" spans="1:3" ht="30.75" customHeight="1" x14ac:dyDescent="0.25">
      <c r="A289" s="85" t="s">
        <v>429</v>
      </c>
      <c r="B289" s="83"/>
      <c r="C289" s="67" t="s">
        <v>437</v>
      </c>
    </row>
    <row r="290" spans="1:3" x14ac:dyDescent="0.25">
      <c r="A290" s="85"/>
      <c r="B290" s="83"/>
      <c r="C290" s="67" t="s">
        <v>438</v>
      </c>
    </row>
    <row r="291" spans="1:3" ht="31.5" x14ac:dyDescent="0.25">
      <c r="A291" s="85"/>
      <c r="B291" s="83"/>
      <c r="C291" s="67" t="s">
        <v>439</v>
      </c>
    </row>
    <row r="292" spans="1:3" ht="63" x14ac:dyDescent="0.25">
      <c r="A292" s="85"/>
      <c r="B292" s="83"/>
      <c r="C292" s="67" t="s">
        <v>440</v>
      </c>
    </row>
    <row r="293" spans="1:3" ht="78.75" x14ac:dyDescent="0.25">
      <c r="A293" s="85"/>
      <c r="B293" s="83"/>
      <c r="C293" s="67" t="s">
        <v>441</v>
      </c>
    </row>
    <row r="294" spans="1:3" ht="78.75" x14ac:dyDescent="0.25">
      <c r="A294" s="85"/>
      <c r="B294" s="83"/>
      <c r="C294" s="67" t="s">
        <v>442</v>
      </c>
    </row>
    <row r="295" spans="1:3" ht="30.75" customHeight="1" x14ac:dyDescent="0.25">
      <c r="A295" s="85" t="s">
        <v>436</v>
      </c>
      <c r="B295" s="83"/>
      <c r="C295" s="67" t="s">
        <v>444</v>
      </c>
    </row>
    <row r="296" spans="1:3" x14ac:dyDescent="0.25">
      <c r="A296" s="85"/>
      <c r="B296" s="83"/>
      <c r="C296" s="67" t="s">
        <v>445</v>
      </c>
    </row>
    <row r="297" spans="1:3" ht="31.5" x14ac:dyDescent="0.25">
      <c r="A297" s="85"/>
      <c r="B297" s="83"/>
      <c r="C297" s="67" t="s">
        <v>446</v>
      </c>
    </row>
    <row r="298" spans="1:3" ht="63" x14ac:dyDescent="0.25">
      <c r="A298" s="85"/>
      <c r="B298" s="83"/>
      <c r="C298" s="67" t="s">
        <v>447</v>
      </c>
    </row>
    <row r="299" spans="1:3" ht="63" x14ac:dyDescent="0.25">
      <c r="A299" s="85"/>
      <c r="B299" s="83"/>
      <c r="C299" s="67" t="s">
        <v>448</v>
      </c>
    </row>
    <row r="300" spans="1:3" ht="110.25" x14ac:dyDescent="0.25">
      <c r="A300" s="85"/>
      <c r="B300" s="84"/>
      <c r="C300" s="67" t="s">
        <v>449</v>
      </c>
    </row>
    <row r="301" spans="1:3" ht="47.25" x14ac:dyDescent="0.25">
      <c r="A301" s="68"/>
      <c r="B301" s="82" t="s">
        <v>540</v>
      </c>
      <c r="C301" s="67" t="s">
        <v>450</v>
      </c>
    </row>
    <row r="302" spans="1:3" ht="15.75" customHeight="1" x14ac:dyDescent="0.25">
      <c r="A302" s="85" t="s">
        <v>443</v>
      </c>
      <c r="B302" s="83"/>
      <c r="C302" s="67" t="s">
        <v>452</v>
      </c>
    </row>
    <row r="303" spans="1:3" x14ac:dyDescent="0.25">
      <c r="A303" s="85"/>
      <c r="B303" s="83"/>
      <c r="C303" s="67" t="s">
        <v>453</v>
      </c>
    </row>
    <row r="304" spans="1:3" x14ac:dyDescent="0.25">
      <c r="A304" s="85"/>
      <c r="B304" s="83"/>
      <c r="C304" s="67" t="s">
        <v>454</v>
      </c>
    </row>
    <row r="305" spans="1:3" ht="31.5" x14ac:dyDescent="0.25">
      <c r="A305" s="85"/>
      <c r="B305" s="83"/>
      <c r="C305" s="67" t="s">
        <v>455</v>
      </c>
    </row>
    <row r="306" spans="1:3" x14ac:dyDescent="0.25">
      <c r="A306" s="85"/>
      <c r="B306" s="83"/>
      <c r="C306" s="67" t="s">
        <v>456</v>
      </c>
    </row>
    <row r="307" spans="1:3" ht="31.5" x14ac:dyDescent="0.25">
      <c r="A307" s="85"/>
      <c r="B307" s="83"/>
      <c r="C307" s="67" t="s">
        <v>457</v>
      </c>
    </row>
    <row r="308" spans="1:3" ht="15.75" customHeight="1" x14ac:dyDescent="0.25">
      <c r="A308" s="85" t="s">
        <v>451</v>
      </c>
      <c r="B308" s="83"/>
      <c r="C308" s="67" t="s">
        <v>459</v>
      </c>
    </row>
    <row r="309" spans="1:3" x14ac:dyDescent="0.25">
      <c r="A309" s="85"/>
      <c r="B309" s="83"/>
      <c r="C309" s="67" t="s">
        <v>460</v>
      </c>
    </row>
    <row r="310" spans="1:3" x14ac:dyDescent="0.25">
      <c r="A310" s="85"/>
      <c r="B310" s="83"/>
      <c r="C310" s="67" t="s">
        <v>461</v>
      </c>
    </row>
    <row r="311" spans="1:3" ht="31.5" x14ac:dyDescent="0.25">
      <c r="A311" s="85"/>
      <c r="B311" s="83"/>
      <c r="C311" s="67" t="s">
        <v>462</v>
      </c>
    </row>
    <row r="312" spans="1:3" ht="31.5" x14ac:dyDescent="0.25">
      <c r="A312" s="85"/>
      <c r="B312" s="83"/>
      <c r="C312" s="67" t="s">
        <v>463</v>
      </c>
    </row>
    <row r="313" spans="1:3" ht="31.5" x14ac:dyDescent="0.25">
      <c r="A313" s="85"/>
      <c r="B313" s="83"/>
      <c r="C313" s="67" t="s">
        <v>464</v>
      </c>
    </row>
    <row r="314" spans="1:3" ht="15.75" customHeight="1" x14ac:dyDescent="0.25">
      <c r="A314" s="85" t="s">
        <v>458</v>
      </c>
      <c r="B314" s="83"/>
      <c r="C314" s="67" t="s">
        <v>466</v>
      </c>
    </row>
    <row r="315" spans="1:3" ht="31.5" x14ac:dyDescent="0.25">
      <c r="A315" s="85"/>
      <c r="B315" s="83"/>
      <c r="C315" s="67" t="s">
        <v>467</v>
      </c>
    </row>
    <row r="316" spans="1:3" x14ac:dyDescent="0.25">
      <c r="A316" s="85"/>
      <c r="B316" s="83"/>
      <c r="C316" s="67" t="s">
        <v>468</v>
      </c>
    </row>
    <row r="317" spans="1:3" ht="31.5" x14ac:dyDescent="0.25">
      <c r="A317" s="85"/>
      <c r="B317" s="83"/>
      <c r="C317" s="67" t="s">
        <v>469</v>
      </c>
    </row>
    <row r="318" spans="1:3" ht="31.5" x14ac:dyDescent="0.25">
      <c r="A318" s="85"/>
      <c r="B318" s="83"/>
      <c r="C318" s="67" t="s">
        <v>470</v>
      </c>
    </row>
    <row r="319" spans="1:3" x14ac:dyDescent="0.25">
      <c r="A319" s="85"/>
      <c r="B319" s="83"/>
      <c r="C319" s="67" t="s">
        <v>471</v>
      </c>
    </row>
    <row r="320" spans="1:3" ht="15.75" customHeight="1" x14ac:dyDescent="0.25">
      <c r="A320" s="85" t="s">
        <v>465</v>
      </c>
      <c r="B320" s="83"/>
      <c r="C320" s="67" t="s">
        <v>473</v>
      </c>
    </row>
    <row r="321" spans="1:3" x14ac:dyDescent="0.25">
      <c r="A321" s="85"/>
      <c r="B321" s="83"/>
      <c r="C321" s="67" t="s">
        <v>474</v>
      </c>
    </row>
    <row r="322" spans="1:3" ht="31.5" x14ac:dyDescent="0.25">
      <c r="A322" s="85"/>
      <c r="B322" s="83"/>
      <c r="C322" s="67" t="s">
        <v>475</v>
      </c>
    </row>
    <row r="323" spans="1:3" ht="63" x14ac:dyDescent="0.25">
      <c r="A323" s="85"/>
      <c r="B323" s="83"/>
      <c r="C323" s="67" t="s">
        <v>476</v>
      </c>
    </row>
    <row r="324" spans="1:3" ht="78.75" x14ac:dyDescent="0.25">
      <c r="A324" s="85"/>
      <c r="B324" s="83"/>
      <c r="C324" s="67" t="s">
        <v>477</v>
      </c>
    </row>
    <row r="325" spans="1:3" ht="94.5" x14ac:dyDescent="0.25">
      <c r="A325" s="85"/>
      <c r="B325" s="83"/>
      <c r="C325" s="67" t="s">
        <v>478</v>
      </c>
    </row>
    <row r="326" spans="1:3" ht="15.75" customHeight="1" x14ac:dyDescent="0.25">
      <c r="A326" s="85" t="s">
        <v>472</v>
      </c>
      <c r="B326" s="83"/>
      <c r="C326" s="67" t="s">
        <v>480</v>
      </c>
    </row>
    <row r="327" spans="1:3" x14ac:dyDescent="0.25">
      <c r="A327" s="85"/>
      <c r="B327" s="83"/>
      <c r="C327" s="67" t="s">
        <v>481</v>
      </c>
    </row>
    <row r="328" spans="1:3" ht="31.5" x14ac:dyDescent="0.25">
      <c r="A328" s="85"/>
      <c r="B328" s="83"/>
      <c r="C328" s="67" t="s">
        <v>482</v>
      </c>
    </row>
    <row r="329" spans="1:3" ht="31.5" x14ac:dyDescent="0.25">
      <c r="A329" s="85"/>
      <c r="B329" s="83"/>
      <c r="C329" s="67" t="s">
        <v>483</v>
      </c>
    </row>
    <row r="330" spans="1:3" ht="47.25" x14ac:dyDescent="0.25">
      <c r="A330" s="85"/>
      <c r="B330" s="83"/>
      <c r="C330" s="67" t="s">
        <v>484</v>
      </c>
    </row>
    <row r="331" spans="1:3" ht="63" x14ac:dyDescent="0.25">
      <c r="A331" s="85"/>
      <c r="B331" s="83"/>
      <c r="C331" s="67" t="s">
        <v>485</v>
      </c>
    </row>
    <row r="332" spans="1:3" ht="15.75" customHeight="1" x14ac:dyDescent="0.25">
      <c r="A332" s="85" t="s">
        <v>479</v>
      </c>
      <c r="B332" s="83"/>
      <c r="C332" s="67" t="s">
        <v>487</v>
      </c>
    </row>
    <row r="333" spans="1:3" ht="31.5" x14ac:dyDescent="0.25">
      <c r="A333" s="85"/>
      <c r="B333" s="83"/>
      <c r="C333" s="67" t="s">
        <v>488</v>
      </c>
    </row>
    <row r="334" spans="1:3" x14ac:dyDescent="0.25">
      <c r="A334" s="85"/>
      <c r="B334" s="83"/>
      <c r="C334" s="67" t="s">
        <v>489</v>
      </c>
    </row>
    <row r="335" spans="1:3" ht="31.5" x14ac:dyDescent="0.25">
      <c r="A335" s="85"/>
      <c r="B335" s="83"/>
      <c r="C335" s="67" t="s">
        <v>490</v>
      </c>
    </row>
    <row r="336" spans="1:3" x14ac:dyDescent="0.25">
      <c r="A336" s="85"/>
      <c r="B336" s="83"/>
      <c r="C336" s="67" t="s">
        <v>491</v>
      </c>
    </row>
    <row r="337" spans="1:3" ht="31.5" x14ac:dyDescent="0.25">
      <c r="A337" s="85"/>
      <c r="B337" s="83"/>
      <c r="C337" s="67" t="s">
        <v>492</v>
      </c>
    </row>
    <row r="338" spans="1:3" ht="15.75" customHeight="1" x14ac:dyDescent="0.25">
      <c r="A338" s="85" t="s">
        <v>486</v>
      </c>
      <c r="B338" s="83"/>
      <c r="C338" s="67" t="s">
        <v>493</v>
      </c>
    </row>
    <row r="339" spans="1:3" x14ac:dyDescent="0.25">
      <c r="A339" s="85"/>
      <c r="B339" s="83"/>
      <c r="C339" s="67" t="s">
        <v>494</v>
      </c>
    </row>
    <row r="340" spans="1:3" ht="31.5" x14ac:dyDescent="0.25">
      <c r="A340" s="85"/>
      <c r="B340" s="83"/>
      <c r="C340" s="67" t="s">
        <v>495</v>
      </c>
    </row>
    <row r="341" spans="1:3" ht="31.5" x14ac:dyDescent="0.25">
      <c r="A341" s="85"/>
      <c r="B341" s="83"/>
      <c r="C341" s="67" t="s">
        <v>496</v>
      </c>
    </row>
    <row r="342" spans="1:3" ht="31.5" x14ac:dyDescent="0.25">
      <c r="A342" s="85"/>
      <c r="B342" s="83"/>
      <c r="C342" s="67" t="s">
        <v>497</v>
      </c>
    </row>
    <row r="343" spans="1:3" ht="47.25" x14ac:dyDescent="0.25">
      <c r="A343" s="85"/>
      <c r="B343" s="84"/>
      <c r="C343" s="67" t="s">
        <v>528</v>
      </c>
    </row>
    <row r="344" spans="1:3" x14ac:dyDescent="0.25">
      <c r="A344" s="70" t="s">
        <v>542</v>
      </c>
      <c r="B344" s="75" t="s">
        <v>533</v>
      </c>
      <c r="C344" s="67" t="s">
        <v>126</v>
      </c>
    </row>
    <row r="345" spans="1:3" x14ac:dyDescent="0.25">
      <c r="A345" s="73"/>
      <c r="B345" s="74"/>
    </row>
    <row r="346" spans="1:3" x14ac:dyDescent="0.25">
      <c r="A346" s="71"/>
      <c r="B346" s="72"/>
    </row>
    <row r="347" spans="1:3" x14ac:dyDescent="0.25">
      <c r="A347" s="71"/>
      <c r="B347" s="72"/>
    </row>
    <row r="348" spans="1:3" x14ac:dyDescent="0.25">
      <c r="A348" s="71"/>
      <c r="B348" s="72"/>
    </row>
    <row r="349" spans="1:3" x14ac:dyDescent="0.25">
      <c r="A349" s="71"/>
      <c r="B349" s="72"/>
    </row>
  </sheetData>
  <sheetProtection algorithmName="SHA-512" hashValue="2hpMlsAVZ6p0MhB10nKdMTjaFApxkst0K68TEHANZ9jRqHP+b/Nzg3fIDBv8HwNIAcSCP/qq7KMK9jAjcHxT9Q==" saltValue="bmo6zFjbJS3kqCRMZsqyTg==" spinCount="100000" sheet="1" objects="1" scenarios="1"/>
  <autoFilter ref="A1:C344" xr:uid="{088C3F7E-BF76-450E-8C6B-3D23029EA70D}"/>
  <mergeCells count="67">
    <mergeCell ref="A103:A108"/>
    <mergeCell ref="A40:A45"/>
    <mergeCell ref="A47:A52"/>
    <mergeCell ref="A53:A58"/>
    <mergeCell ref="A59:A64"/>
    <mergeCell ref="A65:A70"/>
    <mergeCell ref="A171:A176"/>
    <mergeCell ref="A177:A182"/>
    <mergeCell ref="A109:A114"/>
    <mergeCell ref="A115:A120"/>
    <mergeCell ref="A128:A133"/>
    <mergeCell ref="A134:A139"/>
    <mergeCell ref="A140:A145"/>
    <mergeCell ref="A270:A275"/>
    <mergeCell ref="A283:A288"/>
    <mergeCell ref="A289:A294"/>
    <mergeCell ref="A221:A226"/>
    <mergeCell ref="A227:A232"/>
    <mergeCell ref="A233:A237"/>
    <mergeCell ref="A245:A250"/>
    <mergeCell ref="B2:B8"/>
    <mergeCell ref="B9:B45"/>
    <mergeCell ref="B46:B82"/>
    <mergeCell ref="B83:B101"/>
    <mergeCell ref="A77:A82"/>
    <mergeCell ref="A96:A101"/>
    <mergeCell ref="A71:A76"/>
    <mergeCell ref="A84:A89"/>
    <mergeCell ref="A90:A95"/>
    <mergeCell ref="A3:A8"/>
    <mergeCell ref="A10:A15"/>
    <mergeCell ref="A16:A21"/>
    <mergeCell ref="A22:A27"/>
    <mergeCell ref="A28:A33"/>
    <mergeCell ref="A34:A39"/>
    <mergeCell ref="B170:B188"/>
    <mergeCell ref="B189:B213"/>
    <mergeCell ref="A238:A244"/>
    <mergeCell ref="B102:B126"/>
    <mergeCell ref="B127:B169"/>
    <mergeCell ref="A121:A126"/>
    <mergeCell ref="A164:A169"/>
    <mergeCell ref="A183:A188"/>
    <mergeCell ref="A190:A195"/>
    <mergeCell ref="A196:A201"/>
    <mergeCell ref="A202:A207"/>
    <mergeCell ref="A208:A213"/>
    <mergeCell ref="A215:A220"/>
    <mergeCell ref="A146:A151"/>
    <mergeCell ref="A152:A157"/>
    <mergeCell ref="A158:A163"/>
    <mergeCell ref="B214:B256"/>
    <mergeCell ref="B257:B281"/>
    <mergeCell ref="B282:B300"/>
    <mergeCell ref="B301:B343"/>
    <mergeCell ref="A251:A256"/>
    <mergeCell ref="A276:A281"/>
    <mergeCell ref="A332:A337"/>
    <mergeCell ref="A338:A343"/>
    <mergeCell ref="A295:A300"/>
    <mergeCell ref="A302:A307"/>
    <mergeCell ref="A308:A313"/>
    <mergeCell ref="A314:A319"/>
    <mergeCell ref="A320:A325"/>
    <mergeCell ref="A326:A331"/>
    <mergeCell ref="A258:A263"/>
    <mergeCell ref="A264:A26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02DD-2B0B-4A5C-8EEE-53147D87212C}">
  <dimension ref="A1:X67"/>
  <sheetViews>
    <sheetView tabSelected="1" zoomScale="55" zoomScaleNormal="55" workbookViewId="0">
      <selection activeCell="G31" sqref="G31"/>
    </sheetView>
  </sheetViews>
  <sheetFormatPr baseColWidth="10" defaultRowHeight="15" x14ac:dyDescent="0.25"/>
  <cols>
    <col min="1" max="1" width="50" bestFit="1" customWidth="1"/>
    <col min="2" max="2" width="10" style="28" bestFit="1" customWidth="1"/>
    <col min="3" max="3" width="12.42578125" style="28" bestFit="1" customWidth="1"/>
    <col min="4" max="4" width="14.7109375" style="28" bestFit="1" customWidth="1"/>
    <col min="5" max="5" width="12.5703125" style="28" bestFit="1" customWidth="1"/>
    <col min="6" max="6" width="12.42578125" style="28" bestFit="1" customWidth="1"/>
    <col min="8" max="8" width="20.85546875" bestFit="1" customWidth="1"/>
    <col min="9" max="9" width="11.140625" style="28" bestFit="1" customWidth="1"/>
    <col min="11" max="11" width="20.85546875" bestFit="1" customWidth="1"/>
    <col min="12" max="12" width="10.140625" customWidth="1"/>
    <col min="13" max="13" width="14.7109375" customWidth="1"/>
    <col min="14" max="14" width="17.28515625" customWidth="1"/>
    <col min="15" max="15" width="20.85546875" bestFit="1" customWidth="1"/>
    <col min="16" max="16" width="13.28515625" bestFit="1" customWidth="1"/>
    <col min="17" max="17" width="13" customWidth="1"/>
    <col min="18" max="18" width="13.42578125" customWidth="1"/>
  </cols>
  <sheetData>
    <row r="1" spans="1:24" s="12" customFormat="1" ht="75" x14ac:dyDescent="0.25">
      <c r="A1" s="27" t="s">
        <v>68</v>
      </c>
      <c r="B1" s="12" t="s">
        <v>112</v>
      </c>
      <c r="C1" s="12" t="s">
        <v>111</v>
      </c>
      <c r="D1" s="12" t="s">
        <v>110</v>
      </c>
      <c r="E1" s="12" t="s">
        <v>109</v>
      </c>
      <c r="H1" s="27" t="s">
        <v>68</v>
      </c>
      <c r="I1" s="30" t="s">
        <v>112</v>
      </c>
      <c r="K1" s="27" t="s">
        <v>68</v>
      </c>
      <c r="L1" s="12" t="s">
        <v>113</v>
      </c>
      <c r="M1" s="12" t="s">
        <v>114</v>
      </c>
      <c r="O1" s="27" t="s">
        <v>68</v>
      </c>
      <c r="P1" s="12" t="s">
        <v>117</v>
      </c>
      <c r="Q1" s="12" t="s">
        <v>115</v>
      </c>
      <c r="R1" s="12" t="s">
        <v>116</v>
      </c>
    </row>
    <row r="2" spans="1:24" x14ac:dyDescent="0.25">
      <c r="A2" s="24" t="s">
        <v>38</v>
      </c>
      <c r="B2" s="11">
        <v>1.9333333333333333</v>
      </c>
      <c r="C2" s="11">
        <v>0.87475124991871134</v>
      </c>
      <c r="D2" s="11">
        <v>1.8285714285714287</v>
      </c>
      <c r="E2" s="11">
        <v>1.9740259740259738</v>
      </c>
      <c r="F2"/>
      <c r="H2" s="24" t="s">
        <v>23</v>
      </c>
      <c r="I2" s="29">
        <v>2.0833333333333335</v>
      </c>
      <c r="K2" s="24" t="s">
        <v>8</v>
      </c>
      <c r="L2" s="31">
        <v>1.2666666666666666</v>
      </c>
      <c r="M2" s="31">
        <v>1.0909090909090908</v>
      </c>
      <c r="O2" s="24" t="s">
        <v>50</v>
      </c>
      <c r="P2" s="25">
        <v>3</v>
      </c>
      <c r="Q2" s="31">
        <v>1.950267877940834</v>
      </c>
      <c r="R2" s="31">
        <v>3.3333333333333335</v>
      </c>
    </row>
    <row r="3" spans="1:24" x14ac:dyDescent="0.25">
      <c r="A3" s="26" t="s">
        <v>41</v>
      </c>
      <c r="B3" s="11">
        <v>2.2000000000000002</v>
      </c>
      <c r="C3" s="11">
        <v>1.3201731488169055</v>
      </c>
      <c r="D3" s="11">
        <v>2.4</v>
      </c>
      <c r="E3" s="11">
        <v>2.2727272727272729</v>
      </c>
      <c r="F3"/>
      <c r="H3" s="24" t="s">
        <v>3</v>
      </c>
      <c r="I3" s="29">
        <v>2.0333333333333332</v>
      </c>
      <c r="K3" s="24" t="s">
        <v>12</v>
      </c>
      <c r="L3" s="31">
        <v>1.2666666666666666</v>
      </c>
      <c r="M3" s="31">
        <v>1.1818181818181819</v>
      </c>
      <c r="O3" s="24" t="s">
        <v>49</v>
      </c>
      <c r="P3" s="25">
        <v>10</v>
      </c>
      <c r="Q3" s="31">
        <v>1.675925925925926</v>
      </c>
      <c r="R3" s="31">
        <v>3.9</v>
      </c>
    </row>
    <row r="4" spans="1:24" x14ac:dyDescent="0.25">
      <c r="A4" s="26" t="s">
        <v>39</v>
      </c>
      <c r="B4" s="11">
        <v>1.9333333333333333</v>
      </c>
      <c r="C4" s="11">
        <v>0.96115010472325468</v>
      </c>
      <c r="D4" s="11">
        <v>1.4</v>
      </c>
      <c r="E4" s="11">
        <v>2.0909090909090908</v>
      </c>
      <c r="F4"/>
      <c r="H4" s="24" t="s">
        <v>35</v>
      </c>
      <c r="I4" s="29">
        <v>1.9555555555555557</v>
      </c>
      <c r="K4" s="24" t="s">
        <v>32</v>
      </c>
      <c r="L4" s="31">
        <v>1.8</v>
      </c>
      <c r="M4" s="31">
        <v>1.7272727272727273</v>
      </c>
      <c r="O4" s="24" t="s">
        <v>51</v>
      </c>
      <c r="P4" s="25">
        <v>2</v>
      </c>
      <c r="Q4" s="31">
        <v>1.75</v>
      </c>
      <c r="R4" s="31">
        <v>3</v>
      </c>
    </row>
    <row r="5" spans="1:24" x14ac:dyDescent="0.25">
      <c r="A5" s="26" t="s">
        <v>44</v>
      </c>
      <c r="B5" s="11">
        <v>1.2</v>
      </c>
      <c r="C5" s="11">
        <v>0.4140393356054124</v>
      </c>
      <c r="D5" s="11">
        <v>1.4</v>
      </c>
      <c r="E5" s="11">
        <v>1.1818181818181819</v>
      </c>
      <c r="F5"/>
      <c r="H5" s="24" t="s">
        <v>38</v>
      </c>
      <c r="I5" s="29">
        <v>1.9333333333333333</v>
      </c>
      <c r="K5" s="24" t="s">
        <v>14</v>
      </c>
      <c r="L5" s="31">
        <v>1.3333333333333333</v>
      </c>
      <c r="M5" s="31">
        <v>1.3636363636363635</v>
      </c>
      <c r="O5" s="24" t="s">
        <v>69</v>
      </c>
      <c r="P5" s="25">
        <v>15</v>
      </c>
      <c r="Q5" s="31">
        <v>1.7406708595387843</v>
      </c>
      <c r="R5" s="31">
        <v>3.6666666666666665</v>
      </c>
    </row>
    <row r="6" spans="1:24" x14ac:dyDescent="0.25">
      <c r="A6" s="26" t="s">
        <v>45</v>
      </c>
      <c r="B6" s="11">
        <v>3</v>
      </c>
      <c r="C6" s="11">
        <v>1.3627702877384937</v>
      </c>
      <c r="D6" s="11">
        <v>2.8</v>
      </c>
      <c r="E6" s="11">
        <v>2.9090909090909092</v>
      </c>
      <c r="F6"/>
      <c r="H6" s="24" t="s">
        <v>32</v>
      </c>
      <c r="I6" s="29">
        <v>1.9000000000000004</v>
      </c>
      <c r="K6" s="24" t="s">
        <v>23</v>
      </c>
      <c r="L6" s="31">
        <v>2</v>
      </c>
      <c r="M6" s="31">
        <v>1.7272727272727273</v>
      </c>
    </row>
    <row r="7" spans="1:24" x14ac:dyDescent="0.25">
      <c r="A7" s="26" t="s">
        <v>40</v>
      </c>
      <c r="B7" s="11">
        <v>1.0666666666666667</v>
      </c>
      <c r="C7" s="11">
        <v>0.25819888974716115</v>
      </c>
      <c r="D7" s="11">
        <v>1</v>
      </c>
      <c r="E7" s="11">
        <v>1.0909090909090908</v>
      </c>
      <c r="F7"/>
      <c r="H7" s="24" t="s">
        <v>21</v>
      </c>
      <c r="I7" s="29">
        <v>1.7333333333333334</v>
      </c>
      <c r="K7" s="24" t="s">
        <v>3</v>
      </c>
      <c r="L7" s="31">
        <v>1.7333333333333334</v>
      </c>
      <c r="M7" s="31">
        <v>1.6363636363636365</v>
      </c>
    </row>
    <row r="8" spans="1:24" x14ac:dyDescent="0.25">
      <c r="A8" s="26" t="s">
        <v>42</v>
      </c>
      <c r="B8" s="11">
        <v>1.6666666666666667</v>
      </c>
      <c r="C8" s="11">
        <v>0.81649658092772615</v>
      </c>
      <c r="D8" s="11">
        <v>1.6</v>
      </c>
      <c r="E8" s="11">
        <v>1.6363636363636365</v>
      </c>
      <c r="F8"/>
      <c r="H8" s="24" t="s">
        <v>15</v>
      </c>
      <c r="I8" s="29">
        <v>1.7142857142857142</v>
      </c>
      <c r="K8" s="24" t="s">
        <v>38</v>
      </c>
      <c r="L8" s="31">
        <v>1.0666666666666667</v>
      </c>
      <c r="M8" s="31">
        <v>1.0909090909090908</v>
      </c>
    </row>
    <row r="9" spans="1:24" x14ac:dyDescent="0.25">
      <c r="A9" s="26" t="s">
        <v>43</v>
      </c>
      <c r="B9" s="11">
        <v>2.4666666666666668</v>
      </c>
      <c r="C9" s="11">
        <v>0.99043040187202502</v>
      </c>
      <c r="D9" s="11">
        <v>2.2000000000000002</v>
      </c>
      <c r="E9" s="11">
        <v>2.6363636363636362</v>
      </c>
      <c r="F9"/>
      <c r="H9" s="24" t="s">
        <v>14</v>
      </c>
      <c r="I9" s="29">
        <v>1.5833333333333333</v>
      </c>
      <c r="K9" s="24" t="s">
        <v>35</v>
      </c>
      <c r="L9" s="31">
        <v>1.4666666666666666</v>
      </c>
      <c r="M9" s="31">
        <v>1.3636363636363635</v>
      </c>
    </row>
    <row r="10" spans="1:24" x14ac:dyDescent="0.25">
      <c r="A10" s="24" t="s">
        <v>69</v>
      </c>
      <c r="B10" s="11">
        <v>1.9333333333333333</v>
      </c>
      <c r="C10" s="11">
        <v>0.87475124991871134</v>
      </c>
      <c r="D10" s="11">
        <v>1.8285714285714287</v>
      </c>
      <c r="E10" s="11">
        <v>1.9740259740259738</v>
      </c>
      <c r="F10"/>
      <c r="H10" s="24" t="s">
        <v>8</v>
      </c>
      <c r="I10" s="29">
        <v>1.5444444444444443</v>
      </c>
      <c r="K10" s="24" t="s">
        <v>26</v>
      </c>
      <c r="L10" s="31">
        <v>1.1333333333333333</v>
      </c>
      <c r="M10" s="31">
        <v>1.0909090909090908</v>
      </c>
    </row>
    <row r="11" spans="1:24" x14ac:dyDescent="0.25">
      <c r="B11"/>
      <c r="C11"/>
      <c r="D11"/>
      <c r="E11"/>
      <c r="F11"/>
      <c r="H11" s="24" t="s">
        <v>12</v>
      </c>
      <c r="I11" s="29">
        <v>1.4666666666666668</v>
      </c>
      <c r="K11" s="24" t="s">
        <v>21</v>
      </c>
      <c r="L11" s="31">
        <v>1.5333333333333334</v>
      </c>
      <c r="M11" s="31">
        <v>1.4545454545454546</v>
      </c>
    </row>
    <row r="12" spans="1:24" x14ac:dyDescent="0.25">
      <c r="B12"/>
      <c r="C12"/>
      <c r="D12"/>
      <c r="E12"/>
      <c r="F12"/>
      <c r="H12" s="24" t="s">
        <v>26</v>
      </c>
      <c r="I12" s="29">
        <v>1.3176870748299321</v>
      </c>
      <c r="K12" s="24" t="s">
        <v>15</v>
      </c>
      <c r="L12" s="31">
        <v>1.4666666666666666</v>
      </c>
      <c r="M12" s="31">
        <v>1.2727272727272727</v>
      </c>
    </row>
    <row r="13" spans="1:24" x14ac:dyDescent="0.25">
      <c r="B13"/>
      <c r="C13"/>
      <c r="D13"/>
      <c r="E13"/>
      <c r="F13"/>
      <c r="H13" s="24" t="s">
        <v>69</v>
      </c>
      <c r="I13" s="29">
        <v>1.7399470899470901</v>
      </c>
      <c r="K13" s="24" t="s">
        <v>69</v>
      </c>
      <c r="L13" s="25">
        <v>1.0666666666666667</v>
      </c>
      <c r="M13" s="25">
        <v>1.0909090909090908</v>
      </c>
    </row>
    <row r="14" spans="1:24" ht="15.75" thickBot="1" x14ac:dyDescent="0.3">
      <c r="B14"/>
      <c r="C14"/>
      <c r="D14"/>
      <c r="E14"/>
      <c r="F14"/>
      <c r="I14"/>
    </row>
    <row r="15" spans="1:24" ht="60" x14ac:dyDescent="0.25">
      <c r="B15"/>
      <c r="C15"/>
      <c r="D15"/>
      <c r="E15"/>
      <c r="F15"/>
      <c r="H15" s="13" t="s">
        <v>53</v>
      </c>
      <c r="I15" s="14" t="s">
        <v>54</v>
      </c>
      <c r="J15" s="14" t="s">
        <v>3</v>
      </c>
      <c r="K15" s="14" t="s">
        <v>8</v>
      </c>
      <c r="L15" s="14" t="s">
        <v>12</v>
      </c>
      <c r="M15" s="15" t="s">
        <v>14</v>
      </c>
      <c r="N15" s="14" t="s">
        <v>15</v>
      </c>
      <c r="O15" s="14" t="s">
        <v>21</v>
      </c>
      <c r="P15" s="14" t="s">
        <v>23</v>
      </c>
      <c r="Q15" s="14" t="s">
        <v>26</v>
      </c>
      <c r="R15" s="14" t="s">
        <v>32</v>
      </c>
      <c r="S15" s="14" t="s">
        <v>55</v>
      </c>
      <c r="T15" s="16" t="s">
        <v>56</v>
      </c>
      <c r="U15" s="16" t="s">
        <v>57</v>
      </c>
      <c r="V15" s="16" t="s">
        <v>58</v>
      </c>
      <c r="W15" s="14" t="s">
        <v>59</v>
      </c>
      <c r="X15" s="17" t="s">
        <v>60</v>
      </c>
    </row>
    <row r="16" spans="1:24" ht="30" x14ac:dyDescent="0.25">
      <c r="B16"/>
      <c r="C16"/>
      <c r="D16"/>
      <c r="E16"/>
      <c r="F16"/>
      <c r="H16" s="87" t="s">
        <v>63</v>
      </c>
      <c r="I16" s="18" t="s">
        <v>64</v>
      </c>
      <c r="J16" s="19">
        <v>1.7333333333333334</v>
      </c>
      <c r="K16" s="19">
        <v>1.2666666666666666</v>
      </c>
      <c r="L16" s="19">
        <v>1.2666666666666666</v>
      </c>
      <c r="M16" s="19">
        <v>1.4666666666666666</v>
      </c>
      <c r="N16" s="19">
        <v>1.3333333333333333</v>
      </c>
      <c r="O16" s="19">
        <v>1.5333333333333334</v>
      </c>
      <c r="P16" s="19">
        <v>2</v>
      </c>
      <c r="Q16" s="19">
        <v>1.1333333333333333</v>
      </c>
      <c r="R16" s="19">
        <v>1.8</v>
      </c>
      <c r="S16" s="19">
        <v>1.4666666666666666</v>
      </c>
      <c r="T16" s="19">
        <v>1.4666666666666666</v>
      </c>
      <c r="U16" s="19">
        <v>1.0666666666666667</v>
      </c>
      <c r="V16" s="19">
        <v>1.0666666666666667</v>
      </c>
      <c r="W16" s="19">
        <v>1.0666666666666667</v>
      </c>
      <c r="X16" s="88">
        <v>1</v>
      </c>
    </row>
    <row r="17" spans="2:24" x14ac:dyDescent="0.25">
      <c r="B17"/>
      <c r="C17"/>
      <c r="D17"/>
      <c r="E17"/>
      <c r="F17"/>
      <c r="H17" s="87"/>
      <c r="I17" s="18" t="s">
        <v>61</v>
      </c>
      <c r="J17" s="19">
        <v>1.6363636363636365</v>
      </c>
      <c r="K17" s="19">
        <v>1.0909090909090908</v>
      </c>
      <c r="L17" s="19">
        <v>1.1818181818181819</v>
      </c>
      <c r="M17" s="19">
        <v>1.2727272727272727</v>
      </c>
      <c r="N17" s="19">
        <v>1.3636363636363635</v>
      </c>
      <c r="O17" s="19">
        <v>1.4545454545454546</v>
      </c>
      <c r="P17" s="19">
        <v>1.7272727272727273</v>
      </c>
      <c r="Q17" s="19">
        <v>1.0909090909090908</v>
      </c>
      <c r="R17" s="19">
        <v>1.7272727272727273</v>
      </c>
      <c r="S17" s="19">
        <v>1.3636363636363635</v>
      </c>
      <c r="T17" s="19">
        <v>1.3636363636363635</v>
      </c>
      <c r="U17" s="19">
        <v>1.0909090909090908</v>
      </c>
      <c r="V17" s="19">
        <v>1.0909090909090908</v>
      </c>
      <c r="W17" s="19">
        <v>1.0909090909090908</v>
      </c>
      <c r="X17" s="88"/>
    </row>
    <row r="18" spans="2:24" ht="30" x14ac:dyDescent="0.25">
      <c r="B18"/>
      <c r="C18"/>
      <c r="D18"/>
      <c r="E18"/>
      <c r="F18"/>
      <c r="H18" s="87"/>
      <c r="I18" s="18" t="s">
        <v>62</v>
      </c>
      <c r="J18" s="19">
        <v>1.8</v>
      </c>
      <c r="K18" s="19">
        <v>1.2</v>
      </c>
      <c r="L18" s="19">
        <v>1.4</v>
      </c>
      <c r="M18" s="19">
        <v>1.4</v>
      </c>
      <c r="N18" s="19">
        <v>1.4</v>
      </c>
      <c r="O18" s="19">
        <v>1.8</v>
      </c>
      <c r="P18" s="19">
        <v>1.8</v>
      </c>
      <c r="Q18" s="19">
        <v>1.2</v>
      </c>
      <c r="R18" s="19">
        <v>2</v>
      </c>
      <c r="S18" s="19">
        <v>1.8</v>
      </c>
      <c r="T18" s="19">
        <v>1.4</v>
      </c>
      <c r="U18" s="19">
        <v>1</v>
      </c>
      <c r="V18" s="19">
        <v>1</v>
      </c>
      <c r="W18" s="19">
        <v>1</v>
      </c>
      <c r="X18" s="88"/>
    </row>
    <row r="19" spans="2:24" ht="45" x14ac:dyDescent="0.25">
      <c r="B19"/>
      <c r="C19"/>
      <c r="D19"/>
      <c r="E19"/>
      <c r="F19"/>
      <c r="H19" s="87"/>
      <c r="I19" s="18" t="s">
        <v>65</v>
      </c>
      <c r="J19" s="19">
        <v>1</v>
      </c>
      <c r="K19" s="19">
        <v>1</v>
      </c>
      <c r="L19" s="19">
        <v>1</v>
      </c>
      <c r="M19" s="19">
        <v>1</v>
      </c>
      <c r="N19" s="19">
        <v>1</v>
      </c>
      <c r="O19" s="19">
        <v>1</v>
      </c>
      <c r="P19" s="19">
        <v>2</v>
      </c>
      <c r="Q19" s="19">
        <v>1</v>
      </c>
      <c r="R19" s="19">
        <v>1</v>
      </c>
      <c r="S19" s="19">
        <v>1</v>
      </c>
      <c r="T19" s="19">
        <v>1</v>
      </c>
      <c r="U19" s="19">
        <v>1</v>
      </c>
      <c r="V19" s="19">
        <v>1</v>
      </c>
      <c r="W19" s="19">
        <v>1</v>
      </c>
      <c r="X19" s="88"/>
    </row>
    <row r="20" spans="2:24" ht="15.75" thickBot="1" x14ac:dyDescent="0.3">
      <c r="B20"/>
      <c r="C20"/>
      <c r="D20"/>
      <c r="E20"/>
      <c r="F20"/>
      <c r="H20" s="20"/>
      <c r="I20" s="21" t="s">
        <v>66</v>
      </c>
      <c r="J20" s="22">
        <v>5</v>
      </c>
      <c r="K20" s="22">
        <v>5</v>
      </c>
      <c r="L20" s="22">
        <v>5</v>
      </c>
      <c r="M20" s="22">
        <v>5</v>
      </c>
      <c r="N20" s="22">
        <v>5</v>
      </c>
      <c r="O20" s="22">
        <v>5</v>
      </c>
      <c r="P20" s="22">
        <v>5</v>
      </c>
      <c r="Q20" s="22">
        <v>5</v>
      </c>
      <c r="R20" s="22">
        <v>5</v>
      </c>
      <c r="S20" s="22">
        <v>5</v>
      </c>
      <c r="T20" s="22">
        <v>5</v>
      </c>
      <c r="U20" s="22">
        <v>5</v>
      </c>
      <c r="V20" s="22">
        <v>5</v>
      </c>
      <c r="W20" s="22">
        <v>5</v>
      </c>
      <c r="X20" s="89"/>
    </row>
    <row r="21" spans="2:24" x14ac:dyDescent="0.25">
      <c r="B21"/>
      <c r="C21"/>
      <c r="D21"/>
      <c r="E21"/>
      <c r="F21"/>
    </row>
    <row r="22" spans="2:24" x14ac:dyDescent="0.25">
      <c r="B22"/>
      <c r="C22"/>
      <c r="D22"/>
      <c r="E22"/>
      <c r="F22"/>
    </row>
    <row r="23" spans="2:24" x14ac:dyDescent="0.25">
      <c r="B23"/>
      <c r="C23"/>
      <c r="D23"/>
      <c r="E23"/>
      <c r="F23"/>
    </row>
    <row r="24" spans="2:24" x14ac:dyDescent="0.25">
      <c r="B24"/>
      <c r="C24"/>
      <c r="D24"/>
      <c r="E24"/>
      <c r="F24"/>
    </row>
    <row r="25" spans="2:24" x14ac:dyDescent="0.25">
      <c r="B25"/>
      <c r="C25"/>
      <c r="D25"/>
      <c r="E25"/>
      <c r="F25"/>
    </row>
    <row r="26" spans="2:24" x14ac:dyDescent="0.25">
      <c r="B26"/>
      <c r="C26"/>
      <c r="D26"/>
      <c r="E26"/>
      <c r="F26"/>
    </row>
    <row r="27" spans="2:24" x14ac:dyDescent="0.25">
      <c r="B27"/>
      <c r="C27"/>
      <c r="D27"/>
      <c r="E27"/>
      <c r="F27"/>
    </row>
    <row r="28" spans="2:24" x14ac:dyDescent="0.25">
      <c r="B28"/>
      <c r="C28"/>
      <c r="D28"/>
      <c r="E28"/>
      <c r="F28"/>
    </row>
    <row r="29" spans="2:24" x14ac:dyDescent="0.25">
      <c r="B29"/>
      <c r="C29"/>
      <c r="D29"/>
      <c r="E29"/>
      <c r="F29"/>
    </row>
    <row r="30" spans="2:24" x14ac:dyDescent="0.25">
      <c r="B30"/>
      <c r="C30"/>
      <c r="D30"/>
      <c r="E30"/>
      <c r="F30"/>
    </row>
    <row r="31" spans="2:24" x14ac:dyDescent="0.25">
      <c r="B31"/>
      <c r="C31"/>
      <c r="D31"/>
      <c r="E31"/>
      <c r="F31"/>
    </row>
    <row r="32" spans="2:24" x14ac:dyDescent="0.25">
      <c r="B32"/>
      <c r="C32"/>
      <c r="D32"/>
      <c r="E32"/>
      <c r="F32"/>
    </row>
    <row r="33" spans="2:6" x14ac:dyDescent="0.25">
      <c r="B33"/>
      <c r="C33"/>
      <c r="D33"/>
      <c r="E33"/>
      <c r="F33"/>
    </row>
    <row r="34" spans="2:6" x14ac:dyDescent="0.25">
      <c r="B34"/>
      <c r="C34"/>
      <c r="D34"/>
      <c r="E34"/>
      <c r="F34"/>
    </row>
    <row r="35" spans="2:6" x14ac:dyDescent="0.25">
      <c r="B35"/>
      <c r="C35"/>
      <c r="D35"/>
      <c r="E35"/>
      <c r="F35"/>
    </row>
    <row r="36" spans="2:6" x14ac:dyDescent="0.25">
      <c r="B36"/>
      <c r="C36"/>
      <c r="D36"/>
      <c r="E36"/>
      <c r="F36"/>
    </row>
    <row r="37" spans="2:6" x14ac:dyDescent="0.25">
      <c r="B37"/>
      <c r="C37"/>
      <c r="D37"/>
      <c r="E37"/>
      <c r="F37"/>
    </row>
    <row r="38" spans="2:6" x14ac:dyDescent="0.25">
      <c r="B38"/>
      <c r="C38"/>
      <c r="D38"/>
      <c r="E38"/>
      <c r="F38"/>
    </row>
    <row r="39" spans="2:6" x14ac:dyDescent="0.25">
      <c r="B39"/>
      <c r="C39"/>
      <c r="D39"/>
      <c r="E39"/>
      <c r="F39"/>
    </row>
    <row r="40" spans="2:6" x14ac:dyDescent="0.25">
      <c r="B40"/>
      <c r="C40"/>
      <c r="D40"/>
      <c r="E40"/>
      <c r="F40"/>
    </row>
    <row r="41" spans="2:6" x14ac:dyDescent="0.25">
      <c r="B41"/>
      <c r="C41"/>
      <c r="D41"/>
      <c r="E41"/>
      <c r="F41"/>
    </row>
    <row r="42" spans="2:6" x14ac:dyDescent="0.25">
      <c r="B42"/>
      <c r="C42"/>
      <c r="D42"/>
      <c r="E42"/>
      <c r="F42"/>
    </row>
    <row r="43" spans="2:6" x14ac:dyDescent="0.25">
      <c r="B43"/>
      <c r="C43"/>
      <c r="D43"/>
      <c r="E43"/>
      <c r="F43"/>
    </row>
    <row r="44" spans="2:6" x14ac:dyDescent="0.25">
      <c r="B44"/>
      <c r="C44"/>
      <c r="D44"/>
      <c r="E44"/>
      <c r="F44"/>
    </row>
    <row r="45" spans="2:6" x14ac:dyDescent="0.25">
      <c r="B45"/>
      <c r="C45"/>
      <c r="D45"/>
      <c r="E45"/>
      <c r="F45"/>
    </row>
    <row r="46" spans="2:6" x14ac:dyDescent="0.25">
      <c r="B46"/>
      <c r="C46"/>
      <c r="D46"/>
      <c r="E46"/>
      <c r="F46"/>
    </row>
    <row r="47" spans="2:6" x14ac:dyDescent="0.25">
      <c r="B47"/>
      <c r="C47"/>
      <c r="D47"/>
      <c r="E47"/>
      <c r="F47"/>
    </row>
    <row r="48" spans="2:6" x14ac:dyDescent="0.25">
      <c r="B48"/>
      <c r="C48"/>
      <c r="D48"/>
      <c r="E48"/>
      <c r="F48"/>
    </row>
    <row r="49" spans="2:6" x14ac:dyDescent="0.25">
      <c r="B49"/>
      <c r="C49"/>
      <c r="D49"/>
      <c r="E49"/>
      <c r="F49"/>
    </row>
    <row r="50" spans="2:6" x14ac:dyDescent="0.25">
      <c r="B50"/>
      <c r="C50"/>
      <c r="D50"/>
      <c r="E50"/>
      <c r="F50"/>
    </row>
    <row r="51" spans="2:6" x14ac:dyDescent="0.25">
      <c r="B51"/>
      <c r="C51"/>
      <c r="D51"/>
      <c r="E51"/>
      <c r="F51"/>
    </row>
    <row r="52" spans="2:6" x14ac:dyDescent="0.25">
      <c r="B52"/>
      <c r="C52"/>
      <c r="D52"/>
      <c r="E52"/>
      <c r="F52"/>
    </row>
    <row r="53" spans="2:6" x14ac:dyDescent="0.25">
      <c r="B53"/>
      <c r="C53"/>
      <c r="D53"/>
      <c r="E53"/>
      <c r="F53"/>
    </row>
    <row r="54" spans="2:6" x14ac:dyDescent="0.25">
      <c r="B54"/>
      <c r="C54"/>
      <c r="D54"/>
      <c r="E54"/>
      <c r="F54"/>
    </row>
    <row r="55" spans="2:6" x14ac:dyDescent="0.25">
      <c r="B55"/>
      <c r="C55"/>
      <c r="D55"/>
      <c r="E55"/>
      <c r="F55"/>
    </row>
    <row r="56" spans="2:6" x14ac:dyDescent="0.25">
      <c r="B56"/>
      <c r="C56"/>
      <c r="D56"/>
      <c r="E56"/>
      <c r="F56"/>
    </row>
    <row r="57" spans="2:6" x14ac:dyDescent="0.25">
      <c r="B57"/>
      <c r="C57"/>
      <c r="D57"/>
      <c r="E57"/>
      <c r="F57"/>
    </row>
    <row r="58" spans="2:6" x14ac:dyDescent="0.25">
      <c r="B58"/>
      <c r="C58"/>
      <c r="D58"/>
      <c r="E58"/>
      <c r="F58"/>
    </row>
    <row r="59" spans="2:6" x14ac:dyDescent="0.25">
      <c r="B59"/>
      <c r="C59"/>
      <c r="D59"/>
      <c r="E59"/>
      <c r="F59"/>
    </row>
    <row r="60" spans="2:6" x14ac:dyDescent="0.25">
      <c r="B60"/>
      <c r="C60"/>
      <c r="D60"/>
      <c r="E60"/>
      <c r="F60"/>
    </row>
    <row r="61" spans="2:6" x14ac:dyDescent="0.25">
      <c r="B61"/>
      <c r="C61"/>
      <c r="D61"/>
      <c r="E61"/>
      <c r="F61"/>
    </row>
    <row r="62" spans="2:6" x14ac:dyDescent="0.25">
      <c r="B62"/>
      <c r="C62"/>
      <c r="D62"/>
      <c r="E62"/>
      <c r="F62"/>
    </row>
    <row r="63" spans="2:6" x14ac:dyDescent="0.25">
      <c r="B63"/>
      <c r="C63"/>
      <c r="D63"/>
      <c r="E63"/>
      <c r="F63"/>
    </row>
    <row r="64" spans="2:6" x14ac:dyDescent="0.25">
      <c r="B64"/>
      <c r="C64"/>
      <c r="D64"/>
      <c r="E64"/>
      <c r="F64"/>
    </row>
    <row r="65" spans="2:6" x14ac:dyDescent="0.25">
      <c r="B65"/>
      <c r="C65"/>
      <c r="D65"/>
      <c r="E65"/>
      <c r="F65"/>
    </row>
    <row r="66" spans="2:6" x14ac:dyDescent="0.25">
      <c r="B66"/>
      <c r="C66"/>
      <c r="D66"/>
      <c r="E66"/>
    </row>
    <row r="67" spans="2:6" x14ac:dyDescent="0.25">
      <c r="B67"/>
      <c r="C67"/>
      <c r="D67"/>
      <c r="E67"/>
    </row>
  </sheetData>
  <sheetProtection algorithmName="SHA-512" hashValue="cuJPKBF2QzHUCIhzZlcoXfO6VGbXSFJ0hUjrJtE7IJyjUhCx00ZALCvKU8pDRMqbNSFFn9KYSesUMD/C5rppZQ==" saltValue="ekXS/DsVkob4Fjk4y4b4+A==" spinCount="100000" sheet="1" objects="1" scenarios="1"/>
  <mergeCells count="2">
    <mergeCell ref="H16:H19"/>
    <mergeCell ref="X16:X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Dashboard</vt:lpstr>
      <vt:lpstr>Resultados por componente</vt:lpstr>
      <vt:lpstr>Funciones de la PMO</vt:lpstr>
      <vt:lpstr>Resultador por Rol</vt:lpstr>
      <vt:lpstr>Encuesta aplicada</vt:lpstr>
      <vt:lpstr>Tabla dinámica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López gallego</dc:creator>
  <cp:lastModifiedBy>Diana Patrica Lopez</cp:lastModifiedBy>
  <dcterms:created xsi:type="dcterms:W3CDTF">2019-10-14T20:16:29Z</dcterms:created>
  <dcterms:modified xsi:type="dcterms:W3CDTF">2020-03-04T12:52:20Z</dcterms:modified>
</cp:coreProperties>
</file>