
<file path=[Content_Types].xml><?xml version="1.0" encoding="utf-8"?>
<Types xmlns="http://schemas.openxmlformats.org/package/2006/content-types">
  <Override PartName="/xl/pivotTables/pivotTable6.xml" ContentType="application/vnd.openxmlformats-officedocument.spreadsheetml.pivotTable+xml"/>
  <Override PartName="/xl/worksheets/sheet13.xml" ContentType="application/vnd.openxmlformats-officedocument.spreadsheetml.worksheet+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worksheets/sheet7.xml" ContentType="application/vnd.openxmlformats-officedocument.spreadsheetml.worksheet+xml"/>
  <Override PartName="/xl/pivotCache/pivotCacheDefinition6.xml" ContentType="application/vnd.openxmlformats-officedocument.spreadsheetml.pivotCacheDefinition+xml"/>
  <Override PartName="/xl/pivotTables/pivotTable2.xml" ContentType="application/vnd.openxmlformats-officedocument.spreadsheetml.pivotTable+xml"/>
  <Override PartName="/xl/drawings/drawing17.xml" ContentType="application/vnd.openxmlformats-officedocument.drawing+xml"/>
  <Default Extension="xml" ContentType="application/xml"/>
  <Override PartName="/xl/drawings/drawing2.xml" ContentType="application/vnd.openxmlformats-officedocument.drawing+xml"/>
  <Override PartName="/xl/pivotTables/pivotTable16.xml" ContentType="application/vnd.openxmlformats-officedocument.spreadsheetml.pivotTable+xml"/>
  <Override PartName="/xl/worksheets/sheet3.xml" ContentType="application/vnd.openxmlformats-officedocument.spreadsheetml.worksheet+xml"/>
  <Override PartName="/xl/pivotCache/pivotCacheDefinition2.xml" ContentType="application/vnd.openxmlformats-officedocument.spreadsheetml.pivotCacheDefinition+xml"/>
  <Override PartName="/xl/pivotCache/pivotCacheRecords8.xml" ContentType="application/vnd.openxmlformats-officedocument.spreadsheetml.pivotCacheRecords+xml"/>
  <Override PartName="/xl/charts/chart27.xml" ContentType="application/vnd.openxmlformats-officedocument.drawingml.chart+xml"/>
  <Override PartName="/xl/drawings/drawing13.xml" ContentType="application/vnd.openxmlformats-officedocument.drawing+xml"/>
  <Override PartName="/xl/charts/chart38.xml" ContentType="application/vnd.openxmlformats-officedocument.drawingml.chart+xml"/>
  <Override PartName="/xl/worksheets/sheet1.xml" ContentType="application/vnd.openxmlformats-officedocument.spreadsheetml.worksheet+xml"/>
  <Override PartName="/xl/pivotCache/pivotCacheRecords6.xml" ContentType="application/vnd.openxmlformats-officedocument.spreadsheetml.pivotCacheRecords+xml"/>
  <Override PartName="/xl/pivotTables/pivotTable12.xml" ContentType="application/vnd.openxmlformats-officedocument.spreadsheetml.pivotTable+xml"/>
  <Override PartName="/xl/charts/chart16.xml" ContentType="application/vnd.openxmlformats-officedocument.drawingml.chart+xml"/>
  <Override PartName="/xl/charts/chart25.xml" ContentType="application/vnd.openxmlformats-officedocument.drawingml.chart+xml"/>
  <Override PartName="/xl/drawings/drawing11.xml" ContentType="application/vnd.openxmlformats-officedocument.drawing+xml"/>
  <Override PartName="/xl/charts/chart34.xml" ContentType="application/vnd.openxmlformats-officedocument.drawingml.chart+xml"/>
  <Override PartName="/xl/pivotCache/pivotCacheRecords4.xml" ContentType="application/vnd.openxmlformats-officedocument.spreadsheetml.pivotCacheRecords+xml"/>
  <Override PartName="/xl/sharedStrings.xml" ContentType="application/vnd.openxmlformats-officedocument.spreadsheetml.sharedStrings+xml"/>
  <Override PartName="/xl/pivotTables/pivotTable9.xml" ContentType="application/vnd.openxmlformats-officedocument.spreadsheetml.pivotTable+xml"/>
  <Override PartName="/xl/pivotTables/pivotTable10.xml" ContentType="application/vnd.openxmlformats-officedocument.spreadsheetml.pivotTable+xml"/>
  <Override PartName="/xl/charts/chart14.xml" ContentType="application/vnd.openxmlformats-officedocument.drawingml.chart+xml"/>
  <Override PartName="/xl/charts/chart23.xml" ContentType="application/vnd.openxmlformats-officedocument.drawingml.chart+xml"/>
  <Override PartName="/xl/charts/chart32.xml" ContentType="application/vnd.openxmlformats-officedocument.drawingml.chart+xml"/>
  <Override PartName="/xl/pivotCache/pivotCacheRecords2.xml" ContentType="application/vnd.openxmlformats-officedocument.spreadsheetml.pivotCacheRecords+xml"/>
  <Override PartName="/xl/pivotTables/pivotTable7.xml" ContentType="application/vnd.openxmlformats-officedocument.spreadsheetml.pivotTable+xml"/>
  <Override PartName="/xl/charts/chart9.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30.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Override PartName="/xl/pivotTables/pivotTable5.xml" ContentType="application/vnd.openxmlformats-officedocument.spreadsheetml.pivotTable+xml"/>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worksheets/sheet14.xml" ContentType="application/vnd.openxmlformats-officedocument.spreadsheetml.worksheet+xml"/>
  <Override PartName="/xl/pivotCache/pivotCacheDefinition9.xml" ContentType="application/vnd.openxmlformats-officedocument.spreadsheetml.pivotCacheDefinition+xml"/>
  <Override PartName="/xl/pivotTables/pivotTable3.xml" ContentType="application/vnd.openxmlformats-officedocument.spreadsheetml.pivotTable+xml"/>
  <Override PartName="/xl/charts/chart5.xml" ContentType="application/vnd.openxmlformats-officedocument.drawingml.char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pivotCache/pivotCacheDefinition7.xml" ContentType="application/vnd.openxmlformats-officedocument.spreadsheetml.pivotCacheDefinition+xml"/>
  <Override PartName="/xl/pivotTables/pivotTable1.xml" ContentType="application/vnd.openxmlformats-officedocument.spreadsheetml.pivotTable+xml"/>
  <Override PartName="/xl/charts/chart3.xml" ContentType="application/vnd.openxmlformats-officedocument.drawingml.chart+xml"/>
  <Override PartName="/xl/pivotTables/pivotTable17.xml" ContentType="application/vnd.openxmlformats-officedocument.spreadsheetml.pivotTable+xml"/>
  <Override PartName="/xl/drawings/drawing5.xml" ContentType="application/vnd.openxmlformats-officedocument.drawing+xml"/>
  <Override PartName="/xl/drawings/drawing18.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pivotCache/pivotCacheDefinition5.xml" ContentType="application/vnd.openxmlformats-officedocument.spreadsheetml.pivotCacheDefinition+xml"/>
  <Override PartName="/xl/pivotCache/pivotCacheRecords9.xml" ContentType="application/vnd.openxmlformats-officedocument.spreadsheetml.pivotCacheRecords+xml"/>
  <Override PartName="/xl/charts/chart1.xml" ContentType="application/vnd.openxmlformats-officedocument.drawingml.chart+xml"/>
  <Override PartName="/xl/drawings/drawing3.xml" ContentType="application/vnd.openxmlformats-officedocument.drawing+xml"/>
  <Override PartName="/xl/pivotTables/pivotTable15.xml" ContentType="application/vnd.openxmlformats-officedocument.spreadsheetml.pivotTable+xml"/>
  <Override PartName="/xl/drawings/drawing16.xml" ContentType="application/vnd.openxmlformats-officedocument.drawingml.chartshapes+xml"/>
  <Override PartName="/xl/charts/chart39.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pivotCache/pivotCacheDefinition3.xml" ContentType="application/vnd.openxmlformats-officedocument.spreadsheetml.pivotCacheDefinition+xml"/>
  <Override PartName="/xl/pivotCache/pivotCacheRecords7.xml" ContentType="application/vnd.openxmlformats-officedocument.spreadsheetml.pivotCacheRecords+xml"/>
  <Override PartName="/xl/drawings/drawing1.xml" ContentType="application/vnd.openxmlformats-officedocument.drawing+xml"/>
  <Override PartName="/xl/pivotTables/pivotTable13.xml" ContentType="application/vnd.openxmlformats-officedocument.spreadsheetml.pivotTable+xml"/>
  <Override PartName="/xl/charts/chart19.xml" ContentType="application/vnd.openxmlformats-officedocument.drawingml.chart+xml"/>
  <Override PartName="/xl/charts/chart28.xml" ContentType="application/vnd.openxmlformats-officedocument.drawingml.chart+xml"/>
  <Override PartName="/xl/drawings/drawing14.xml" ContentType="application/vnd.openxmlformats-officedocument.drawingml.chartshapes+xml"/>
  <Override PartName="/xl/charts/chart37.xml" ContentType="application/vnd.openxmlformats-officedocument.drawingml.chart+xml"/>
  <Override PartName="/xl/pivotCache/pivotCacheDefinition1.xml" ContentType="application/vnd.openxmlformats-officedocument.spreadsheetml.pivotCacheDefinition+xml"/>
  <Override PartName="/xl/pivotCache/pivotCacheRecords5.xml" ContentType="application/vnd.openxmlformats-officedocument.spreadsheetml.pivotCacheRecords+xml"/>
  <Default Extension="vml" ContentType="application/vnd.openxmlformats-officedocument.vmlDrawing"/>
  <Override PartName="/xl/comments1.xml" ContentType="application/vnd.openxmlformats-officedocument.spreadsheetml.comments+xml"/>
  <Override PartName="/xl/pivotTables/pivotTable11.xml" ContentType="application/vnd.openxmlformats-officedocument.spreadsheetml.pivotTable+xml"/>
  <Override PartName="/xl/charts/chart17.xml" ContentType="application/vnd.openxmlformats-officedocument.drawingml.chart+xml"/>
  <Override PartName="/xl/charts/chart26.xml" ContentType="application/vnd.openxmlformats-officedocument.drawingml.chart+xml"/>
  <Override PartName="/xl/drawings/drawing12.xml" ContentType="application/vnd.openxmlformats-officedocument.drawing+xml"/>
  <Override PartName="/xl/charts/chart35.xml" ContentType="application/vnd.openxmlformats-officedocument.drawingml.chart+xml"/>
  <Override PartName="/xl/calcChain.xml" ContentType="application/vnd.openxmlformats-officedocument.spreadsheetml.calcChain+xml"/>
  <Override PartName="/xl/pivotCache/pivotCacheRecords3.xml" ContentType="application/vnd.openxmlformats-officedocument.spreadsheetml.pivotCacheRecords+xml"/>
  <Override PartName="/xl/charts/chart13.xml" ContentType="application/vnd.openxmlformats-officedocument.drawingml.chart+xml"/>
  <Override PartName="/xl/charts/chart15.xml" ContentType="application/vnd.openxmlformats-officedocument.drawingml.chart+xml"/>
  <Override PartName="/xl/charts/chart24.xml" ContentType="application/vnd.openxmlformats-officedocument.drawingml.chart+xml"/>
  <Override PartName="/xl/drawings/drawing10.xml" ContentType="application/vnd.openxmlformats-officedocument.drawing+xml"/>
  <Override PartName="/xl/charts/chart33.xml" ContentType="application/vnd.openxmlformats-officedocument.drawingml.chart+xml"/>
  <Override PartName="/xl/pivotCache/pivotCacheRecords1.xml" ContentType="application/vnd.openxmlformats-officedocument.spreadsheetml.pivotCacheRecords+xml"/>
  <Override PartName="/xl/charts/chart8.xml" ContentType="application/vnd.openxmlformats-officedocument.drawingml.chart+xml"/>
  <Override PartName="/xl/pivotTables/pivotTable8.xml" ContentType="application/vnd.openxmlformats-officedocument.spreadsheetml.pivotTable+xml"/>
  <Override PartName="/xl/charts/chart11.xml" ContentType="application/vnd.openxmlformats-officedocument.drawingml.chart+xml"/>
  <Override PartName="/xl/charts/chart22.xml" ContentType="application/vnd.openxmlformats-officedocument.drawingml.chart+xml"/>
  <Override PartName="/xl/charts/chart31.xml" ContentType="application/vnd.openxmlformats-officedocument.drawingml.chart+xml"/>
  <Override PartName="/xl/charts/chart40.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theme/theme1.xml" ContentType="application/vnd.openxmlformats-officedocument.theme+xml"/>
  <Override PartName="/xl/pivotTables/pivotTable4.xml" ContentType="application/vnd.openxmlformats-officedocument.spreadsheetml.pivotTable+xml"/>
  <Override PartName="/xl/drawings/drawing8.xml" ContentType="application/vnd.openxmlformats-officedocument.drawing+xml"/>
  <Override PartName="/xl/drawings/drawing19.xml" ContentType="application/vnd.openxmlformats-officedocument.drawingml.chartshapes+xml"/>
  <Override PartName="/xl/worksheets/sheet11.xml" ContentType="application/vnd.openxmlformats-officedocument.spreadsheetml.worksheet+xml"/>
  <Override PartName="/xl/pivotCache/pivotCacheDefinition8.xml" ContentType="application/vnd.openxmlformats-officedocument.spreadsheetml.pivotCacheDefinition+xml"/>
  <Override PartName="/xl/charts/chart2.xml" ContentType="application/vnd.openxmlformats-officedocument.drawingml.chart+xml"/>
  <Override PartName="/xl/drawings/drawing4.xml" ContentType="application/vnd.openxmlformats-officedocument.drawing+xml"/>
  <Override PartName="/xl/pivotTables/pivotTable18.xml" ContentType="application/vnd.openxmlformats-officedocument.spreadsheetml.pivotTable+xml"/>
  <Default Extension="rels" ContentType="application/vnd.openxmlformats-package.relationships+xml"/>
  <Override PartName="/xl/worksheets/sheet5.xml" ContentType="application/vnd.openxmlformats-officedocument.spreadsheetml.worksheet+xml"/>
  <Override PartName="/xl/pivotCache/pivotCacheDefinition4.xml" ContentType="application/vnd.openxmlformats-officedocument.spreadsheetml.pivotCacheDefinition+xml"/>
  <Override PartName="/xl/charts/chart29.xml" ContentType="application/vnd.openxmlformats-officedocument.drawingml.chart+xml"/>
  <Override PartName="/xl/drawings/drawing15.xml" ContentType="application/vnd.openxmlformats-officedocument.drawing+xml"/>
  <Override PartName="/xl/comments2.xml" ContentType="application/vnd.openxmlformats-officedocument.spreadsheetml.comments+xml"/>
  <Override PartName="/xl/pivotTables/pivotTable14.xml" ContentType="application/vnd.openxmlformats-officedocument.spreadsheetml.pivotTable+xml"/>
  <Override PartName="/xl/charts/chart18.xml" ContentType="application/vnd.openxmlformats-officedocument.drawingml.chart+xml"/>
  <Override PartName="/xl/charts/chart36.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hidePivotFieldList="1" defaultThemeVersion="124226"/>
  <bookViews>
    <workbookView xWindow="240" yWindow="105" windowWidth="15480" windowHeight="8445"/>
  </bookViews>
  <sheets>
    <sheet name="Estadisticas" sheetId="1" r:id="rId1"/>
    <sheet name="Hardware" sheetId="14" r:id="rId2"/>
    <sheet name="SOFTWARE" sheetId="15" r:id="rId3"/>
    <sheet name="TECNOLOGIA" sheetId="18" r:id="rId4"/>
    <sheet name="ADMON TECNOLOGICA" sheetId="25" r:id="rId5"/>
    <sheet name="Pregunta1HW" sheetId="2" r:id="rId6"/>
    <sheet name="Pregunta2HW" sheetId="3" r:id="rId7"/>
    <sheet name="Pregunta3HW" sheetId="4" r:id="rId8"/>
    <sheet name="Pregunta1SW" sheetId="5" r:id="rId9"/>
    <sheet name="Pregunta2SW" sheetId="6" r:id="rId10"/>
    <sheet name="Pregunta3SW" sheetId="7" r:id="rId11"/>
    <sheet name="Pregunta4SW" sheetId="9" r:id="rId12"/>
    <sheet name="Pregunta5SW" sheetId="10" r:id="rId13"/>
    <sheet name="Pregunta1TG" sheetId="11" r:id="rId14"/>
    <sheet name="Pregunta2TG" sheetId="12" r:id="rId15"/>
    <sheet name="Pregunta3TG" sheetId="13" r:id="rId16"/>
  </sheets>
  <definedNames>
    <definedName name="_xlnm._FilterDatabase" localSheetId="4" hidden="1">'ADMON TECNOLOGICA'!$A$1:$D$691</definedName>
    <definedName name="_xlnm._FilterDatabase" localSheetId="1" hidden="1">Hardware!$A$1:$D$421</definedName>
    <definedName name="_xlnm._FilterDatabase" localSheetId="2" hidden="1">SOFTWARE!$A$1:$D$1231</definedName>
    <definedName name="_xlnm._FilterDatabase" localSheetId="3" hidden="1">TECNOLOGIA!$A$1:$D$601</definedName>
  </definedNames>
  <calcPr calcId="125725"/>
  <pivotCaches>
    <pivotCache cacheId="0" r:id="rId17"/>
    <pivotCache cacheId="1" r:id="rId18"/>
    <pivotCache cacheId="2" r:id="rId19"/>
    <pivotCache cacheId="3" r:id="rId20"/>
    <pivotCache cacheId="4" r:id="rId21"/>
    <pivotCache cacheId="5" r:id="rId22"/>
    <pivotCache cacheId="6" r:id="rId23"/>
    <pivotCache cacheId="7" r:id="rId24"/>
    <pivotCache cacheId="8" r:id="rId25"/>
  </pivotCaches>
</workbook>
</file>

<file path=xl/calcChain.xml><?xml version="1.0" encoding="utf-8"?>
<calcChain xmlns="http://schemas.openxmlformats.org/spreadsheetml/2006/main">
  <c r="C144" i="1"/>
  <c r="C145"/>
  <c r="C143"/>
  <c r="B146"/>
  <c r="B143"/>
  <c r="B144"/>
  <c r="B145"/>
  <c r="G98" i="15"/>
  <c r="G75" i="14"/>
  <c r="AF21" i="1"/>
  <c r="AF22"/>
  <c r="AF23"/>
  <c r="AF20"/>
  <c r="AG20" s="1"/>
  <c r="AF18"/>
  <c r="AF17"/>
  <c r="AF16"/>
  <c r="AF15"/>
  <c r="AF12"/>
  <c r="AF11"/>
  <c r="AF8"/>
  <c r="AF9"/>
  <c r="AF10"/>
  <c r="AF7"/>
  <c r="AC13"/>
  <c r="Y13"/>
  <c r="X13"/>
  <c r="W13"/>
  <c r="V13"/>
  <c r="T13"/>
  <c r="U13"/>
  <c r="S13"/>
  <c r="R13"/>
  <c r="B13"/>
  <c r="C13"/>
  <c r="D13"/>
  <c r="E13"/>
  <c r="F13"/>
  <c r="G13"/>
  <c r="H13"/>
  <c r="I13"/>
  <c r="J13"/>
  <c r="K13"/>
  <c r="L13"/>
  <c r="M13"/>
  <c r="N13"/>
  <c r="O13"/>
  <c r="P13"/>
  <c r="Q13"/>
  <c r="AF63"/>
  <c r="AG63" s="1"/>
  <c r="AF62"/>
  <c r="AG62" s="1"/>
  <c r="AF61"/>
  <c r="AG61" s="1"/>
  <c r="AF64"/>
  <c r="AG64" s="1"/>
  <c r="AF60"/>
  <c r="AG60" s="1"/>
  <c r="AF105"/>
  <c r="AG105" s="1"/>
  <c r="AH105" s="1"/>
  <c r="AF85"/>
  <c r="AG85" s="1"/>
  <c r="AF86"/>
  <c r="AG86" s="1"/>
  <c r="AF84"/>
  <c r="AG84" s="1"/>
  <c r="AF83"/>
  <c r="AG83" s="1"/>
  <c r="AF81"/>
  <c r="AG81" s="1"/>
  <c r="AF82"/>
  <c r="AG82" s="1"/>
  <c r="AF80"/>
  <c r="AG80" s="1"/>
  <c r="AF75"/>
  <c r="AG75" s="1"/>
  <c r="AF74"/>
  <c r="AG74" s="1"/>
  <c r="AF73"/>
  <c r="AG73" s="1"/>
  <c r="AG21"/>
  <c r="AF76"/>
  <c r="AG76" s="1"/>
  <c r="AG71"/>
  <c r="AH71" s="1"/>
  <c r="AF70"/>
  <c r="AG70" s="1"/>
  <c r="AH70" s="1"/>
  <c r="AG68"/>
  <c r="AH68" s="1"/>
  <c r="AF51"/>
  <c r="Z13"/>
  <c r="AA13"/>
  <c r="AB13"/>
  <c r="AD13"/>
  <c r="AE13"/>
  <c r="AH21"/>
  <c r="AG22"/>
  <c r="AG17"/>
  <c r="AH17" s="1"/>
  <c r="AG15"/>
  <c r="AH15" s="1"/>
  <c r="AG18"/>
  <c r="AH18" s="1"/>
  <c r="AG16"/>
  <c r="AH11"/>
  <c r="AF138"/>
  <c r="AF137"/>
  <c r="AF134"/>
  <c r="AG134" s="1"/>
  <c r="AF136"/>
  <c r="AF135"/>
  <c r="AG135" s="1"/>
  <c r="AF131"/>
  <c r="AG131" s="1"/>
  <c r="AF130"/>
  <c r="AF128"/>
  <c r="AG128" s="1"/>
  <c r="AF127"/>
  <c r="AF126"/>
  <c r="AF129"/>
  <c r="AG129" s="1"/>
  <c r="AF123"/>
  <c r="AG123" s="1"/>
  <c r="AF122"/>
  <c r="AG122" s="1"/>
  <c r="AF120"/>
  <c r="AG120"/>
  <c r="AF121"/>
  <c r="AF117"/>
  <c r="AG117" s="1"/>
  <c r="AF116"/>
  <c r="AF115"/>
  <c r="AG115" s="1"/>
  <c r="AF114"/>
  <c r="AF111"/>
  <c r="AG111" s="1"/>
  <c r="AF108"/>
  <c r="AF109"/>
  <c r="AG109" s="1"/>
  <c r="AF110"/>
  <c r="AF102"/>
  <c r="AG102" s="1"/>
  <c r="AF101"/>
  <c r="AF100"/>
  <c r="AF99"/>
  <c r="AG99" s="1"/>
  <c r="AF96"/>
  <c r="AG96" s="1"/>
  <c r="AF95"/>
  <c r="AF94"/>
  <c r="AG94" s="1"/>
  <c r="AF93"/>
  <c r="AG93"/>
  <c r="AF92"/>
  <c r="AF91"/>
  <c r="AF90"/>
  <c r="AF89"/>
  <c r="AG89" s="1"/>
  <c r="AF79"/>
  <c r="AF67"/>
  <c r="AG67" s="1"/>
  <c r="AH67" s="1"/>
  <c r="AF59"/>
  <c r="AF58"/>
  <c r="AG58" s="1"/>
  <c r="AF57"/>
  <c r="AF56"/>
  <c r="AG56" s="1"/>
  <c r="AF55"/>
  <c r="AF54"/>
  <c r="AG54" s="1"/>
  <c r="AF53"/>
  <c r="AG53" s="1"/>
  <c r="AF52"/>
  <c r="AF50"/>
  <c r="AG50" s="1"/>
  <c r="AF49"/>
  <c r="AF48"/>
  <c r="AG48" s="1"/>
  <c r="AF47"/>
  <c r="AG47" s="1"/>
  <c r="AF46"/>
  <c r="AG46"/>
  <c r="AF45"/>
  <c r="AF44"/>
  <c r="AG44" s="1"/>
  <c r="AF43"/>
  <c r="AG43" s="1"/>
  <c r="AF42"/>
  <c r="AG42" s="1"/>
  <c r="AF41"/>
  <c r="AG41"/>
  <c r="AF40"/>
  <c r="AF39"/>
  <c r="AG39" s="1"/>
  <c r="AF38"/>
  <c r="AG38" s="1"/>
  <c r="AF34"/>
  <c r="AG34" s="1"/>
  <c r="AF33"/>
  <c r="AF32"/>
  <c r="AG32" s="1"/>
  <c r="AF31"/>
  <c r="AF30"/>
  <c r="AG30" s="1"/>
  <c r="AF29"/>
  <c r="AF28"/>
  <c r="AG28" s="1"/>
  <c r="AF27"/>
  <c r="AG27"/>
  <c r="AG35"/>
  <c r="AG79"/>
  <c r="AG136"/>
  <c r="AG137"/>
  <c r="AG138"/>
  <c r="AG127"/>
  <c r="AG130"/>
  <c r="AG126"/>
  <c r="AG121"/>
  <c r="AG116"/>
  <c r="AG114"/>
  <c r="AG110"/>
  <c r="AG108"/>
  <c r="AG91"/>
  <c r="AG100"/>
  <c r="AG101"/>
  <c r="AG92"/>
  <c r="AG95"/>
  <c r="AG90"/>
  <c r="AG59"/>
  <c r="AG52"/>
  <c r="AG55"/>
  <c r="AG57"/>
  <c r="AG40"/>
  <c r="AG45"/>
  <c r="AG49"/>
  <c r="AG29"/>
  <c r="AG31"/>
  <c r="AG33"/>
  <c r="AG23"/>
  <c r="AH22"/>
  <c r="AH16"/>
  <c r="H7" i="25"/>
  <c r="H9" i="18"/>
  <c r="H67" i="15"/>
  <c r="H8" i="18"/>
  <c r="H66" i="15"/>
  <c r="AG124" i="1" l="1"/>
  <c r="AF13"/>
  <c r="AG24"/>
  <c r="AG19"/>
  <c r="AH20"/>
  <c r="I7" i="25"/>
  <c r="AH19" i="1"/>
  <c r="AG77"/>
</calcChain>
</file>

<file path=xl/comments1.xml><?xml version="1.0" encoding="utf-8"?>
<comments xmlns="http://schemas.openxmlformats.org/spreadsheetml/2006/main">
  <authors>
    <author>alvaro</author>
    <author>cojoisa</author>
  </authors>
  <commentList>
    <comment ref="A1" authorId="0">
      <text>
        <r>
          <rPr>
            <b/>
            <sz val="9"/>
            <color indexed="81"/>
            <rFont val="Tahoma"/>
            <charset val="1"/>
          </rPr>
          <t xml:space="preserve">Referencia para porcentajes
</t>
        </r>
      </text>
    </comment>
    <comment ref="J18" authorId="1">
      <text>
        <r>
          <rPr>
            <b/>
            <sz val="8"/>
            <color indexed="81"/>
            <rFont val="Tahoma"/>
          </rPr>
          <t>10  IPAD</t>
        </r>
        <r>
          <rPr>
            <sz val="8"/>
            <color indexed="81"/>
            <rFont val="Tahoma"/>
          </rPr>
          <t xml:space="preserve">
</t>
        </r>
      </text>
    </comment>
  </commentList>
</comments>
</file>

<file path=xl/comments2.xml><?xml version="1.0" encoding="utf-8"?>
<comments xmlns="http://schemas.openxmlformats.org/spreadsheetml/2006/main">
  <authors>
    <author>cojoisa</author>
  </authors>
  <commentList>
    <comment ref="D123" authorId="0">
      <text>
        <r>
          <rPr>
            <b/>
            <sz val="8"/>
            <color indexed="81"/>
            <rFont val="Tahoma"/>
          </rPr>
          <t>10  IPAD</t>
        </r>
        <r>
          <rPr>
            <sz val="8"/>
            <color indexed="81"/>
            <rFont val="Tahoma"/>
          </rPr>
          <t xml:space="preserve">
</t>
        </r>
      </text>
    </comment>
  </commentList>
</comments>
</file>

<file path=xl/sharedStrings.xml><?xml version="1.0" encoding="utf-8"?>
<sst xmlns="http://schemas.openxmlformats.org/spreadsheetml/2006/main" count="6938" uniqueCount="288">
  <si>
    <t>CFC</t>
  </si>
  <si>
    <t>Porton de Santa Cruz</t>
  </si>
  <si>
    <t>Tipo de Obra</t>
  </si>
  <si>
    <t>Vias</t>
  </si>
  <si>
    <t>Comercial</t>
  </si>
  <si>
    <t>Vivienda</t>
  </si>
  <si>
    <t>Industrial</t>
  </si>
  <si>
    <t>PREGUNTA 1.</t>
  </si>
  <si>
    <t>PC</t>
  </si>
  <si>
    <t>Portatil</t>
  </si>
  <si>
    <t>Impresora</t>
  </si>
  <si>
    <t>Escaner</t>
  </si>
  <si>
    <t>Servidor</t>
  </si>
  <si>
    <t>PREGUNTA 2.</t>
  </si>
  <si>
    <t>Pocket PC</t>
  </si>
  <si>
    <t>Palm</t>
  </si>
  <si>
    <t>Iphone</t>
  </si>
  <si>
    <t>Otros</t>
  </si>
  <si>
    <t>PREGUNTA 3.</t>
  </si>
  <si>
    <t>0m - 1m</t>
  </si>
  <si>
    <t>5m - 10m</t>
  </si>
  <si>
    <t>1m - 5m</t>
  </si>
  <si>
    <t>&gt;10m</t>
  </si>
  <si>
    <t>NC</t>
  </si>
  <si>
    <t>HARDWARE</t>
  </si>
  <si>
    <t>SOFTWARE</t>
  </si>
  <si>
    <t>Windows 98</t>
  </si>
  <si>
    <t>Windows 2000</t>
  </si>
  <si>
    <t>Windows XP</t>
  </si>
  <si>
    <t>Windows Vista</t>
  </si>
  <si>
    <t>Windows 7</t>
  </si>
  <si>
    <t>Linux</t>
  </si>
  <si>
    <t>Mac</t>
  </si>
  <si>
    <t>Windows Server</t>
  </si>
  <si>
    <t>Otros - Cuales y Cantidad</t>
  </si>
  <si>
    <t>Crystal Ball</t>
  </si>
  <si>
    <t>Licita</t>
  </si>
  <si>
    <t>Apolo</t>
  </si>
  <si>
    <t>Office</t>
  </si>
  <si>
    <t>OpenOffice</t>
  </si>
  <si>
    <t>Automat</t>
  </si>
  <si>
    <t>Visual T.N.S</t>
  </si>
  <si>
    <t>ADPRO</t>
  </si>
  <si>
    <t>Multifox</t>
  </si>
  <si>
    <t>Construdata</t>
  </si>
  <si>
    <t>GICO</t>
  </si>
  <si>
    <t>DMS</t>
  </si>
  <si>
    <t>Ekon Builder -ERP</t>
  </si>
  <si>
    <t>Project</t>
  </si>
  <si>
    <t>Primavera</t>
  </si>
  <si>
    <t>Bases de Datos</t>
  </si>
  <si>
    <t>Iconstruye</t>
  </si>
  <si>
    <t>Control Integral de Obra</t>
  </si>
  <si>
    <t>SAP</t>
  </si>
  <si>
    <t>UNO</t>
  </si>
  <si>
    <t>Edificar</t>
  </si>
  <si>
    <t>Poseen Pagina WEB</t>
  </si>
  <si>
    <t>PREGUNTA 4.</t>
  </si>
  <si>
    <t>PREGUNTA 5.</t>
  </si>
  <si>
    <t>EMPRESA</t>
  </si>
  <si>
    <t>AUTOPISTAS DEL CAFÉ</t>
  </si>
  <si>
    <t>CONTECHO LTDA</t>
  </si>
  <si>
    <t>JEMA</t>
  </si>
  <si>
    <t>GERENCIAR</t>
  </si>
  <si>
    <t>CONTECNICA</t>
  </si>
  <si>
    <t>Desarrollo Vial Pereira - Armenia - Manizales</t>
  </si>
  <si>
    <t>El Progreso Plaza Comercial Dosquebradas</t>
  </si>
  <si>
    <t>TECNOLOGIA</t>
  </si>
  <si>
    <t>Posee Internet</t>
  </si>
  <si>
    <t>Directa</t>
  </si>
  <si>
    <t>Medios magneticos</t>
  </si>
  <si>
    <t>Medio de almacenamiento masivo</t>
  </si>
  <si>
    <t>Red lan</t>
  </si>
  <si>
    <t>Red wan</t>
  </si>
  <si>
    <t>Internet</t>
  </si>
  <si>
    <t>Correo electronico</t>
  </si>
  <si>
    <t>Otros - Cuales?</t>
  </si>
  <si>
    <t>Bulevar del Bosque</t>
  </si>
  <si>
    <t>Altavista</t>
  </si>
  <si>
    <t>ADMINISTRACION TECNOLOGICA</t>
  </si>
  <si>
    <t>Informacion Centralizada en un PC</t>
  </si>
  <si>
    <t>1 persona</t>
  </si>
  <si>
    <t>2 personas</t>
  </si>
  <si>
    <t>3 personas</t>
  </si>
  <si>
    <t>mas de 3 personas</t>
  </si>
  <si>
    <t>Empleados</t>
  </si>
  <si>
    <t>Clientes</t>
  </si>
  <si>
    <t>Proveedores</t>
  </si>
  <si>
    <t>Otros Proyectos</t>
  </si>
  <si>
    <t>No posee</t>
  </si>
  <si>
    <t>Area</t>
  </si>
  <si>
    <t>Persona</t>
  </si>
  <si>
    <t>Outsourcing</t>
  </si>
  <si>
    <t>Consultoria</t>
  </si>
  <si>
    <t>PREGUNTA 6.</t>
  </si>
  <si>
    <t>Presupuesto</t>
  </si>
  <si>
    <t>Falta de Conocimiento</t>
  </si>
  <si>
    <t>Capacitación</t>
  </si>
  <si>
    <t>No necesaria</t>
  </si>
  <si>
    <t>Otras - Cuales?</t>
  </si>
  <si>
    <t>Construcción Retorno Boqueron</t>
  </si>
  <si>
    <t>1 Mg</t>
  </si>
  <si>
    <t>2 MG</t>
  </si>
  <si>
    <t>Banda Ancha</t>
  </si>
  <si>
    <t>XDSL</t>
  </si>
  <si>
    <t>USB</t>
  </si>
  <si>
    <t>3 Mg</t>
  </si>
  <si>
    <t>Software toma desiciones</t>
  </si>
  <si>
    <t>Totales</t>
  </si>
  <si>
    <t>Porcentaje</t>
  </si>
  <si>
    <t>CAMU</t>
  </si>
  <si>
    <t>Serrezuela Apartamentos</t>
  </si>
  <si>
    <t>1. Analizar los promedios de equipos que tiene cada empresa, debemos comparalo contra otros sea nacional o internacional</t>
  </si>
  <si>
    <t>2. Se puede analizar la cantidad de equipos con que se trabaja, ejemplo servidores define si la informacion esta centralizada y tienen buenos sistemas de informacion</t>
  </si>
  <si>
    <t>3. Analsis PC vs. Portatil, como es la mobilidad de la informcion en estas empresas?</t>
  </si>
  <si>
    <t>4. Los servicios de escaneo y plotter se nota que se realizan en forma tercerizada.</t>
  </si>
  <si>
    <t>1. El 15,91% de las constructoras poseen algun tipo de dispositivo movil (Pocket, Palm, Iphone, Otros) y el 84,09% no posee ninguno de este tipo de dispositivos.</t>
  </si>
  <si>
    <t>Esto nos lleva a concluir que la mayoria de procesos se realizan en batch y no en linea con comunicación inmediata con el sistema central.</t>
  </si>
  <si>
    <t>Tienen</t>
  </si>
  <si>
    <t>No Tienen</t>
  </si>
  <si>
    <t>1.  Se puede deducir que entre 1 y 5 millones es la gran mayoria y no pasa de los 10 millones anuales, dando esto como resultado que la inversion que se realiza en la parte de hardware es muy baja.</t>
  </si>
  <si>
    <t xml:space="preserve">Cantidad Total </t>
  </si>
  <si>
    <t>(1-5)</t>
  </si>
  <si>
    <t>(5-10)</t>
  </si>
  <si>
    <t>(0-1)</t>
  </si>
  <si>
    <t>Inversion</t>
  </si>
  <si>
    <t xml:space="preserve">2. </t>
  </si>
  <si>
    <t xml:space="preserve">Se puede obsevar que hay una relación en el numero de equipos con la inversion realizada, no es muy significativa pero importante donde el coeficiente de corelación es igual 0,80. </t>
  </si>
  <si>
    <t>Tambien se puede observar que en ninguno de los proyectos de las empresas encuestadas presenta una inversión en hardware mayor a 10 millones anual, lo que indica una baja inversion en hardware.</t>
  </si>
  <si>
    <t>1. Llama la atención que empresas con proyectos de este tipo hoy en dia esten utilizando sistemas operativos como windows 98 que ya salieron del mercado, lo cual indica obsolecencia tecnologica en HW y SW</t>
  </si>
  <si>
    <t>2. El sistema operativo que tiene el mayor porcentaje es windows XP siendo este un sistema operativo al cual microsoft elimino su soporte al igual que muchas empresas desarrolladoras de software para este sistema operativo</t>
  </si>
  <si>
    <t>3. De acuerdo al punto anterior muchas empresas desarrolladoras de software para este sistema operativo tambien eliminaron el soporte, creando riesgo en la operación en la veracidad de los datos.</t>
  </si>
  <si>
    <t>4. Siendo windows 7 el sistema operativo mas reciente se ve que varias empresas en sus proyectos lo utilizan, indicando que posiblemente haya una transición.</t>
  </si>
  <si>
    <t>5. Se determina que el unico sistema operativo es windows de microsoft, por lo cual se determina que no hay uso de software libre a nivel de sistema operativo.}</t>
  </si>
  <si>
    <t>6. Tambien se puede observar que siendo mac un sistema operativo muy fuerte en el tema de diseño arquitectonico, ninguna de las empresas en sus proyectos lo utilice.</t>
  </si>
  <si>
    <t>7. Se puede tambien observar que el sistema operativo windows server que es mucho mas seguro para el trabajo en red no es utilizado, siendo este importante para empresas en la cuales trabajan varias personas y quieren tener un punto unico de acceso a la información</t>
  </si>
  <si>
    <t>1. Se puede obsevar que todos tienen software ofimatico como office, en los cuales estan los procesadores de palabra, hoja de calculo, presentacion, correo electronico</t>
  </si>
  <si>
    <t>2. De los 12 proyectos 9 tienen office de microsoft, 3 proyectos tienen openoffice que debe ser en esquema gratuito.</t>
  </si>
  <si>
    <t>3. El segundo software mas utlizado es Project de microsoft y 4 con primavera que es un software mas especializado. Esto demarca que trabajan la planeacion de los proyectos a iniciar en cuanto a recursos y tiempo con sus respectivas actividades.</t>
  </si>
  <si>
    <t>4. Se nota poca utilizacion de programas especializados en construccion, posiblemente debido a poco conocimiento o por sus costos elevados tanto para compra como para implantacion.</t>
  </si>
  <si>
    <t>5. De un total 15 tipos de software utilizados por las constructoras 5 son netamente especializados en el sector de la construccion, lo que indica poca pertinencia en el uso del software invertido por cada una de las empresas en este sector.</t>
  </si>
  <si>
    <t>Si</t>
  </si>
  <si>
    <t>No</t>
  </si>
  <si>
    <t>2. Se puede observar que las todas las demas empresas que tienen una personeria juridica, que poseen certificado de existencia y representacion legal , tienen pagina web.</t>
  </si>
  <si>
    <t>1. Las dos empresas que nos poseen pagina web, proceden de empresas de origen temporal como los consorcios (Consorcio Par Vial Boqueron) o de personerias naturales (JEMA), las cuales no invierten en paginas web por su misma condicion temporal .</t>
  </si>
  <si>
    <t>3. Las paginas web de cada empresa contiene los proyectos que le pertencen a ésta. Sin embargo, no hay ningun proyecto que tenga de manera independiente su pagina web.</t>
  </si>
  <si>
    <t>4. En general se puede concluir que las empresas muestran interés en tener su pagina web.</t>
  </si>
  <si>
    <t>1. Los encargados de los proyectos de construccion como gerentes, directores , residentes y demas manifiestan en un 83% que el software destinado para los proyectos  sirve para la toma de decisiones.</t>
  </si>
  <si>
    <t>2. Igualmente se guarda coherencia con los empresarios constructores que manifiestan en un 78% que el software utilizado es veraz y efectivo en el control y toma de decisiones.</t>
  </si>
  <si>
    <t>1. Hubo cierta reserva en las empresas en responder a esta pregunta, ya que 3 de las 9 empresas prefirieron no responderla.</t>
  </si>
  <si>
    <t>3. En general se muestra una gran proporcion de conformismo entre los principales actores del proceso en el software utilizado para la toma de decisiones.</t>
  </si>
  <si>
    <t>4. Se observa que las empresas que muestran inconformismo con el software para la toma de decisiones, no cuentan pricesamente con un softaware especializado en la materia del control de sus Obras de construccion.</t>
  </si>
  <si>
    <t>1. Se puede apreciar una relacion casi directa entre las inversiones de Software y Hardware, normalmente siendo mas baja la de software,</t>
  </si>
  <si>
    <t>1. El tipo de tecnologia que predomina en  las empresas constructoras es la Banda Ancha , tecnologia muy Generica, lo cual denota que estas empresas no tienen sistemas transacccionales operando bajo un sistema WEB.</t>
  </si>
  <si>
    <t>1. El medio de comunicación que mas utilizan las empresas constructoras para la actualizacion de su informacion es el correo electronico y el Intenet, situacion que indica una tendencias normal en el mundo empresarial.</t>
  </si>
  <si>
    <t>3. Se observa que las empresas presentan deficiencias en sus procesos de centralizacion de su informacion, ya que no utilizan mucho las tecnologias Red Lan y Red Wan, las cuales  permiten realizar un proceso distribuido, donde las tareas se pueden repartir en distintos nodos y nos permite la integración de los procesos y datos de cada uno de los usuarios en un sistema de trabajo corporativo. Tener la posibilidad de centralizar información o procedimientos facilita la administración y la gestión de los equipos.Además  conlleva un importante ahorro, tanto de tiempo, ya que se logra gestión de la información y del trabajo, como de dinero, ya que no es preciso comprar muchos periféricos, se consume menos papel.</t>
  </si>
  <si>
    <t>2. De los 9 proyectos que respondieron a esta pregunta, 3 proyectos invierten en software menos de un millon de pesos, 4 proyectos invierten entre 1 y 5 millones de pesos, 2 proyectos invierten entre 5 y 10 millones de pesos y ningun proyecto invierte mas de 10 millones de pesos en software</t>
  </si>
  <si>
    <t xml:space="preserve">1. Sin ser un factor de inversion destacable o diferenciador, se denota mayor inversion por parte de las empresas en este tema de la TELECOMUNICACIONES , respecto a la inversion en HARDWARE Y SOFTWARE. </t>
  </si>
  <si>
    <t>2. El sostenimiento de una estructura que permita mantener la comunicación o el intercambio de informacion para optimizar variables como el tiempo y el costo, puede ser mas elevada en terminos de presupuesto para algunas empresas.</t>
  </si>
  <si>
    <t>3. Hay mas preocupacion por parte de la empresas encuestadas por mantener la comunicación o el intercambio de informacion.</t>
  </si>
  <si>
    <t>1. Todas las empresas constructoras en sus proyectos poseen internet, lo cual permite visualizar que es una herramienta muy inprescindible o de mision critica en cuanto  a sus comunicaciones.</t>
  </si>
  <si>
    <t>2. Se confirma la necesidad del internet para la comunicación, pero tambien se puede observar su desaprovechamiento en el uso de programas de construccion</t>
  </si>
  <si>
    <t>1.El flujo de datos que manejan las empresas es un flujo estandar o básico, por lo que predomina la capacidad de 1 MB en Internet, lo cual indica que ninguna de estas empresas encuestadas posee un sistema transaccional que requiera un ancho de banda considerable.</t>
  </si>
  <si>
    <t>2. Podemos observar que el 55% de las empresas tienen velocidad superior a 4 Megas, indicando la posibilidad de poder trabajar con un buen sistema de informacion de construcion sea en red o web.</t>
  </si>
  <si>
    <t>2. No se indican canales dedicados para la comunicación de las sedes ni de sus sistemas transaccionales.</t>
  </si>
  <si>
    <t>2. Se observa igualmente que hay algunas empresas que hacen uso de medios magneticos y medios de almacenamiento masivo, situacion que esta al margen de las novedosas y practicas tecnologias. Por lo tanto conlleva a tener mas riesgos de cometer mas errores que la actualizacion de la informacion se lleve correctamente, como la perdida de información, redundancia de informacion ó duplicidad e integridad en el manejo de versiones y comunicados.</t>
  </si>
  <si>
    <t>4. Generalmente, las empresas que se preocupan por tener una red Lan o Wan, pueden verse sometidas  en un inicio a invertir mas dinero en su mantenimiento, pero a la larga esa inversion se paga sola pues su optimizacion en los procesos es mucho mayor y mas gratificante.</t>
  </si>
  <si>
    <t>5. Se invierte mucho en comunicaciones y el "Internet", el cual es algo muy de moda, pero se podria aprovechar mejor esta infraestrucutura tecnologica en plataformas alquiladas o programas en esquema web para la construccion.</t>
  </si>
  <si>
    <t>CONSORCIO PAR VIAL BOQUERON</t>
  </si>
  <si>
    <t>MOVITIERRA S.A.</t>
  </si>
  <si>
    <t>Proyecto Actual Representativo</t>
  </si>
  <si>
    <t>Mirador de Llano Grande</t>
  </si>
  <si>
    <t>Otros (Celulares)</t>
  </si>
  <si>
    <t>Cargo del Encuestado</t>
  </si>
  <si>
    <t>Subgerente</t>
  </si>
  <si>
    <t>CONSTRUCTORA BUEN VIVIR</t>
  </si>
  <si>
    <t>INNOVARQ CONSTRUCCIONES</t>
  </si>
  <si>
    <t>Serramontti</t>
  </si>
  <si>
    <t>Legisoft</t>
  </si>
  <si>
    <t>Arq. Proyecto</t>
  </si>
  <si>
    <t>Secretaria- Recepcionista</t>
  </si>
  <si>
    <t>Restauracion Palacio Nacional</t>
  </si>
  <si>
    <t>Institucional</t>
  </si>
  <si>
    <t>Synergy</t>
  </si>
  <si>
    <t>Director Proyecto</t>
  </si>
  <si>
    <t>CONSTRUCTORA PLAZA MAYOR</t>
  </si>
  <si>
    <t>Reservas de la Pradera</t>
  </si>
  <si>
    <t xml:space="preserve">Restauracion </t>
  </si>
  <si>
    <t>&gt;= 4 Mg</t>
  </si>
  <si>
    <t>CONSTRUCTORA LAS GALIAS</t>
  </si>
  <si>
    <t>Hacienda Cuba</t>
  </si>
  <si>
    <t>Inventiva</t>
  </si>
  <si>
    <t>VERTICAL DE CONSTRUCCIONES</t>
  </si>
  <si>
    <t>Portal del Campo</t>
  </si>
  <si>
    <t>Jefe Administrativo</t>
  </si>
  <si>
    <t>URBANIZAR PEREIRA</t>
  </si>
  <si>
    <t>La Arboleda de Santa Monica</t>
  </si>
  <si>
    <t>Asistente Comercial</t>
  </si>
  <si>
    <t>Gerente</t>
  </si>
  <si>
    <t>Auxuliar Administrativa</t>
  </si>
  <si>
    <t>INMORIOJA</t>
  </si>
  <si>
    <t>Villa de Leyva</t>
  </si>
  <si>
    <t>Jefe de  Sistemas</t>
  </si>
  <si>
    <t>SOLTEC</t>
  </si>
  <si>
    <t>Parque Residencial Villasol</t>
  </si>
  <si>
    <t>INCOAJUTES</t>
  </si>
  <si>
    <t>Jardines del Cauca</t>
  </si>
  <si>
    <t>CONACON</t>
  </si>
  <si>
    <t>Secretaria de Gerencia</t>
  </si>
  <si>
    <t>Sotavento</t>
  </si>
  <si>
    <t>Area contable</t>
  </si>
  <si>
    <t>CONSTRUIR INGENIEROS Y ARQUITECTOS</t>
  </si>
  <si>
    <t>Santa Maria de la Hermosa</t>
  </si>
  <si>
    <t>Asistente administrativa</t>
  </si>
  <si>
    <t>Asesora Comercial</t>
  </si>
  <si>
    <t>Jardin Ecuestre</t>
  </si>
  <si>
    <t>LA CONSTRUCTORA S. A.</t>
  </si>
  <si>
    <t>CONENCO S.A.S.</t>
  </si>
  <si>
    <t>San Sebastian</t>
  </si>
  <si>
    <t>APX</t>
  </si>
  <si>
    <t>Ingeniero Presupuestos</t>
  </si>
  <si>
    <t>Coordonador Proyectos</t>
  </si>
  <si>
    <t>ARISTA</t>
  </si>
  <si>
    <t>Instituto "Liga contra el cancer"</t>
  </si>
  <si>
    <t>Autocad y/o Archicad</t>
  </si>
  <si>
    <t>RISARALDA SU INVERSION</t>
  </si>
  <si>
    <t>Andalucia</t>
  </si>
  <si>
    <t>NUCLEO CONSTRUCTORA</t>
  </si>
  <si>
    <t>Opalo</t>
  </si>
  <si>
    <t>CONDINA</t>
  </si>
  <si>
    <t>Coordinadora Recursos Humanos</t>
  </si>
  <si>
    <t>TIPSA</t>
  </si>
  <si>
    <t>Maturin</t>
  </si>
  <si>
    <t>Asistente Comunicaciones</t>
  </si>
  <si>
    <t>IARCO</t>
  </si>
  <si>
    <t>Tisu</t>
  </si>
  <si>
    <t>LA MONTAÑA CONSTRUCCIONES</t>
  </si>
  <si>
    <t>COLDECON</t>
  </si>
  <si>
    <t>Amatista</t>
  </si>
  <si>
    <t>Sakabuma</t>
  </si>
  <si>
    <t>Directora Adtiva y financiera</t>
  </si>
  <si>
    <t>Ing. Proyecto</t>
  </si>
  <si>
    <t>ASUL S.A.</t>
  </si>
  <si>
    <t xml:space="preserve">Directora Adtiva </t>
  </si>
  <si>
    <t xml:space="preserve"> Cubierta Estadio y Cubierta ABB</t>
  </si>
  <si>
    <t>PREGUNTAS</t>
  </si>
  <si>
    <t>OPCIONES</t>
  </si>
  <si>
    <t>BUEN VIVIR</t>
  </si>
  <si>
    <t xml:space="preserve">INNOVARQ </t>
  </si>
  <si>
    <t>PLAZA MAYOR</t>
  </si>
  <si>
    <t>LA CONSTRUCTORA S.A</t>
  </si>
  <si>
    <t>LAS GALIAS</t>
  </si>
  <si>
    <t>VERTICAL</t>
  </si>
  <si>
    <t>URBANIZAR</t>
  </si>
  <si>
    <t>INCOAJUSTES</t>
  </si>
  <si>
    <t>CONSTRUIR ING. Y ARQ.</t>
  </si>
  <si>
    <t>NUCLEO</t>
  </si>
  <si>
    <t>LA MONTAÑA</t>
  </si>
  <si>
    <t>ASUL S.A</t>
  </si>
  <si>
    <t>CONSORCIO PAR VIAL</t>
  </si>
  <si>
    <t>Grand Total</t>
  </si>
  <si>
    <t>Average of HARDWARE</t>
  </si>
  <si>
    <t>Total</t>
  </si>
  <si>
    <t>Total general</t>
  </si>
  <si>
    <t>Cuenta</t>
  </si>
  <si>
    <t>Promedio</t>
  </si>
  <si>
    <t>Pag Web</t>
  </si>
  <si>
    <t>Rótulos de fila</t>
  </si>
  <si>
    <t>Promedio de SOFTWARE</t>
  </si>
  <si>
    <t>Average of SOFTWARE</t>
  </si>
  <si>
    <t>NO</t>
  </si>
  <si>
    <t>SI</t>
  </si>
  <si>
    <t>PREGUNTA</t>
  </si>
  <si>
    <t>1.A</t>
  </si>
  <si>
    <t>1.B</t>
  </si>
  <si>
    <t>Average of TECNOLOGIA</t>
  </si>
  <si>
    <t>1.C</t>
  </si>
  <si>
    <t>Nota: Consorcio Par Vial utiliza 2 tecnologias</t>
  </si>
  <si>
    <t>ADMON TECN.</t>
  </si>
  <si>
    <t>Average of ADMON TECN.</t>
  </si>
  <si>
    <t>TODOS CONTESTARON</t>
  </si>
  <si>
    <t>NC/NS/NR</t>
  </si>
  <si>
    <t>Nivel</t>
  </si>
  <si>
    <t>Nivel I</t>
  </si>
  <si>
    <t>Nivel II</t>
  </si>
  <si>
    <t>Nivel III</t>
  </si>
  <si>
    <t>Asistnte de Gerencia</t>
  </si>
  <si>
    <t>Ingeniero proyecto</t>
  </si>
</sst>
</file>

<file path=xl/styles.xml><?xml version="1.0" encoding="utf-8"?>
<styleSheet xmlns="http://schemas.openxmlformats.org/spreadsheetml/2006/main">
  <numFmts count="1">
    <numFmt numFmtId="164" formatCode="0.0%"/>
  </numFmts>
  <fonts count="10">
    <font>
      <sz val="11"/>
      <color theme="1"/>
      <name val="Calibri"/>
      <family val="2"/>
      <scheme val="minor"/>
    </font>
    <font>
      <b/>
      <sz val="11"/>
      <color indexed="8"/>
      <name val="Calibri"/>
      <family val="2"/>
    </font>
    <font>
      <sz val="10"/>
      <name val="Arial"/>
      <family val="2"/>
    </font>
    <font>
      <b/>
      <sz val="10"/>
      <name val="Arial"/>
      <family val="2"/>
    </font>
    <font>
      <sz val="11"/>
      <color indexed="8"/>
      <name val="Calibri"/>
      <family val="2"/>
    </font>
    <font>
      <b/>
      <sz val="9"/>
      <color indexed="81"/>
      <name val="Tahoma"/>
      <charset val="1"/>
    </font>
    <font>
      <sz val="8"/>
      <name val="Calibri"/>
      <family val="2"/>
    </font>
    <font>
      <b/>
      <sz val="12"/>
      <color indexed="8"/>
      <name val="Calibri"/>
      <family val="2"/>
    </font>
    <font>
      <sz val="8"/>
      <color indexed="81"/>
      <name val="Tahoma"/>
    </font>
    <font>
      <b/>
      <sz val="8"/>
      <color indexed="81"/>
      <name val="Tahoma"/>
    </font>
  </fonts>
  <fills count="9">
    <fill>
      <patternFill patternType="none"/>
    </fill>
    <fill>
      <patternFill patternType="gray125"/>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indexed="13"/>
        <bgColor indexed="64"/>
      </patternFill>
    </fill>
    <fill>
      <patternFill patternType="solid">
        <fgColor indexed="31"/>
        <bgColor indexed="64"/>
      </patternFill>
    </fill>
    <fill>
      <patternFill patternType="solid">
        <fgColor indexed="11"/>
        <bgColor indexed="64"/>
      </patternFill>
    </fill>
    <fill>
      <patternFill patternType="solid">
        <fgColor indexed="5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2">
    <xf numFmtId="0" fontId="0" fillId="0" borderId="0"/>
    <xf numFmtId="9" fontId="4" fillId="0" borderId="0" applyFont="0" applyFill="0" applyBorder="0" applyAlignment="0" applyProtection="0"/>
  </cellStyleXfs>
  <cellXfs count="102">
    <xf numFmtId="0" fontId="0" fillId="0" borderId="0" xfId="0"/>
    <xf numFmtId="0" fontId="0" fillId="0" borderId="0" xfId="0" applyAlignment="1">
      <alignment wrapText="1"/>
    </xf>
    <xf numFmtId="1" fontId="0" fillId="0" borderId="0" xfId="0" applyNumberFormat="1"/>
    <xf numFmtId="0" fontId="2" fillId="0" borderId="1" xfId="0" applyFont="1" applyBorder="1" applyAlignment="1">
      <alignment wrapText="1"/>
    </xf>
    <xf numFmtId="0" fontId="2" fillId="0" borderId="1" xfId="0" applyFont="1" applyBorder="1"/>
    <xf numFmtId="0" fontId="0" fillId="0" borderId="1" xfId="0" applyBorder="1"/>
    <xf numFmtId="0" fontId="3" fillId="0" borderId="1" xfId="0" applyFont="1" applyBorder="1" applyAlignment="1">
      <alignment wrapText="1"/>
    </xf>
    <xf numFmtId="0" fontId="3"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0" fillId="0" borderId="1" xfId="0" applyBorder="1" applyAlignment="1">
      <alignment wrapText="1"/>
    </xf>
    <xf numFmtId="16" fontId="0" fillId="0" borderId="1" xfId="0" applyNumberFormat="1" applyBorder="1"/>
    <xf numFmtId="0" fontId="3" fillId="4" borderId="2" xfId="0" applyFont="1" applyFill="1" applyBorder="1" applyAlignment="1">
      <alignment horizontal="center" vertical="center" wrapText="1"/>
    </xf>
    <xf numFmtId="0" fontId="0" fillId="0" borderId="3" xfId="0" applyBorder="1" applyAlignment="1">
      <alignment wrapText="1"/>
    </xf>
    <xf numFmtId="0" fontId="0" fillId="0" borderId="3" xfId="0" applyBorder="1"/>
    <xf numFmtId="0" fontId="0" fillId="0" borderId="2" xfId="0" applyBorder="1"/>
    <xf numFmtId="0" fontId="0" fillId="0" borderId="2" xfId="0" applyBorder="1" applyAlignment="1">
      <alignment wrapText="1"/>
    </xf>
    <xf numFmtId="0" fontId="3" fillId="0" borderId="3" xfId="0" applyFont="1" applyBorder="1" applyAlignment="1">
      <alignment wrapText="1"/>
    </xf>
    <xf numFmtId="16" fontId="0" fillId="0" borderId="1" xfId="0" applyNumberFormat="1" applyBorder="1" applyAlignment="1">
      <alignment wrapText="1"/>
    </xf>
    <xf numFmtId="0" fontId="1" fillId="0" borderId="1" xfId="0" applyFont="1" applyBorder="1" applyAlignment="1">
      <alignment wrapText="1"/>
    </xf>
    <xf numFmtId="0" fontId="0" fillId="0" borderId="0" xfId="0" applyFill="1" applyBorder="1"/>
    <xf numFmtId="9" fontId="0" fillId="0" borderId="0" xfId="0" applyNumberFormat="1"/>
    <xf numFmtId="0" fontId="1" fillId="5" borderId="4" xfId="0" applyFont="1" applyFill="1" applyBorder="1"/>
    <xf numFmtId="0" fontId="1" fillId="5" borderId="5" xfId="0" applyFont="1" applyFill="1" applyBorder="1"/>
    <xf numFmtId="1" fontId="0" fillId="0" borderId="1" xfId="0" applyNumberFormat="1" applyBorder="1"/>
    <xf numFmtId="9" fontId="0" fillId="0" borderId="1" xfId="1" applyFont="1" applyBorder="1"/>
    <xf numFmtId="9" fontId="0" fillId="0" borderId="0" xfId="1" applyFont="1" applyBorder="1"/>
    <xf numFmtId="9" fontId="0" fillId="0" borderId="1" xfId="0" applyNumberFormat="1" applyBorder="1"/>
    <xf numFmtId="0" fontId="0" fillId="0" borderId="0" xfId="0" applyBorder="1"/>
    <xf numFmtId="10" fontId="0" fillId="0" borderId="1" xfId="1" applyNumberFormat="1" applyFont="1" applyBorder="1"/>
    <xf numFmtId="10" fontId="0" fillId="0" borderId="0" xfId="0" applyNumberFormat="1"/>
    <xf numFmtId="0" fontId="0" fillId="0" borderId="0" xfId="0" applyBorder="1" applyAlignment="1">
      <alignment wrapText="1"/>
    </xf>
    <xf numFmtId="1" fontId="0" fillId="0" borderId="0" xfId="0" applyNumberFormat="1" applyBorder="1"/>
    <xf numFmtId="2" fontId="0" fillId="0" borderId="0" xfId="0" applyNumberFormat="1" applyFill="1" applyBorder="1"/>
    <xf numFmtId="0" fontId="0" fillId="0" borderId="6" xfId="0" applyFill="1" applyBorder="1"/>
    <xf numFmtId="9" fontId="0" fillId="0" borderId="0" xfId="0" applyNumberFormat="1" applyBorder="1"/>
    <xf numFmtId="0" fontId="0" fillId="0" borderId="0" xfId="0" applyAlignment="1">
      <alignment horizontal="center"/>
    </xf>
    <xf numFmtId="0" fontId="1" fillId="2" borderId="7"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vertical="center"/>
    </xf>
    <xf numFmtId="0" fontId="7" fillId="0" borderId="0" xfId="0" applyFont="1" applyAlignment="1">
      <alignment vertical="center" wrapText="1"/>
    </xf>
    <xf numFmtId="0" fontId="1" fillId="2" borderId="8" xfId="0" applyFont="1" applyFill="1" applyBorder="1" applyAlignment="1">
      <alignment vertical="center" wrapText="1"/>
    </xf>
    <xf numFmtId="2" fontId="0" fillId="0" borderId="2" xfId="0" applyNumberFormat="1" applyBorder="1" applyAlignment="1">
      <alignment horizontal="center" wrapText="1"/>
    </xf>
    <xf numFmtId="0" fontId="1" fillId="0" borderId="3" xfId="0" applyFont="1" applyBorder="1" applyAlignment="1">
      <alignment wrapText="1"/>
    </xf>
    <xf numFmtId="0" fontId="3" fillId="4" borderId="1" xfId="0" applyFont="1" applyFill="1" applyBorder="1" applyAlignment="1">
      <alignment horizontal="center" wrapText="1"/>
    </xf>
    <xf numFmtId="0" fontId="2" fillId="0" borderId="1" xfId="0" applyFont="1" applyFill="1" applyBorder="1" applyAlignment="1">
      <alignment horizontal="left" vertical="center" wrapText="1"/>
    </xf>
    <xf numFmtId="0" fontId="0" fillId="0" borderId="9" xfId="0" pivotButton="1" applyBorder="1"/>
    <xf numFmtId="0" fontId="0" fillId="0" borderId="10" xfId="0" applyBorder="1"/>
    <xf numFmtId="0" fontId="0" fillId="0" borderId="9" xfId="0" applyBorder="1"/>
    <xf numFmtId="0" fontId="0" fillId="0" borderId="11" xfId="0" applyBorder="1"/>
    <xf numFmtId="0" fontId="0" fillId="0" borderId="12" xfId="0" applyBorder="1"/>
    <xf numFmtId="0" fontId="0" fillId="0" borderId="13" xfId="0" applyNumberFormat="1" applyBorder="1"/>
    <xf numFmtId="0" fontId="0" fillId="0" borderId="13" xfId="0" pivotButton="1" applyBorder="1"/>
    <xf numFmtId="0" fontId="0" fillId="0" borderId="13" xfId="0" applyBorder="1" applyAlignment="1">
      <alignment horizontal="left"/>
    </xf>
    <xf numFmtId="10" fontId="0" fillId="0" borderId="10" xfId="0" applyNumberFormat="1" applyBorder="1"/>
    <xf numFmtId="10" fontId="0" fillId="0" borderId="14" xfId="0" applyNumberFormat="1" applyBorder="1"/>
    <xf numFmtId="0" fontId="0" fillId="0" borderId="0" xfId="0" pivotButton="1"/>
    <xf numFmtId="0" fontId="0" fillId="0" borderId="0" xfId="0" applyAlignment="1">
      <alignment horizontal="left"/>
    </xf>
    <xf numFmtId="0" fontId="0" fillId="0" borderId="9" xfId="0" applyBorder="1"/>
    <xf numFmtId="0" fontId="0" fillId="0" borderId="13" xfId="0" pivotButton="1" applyBorder="1"/>
    <xf numFmtId="0" fontId="0" fillId="0" borderId="13" xfId="0" applyBorder="1"/>
    <xf numFmtId="0" fontId="0" fillId="0" borderId="13" xfId="0" applyBorder="1" applyAlignment="1">
      <alignment horizontal="left"/>
    </xf>
    <xf numFmtId="0" fontId="0" fillId="0" borderId="9" xfId="0" pivotButton="1" applyBorder="1"/>
    <xf numFmtId="0" fontId="0" fillId="0" borderId="11" xfId="0" applyBorder="1"/>
    <xf numFmtId="0" fontId="0" fillId="0" borderId="12" xfId="0" applyBorder="1"/>
    <xf numFmtId="0" fontId="0" fillId="0" borderId="10" xfId="0" applyBorder="1"/>
    <xf numFmtId="9" fontId="0" fillId="0" borderId="10" xfId="0" applyNumberFormat="1" applyBorder="1"/>
    <xf numFmtId="9" fontId="0" fillId="0" borderId="14" xfId="0" applyNumberFormat="1" applyBorder="1"/>
    <xf numFmtId="9" fontId="0" fillId="0" borderId="13" xfId="0" applyNumberFormat="1" applyBorder="1"/>
    <xf numFmtId="164" fontId="0" fillId="0" borderId="10" xfId="0" applyNumberFormat="1" applyBorder="1"/>
    <xf numFmtId="164" fontId="0" fillId="0" borderId="14" xfId="0" applyNumberFormat="1" applyBorder="1"/>
    <xf numFmtId="164" fontId="0" fillId="0" borderId="13" xfId="0" applyNumberFormat="1" applyBorder="1"/>
    <xf numFmtId="10" fontId="0" fillId="0" borderId="10" xfId="0" applyNumberFormat="1" applyBorder="1"/>
    <xf numFmtId="10" fontId="0" fillId="0" borderId="14" xfId="0" applyNumberFormat="1" applyBorder="1"/>
    <xf numFmtId="10" fontId="0" fillId="0" borderId="13" xfId="0" applyNumberFormat="1" applyBorder="1"/>
    <xf numFmtId="2" fontId="0" fillId="0" borderId="10" xfId="0" applyNumberFormat="1" applyBorder="1"/>
    <xf numFmtId="2" fontId="0" fillId="0" borderId="14" xfId="0" applyNumberFormat="1" applyBorder="1"/>
    <xf numFmtId="2" fontId="0" fillId="0" borderId="13" xfId="0" applyNumberFormat="1" applyBorder="1"/>
    <xf numFmtId="0" fontId="1" fillId="0" borderId="0" xfId="0" applyFont="1" applyAlignment="1">
      <alignment horizontal="center"/>
    </xf>
    <xf numFmtId="164" fontId="0" fillId="0" borderId="0" xfId="1" applyNumberFormat="1" applyFont="1"/>
    <xf numFmtId="10" fontId="0" fillId="0" borderId="0" xfId="1" applyNumberFormat="1" applyFont="1"/>
    <xf numFmtId="9" fontId="1" fillId="0" borderId="0" xfId="1" applyFont="1"/>
    <xf numFmtId="0" fontId="0" fillId="0" borderId="1" xfId="0" applyBorder="1" applyAlignment="1">
      <alignment horizontal="center"/>
    </xf>
    <xf numFmtId="0" fontId="0" fillId="0" borderId="1" xfId="0" applyBorder="1" applyAlignment="1">
      <alignment horizontal="center" wrapText="1"/>
    </xf>
    <xf numFmtId="0" fontId="0" fillId="0" borderId="1" xfId="0" applyBorder="1"/>
    <xf numFmtId="0" fontId="1" fillId="0" borderId="0" xfId="1" applyNumberFormat="1" applyFont="1" applyFill="1" applyBorder="1" applyAlignment="1">
      <alignment horizontal="center"/>
    </xf>
    <xf numFmtId="0" fontId="0" fillId="5" borderId="1" xfId="0" applyFill="1" applyBorder="1"/>
    <xf numFmtId="0" fontId="0" fillId="5" borderId="2" xfId="0" applyFill="1" applyBorder="1" applyAlignment="1">
      <alignment wrapText="1"/>
    </xf>
    <xf numFmtId="0" fontId="3" fillId="6" borderId="15" xfId="0" applyFont="1" applyFill="1" applyBorder="1" applyAlignment="1">
      <alignment horizontal="center"/>
    </xf>
    <xf numFmtId="0" fontId="3" fillId="6" borderId="16" xfId="0" applyFont="1" applyFill="1" applyBorder="1" applyAlignment="1">
      <alignment horizontal="center"/>
    </xf>
    <xf numFmtId="0" fontId="1" fillId="7" borderId="15" xfId="0" applyFont="1" applyFill="1" applyBorder="1" applyAlignment="1">
      <alignment horizontal="center"/>
    </xf>
    <xf numFmtId="0" fontId="1" fillId="7" borderId="16" xfId="0" applyFont="1" applyFill="1" applyBorder="1" applyAlignment="1">
      <alignment horizontal="center"/>
    </xf>
    <xf numFmtId="0" fontId="1" fillId="5" borderId="15" xfId="0" applyFont="1" applyFill="1" applyBorder="1" applyAlignment="1">
      <alignment horizontal="center" wrapText="1"/>
    </xf>
    <xf numFmtId="0" fontId="1" fillId="5" borderId="16" xfId="0" applyFont="1" applyFill="1" applyBorder="1" applyAlignment="1">
      <alignment horizontal="center" wrapText="1"/>
    </xf>
    <xf numFmtId="0" fontId="1" fillId="8" borderId="15" xfId="0" applyFont="1" applyFill="1" applyBorder="1" applyAlignment="1">
      <alignment horizontal="center" wrapText="1"/>
    </xf>
    <xf numFmtId="0" fontId="1" fillId="8" borderId="16" xfId="0" applyFont="1" applyFill="1" applyBorder="1" applyAlignment="1">
      <alignment horizontal="center" wrapText="1"/>
    </xf>
    <xf numFmtId="0" fontId="0" fillId="0" borderId="0" xfId="0" applyAlignment="1">
      <alignment horizontal="left" wrapText="1"/>
    </xf>
    <xf numFmtId="10" fontId="0" fillId="0" borderId="0" xfId="1" applyNumberFormat="1" applyFont="1" applyAlignment="1">
      <alignment wrapText="1"/>
    </xf>
  </cellXfs>
  <cellStyles count="2">
    <cellStyle name="Normal" xfId="0" builtinId="0"/>
    <cellStyle name="Porcentual" xfId="1" builtinId="5"/>
  </cellStyles>
  <dxfs count="20">
    <dxf>
      <numFmt numFmtId="14" formatCode="0.00%"/>
    </dxf>
    <dxf>
      <numFmt numFmtId="14" formatCode="0.00%"/>
    </dxf>
    <dxf>
      <numFmt numFmtId="164" formatCode="0.0%"/>
    </dxf>
    <dxf>
      <numFmt numFmtId="14" formatCode="0.00%"/>
    </dxf>
    <dxf>
      <numFmt numFmtId="14" formatCode="0.00%"/>
    </dxf>
    <dxf>
      <numFmt numFmtId="13" formatCode="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2" formatCode="0.00"/>
    </dxf>
    <dxf>
      <numFmt numFmtId="14" formatCode="0.00%"/>
    </dxf>
    <dxf>
      <numFmt numFmtId="14" formatCode="0.00%"/>
    </dxf>
    <dxf>
      <numFmt numFmtId="14" formatCode="0.00%"/>
    </dxf>
    <dxf>
      <numFmt numFmtId="0" formatCode="Genera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pivotCacheDefinition" Target="pivotCache/pivotCacheDefinition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pivotCacheDefinition" Target="pivotCache/pivotCacheDefinition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4.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7.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6.xml"/><Relationship Id="rId27" Type="http://schemas.openxmlformats.org/officeDocument/2006/relationships/styles" Target="styles.xml"/></Relationships>
</file>

<file path=xl/charts/_rels/chart34.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36.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40.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chart1.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a:pPr>
            <a:r>
              <a:rPr lang="es-CO"/>
              <a:t>Nivel de cargos de personas</a:t>
            </a:r>
            <a:r>
              <a:rPr lang="es-CO" baseline="0"/>
              <a:t> encuestadas</a:t>
            </a:r>
            <a:endParaRPr lang="es-CO"/>
          </a:p>
        </c:rich>
      </c:tx>
      <c:layout/>
    </c:title>
    <c:plotArea>
      <c:layout/>
      <c:pieChart>
        <c:varyColors val="1"/>
        <c:ser>
          <c:idx val="0"/>
          <c:order val="0"/>
          <c:dLbls>
            <c:showCatName val="1"/>
            <c:showPercent val="1"/>
            <c:showLeaderLines val="1"/>
          </c:dLbls>
          <c:cat>
            <c:strRef>
              <c:f>Estadisticas!$A$143:$A$145</c:f>
              <c:strCache>
                <c:ptCount val="3"/>
                <c:pt idx="0">
                  <c:v>Nivel I</c:v>
                </c:pt>
                <c:pt idx="1">
                  <c:v>Nivel II</c:v>
                </c:pt>
                <c:pt idx="2">
                  <c:v>Nivel III</c:v>
                </c:pt>
              </c:strCache>
            </c:strRef>
          </c:cat>
          <c:val>
            <c:numRef>
              <c:f>Estadisticas!$C$143:$C$145</c:f>
              <c:numCache>
                <c:formatCode>0.00%</c:formatCode>
                <c:ptCount val="3"/>
                <c:pt idx="0">
                  <c:v>0.27586206896551724</c:v>
                </c:pt>
                <c:pt idx="1">
                  <c:v>0.37931034482758619</c:v>
                </c:pt>
                <c:pt idx="2">
                  <c:v>0.34482758620689657</c:v>
                </c:pt>
              </c:numCache>
            </c:numRef>
          </c:val>
        </c:ser>
        <c:dLbls>
          <c:showCatName val="1"/>
          <c:showPercent val="1"/>
        </c:dLbls>
        <c:firstSliceAng val="0"/>
      </c:pieChart>
    </c:plotArea>
    <c:plotVisOnly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s-CO"/>
  <c:pivotSource>
    <c:name>[Tabulacion x Areas.xlsx]TECNOLOGIA!PivotTable6</c:name>
    <c:fmtId val="0"/>
  </c:pivotSource>
  <c:chart>
    <c:title>
      <c:tx>
        <c:rich>
          <a:bodyPr/>
          <a:lstStyle/>
          <a:p>
            <a:pPr>
              <a:defRPr sz="1175" b="1" i="0" u="none" strike="noStrike" baseline="0">
                <a:solidFill>
                  <a:srgbClr val="000000"/>
                </a:solidFill>
                <a:latin typeface="Arial"/>
                <a:ea typeface="Arial"/>
                <a:cs typeface="Arial"/>
              </a:defRPr>
            </a:pPr>
            <a:r>
              <a:rPr lang="es-CO"/>
              <a:t>CAPACIDAD INTERNET</a:t>
            </a:r>
          </a:p>
        </c:rich>
      </c:tx>
      <c:spPr>
        <a:noFill/>
        <a:ln w="25400">
          <a:noFill/>
        </a:ln>
      </c:spPr>
    </c:title>
    <c:pivotFmts>
      <c:pivotFmt>
        <c:idx val="0"/>
        <c:spPr>
          <a:solidFill>
            <a:srgbClr val="9999FF"/>
          </a:solidFill>
          <a:ln w="12700">
            <a:solidFill>
              <a:srgbClr val="000000"/>
            </a:solidFill>
            <a:prstDash val="solid"/>
          </a:ln>
        </c:spPr>
        <c:marker>
          <c:symbol val="none"/>
        </c:marker>
      </c:pivotFmt>
      <c:pivotFmt>
        <c:idx val="1"/>
        <c:spPr>
          <a:solidFill>
            <a:srgbClr val="9999FF"/>
          </a:solidFill>
          <a:ln w="12700">
            <a:solidFill>
              <a:srgbClr val="000000"/>
            </a:solidFill>
            <a:prstDash val="solid"/>
          </a:ln>
        </c:spPr>
        <c:marker>
          <c:symbol val="none"/>
        </c:marker>
      </c:pivotFmt>
    </c:pivotFmts>
    <c:plotArea>
      <c:layout/>
      <c:barChart>
        <c:barDir val="col"/>
        <c:grouping val="clustered"/>
        <c:ser>
          <c:idx val="0"/>
          <c:order val="0"/>
          <c:tx>
            <c:strRef>
              <c:f>TECNOLOGIA!$G$30:$G$31</c:f>
              <c:strCache>
                <c:ptCount val="1"/>
                <c:pt idx="0">
                  <c:v>Total</c:v>
                </c:pt>
              </c:strCache>
            </c:strRef>
          </c:tx>
          <c:spPr>
            <a:solidFill>
              <a:srgbClr val="9999FF"/>
            </a:solidFill>
            <a:ln w="12700">
              <a:solidFill>
                <a:srgbClr val="000000"/>
              </a:solidFill>
              <a:prstDash val="solid"/>
            </a:ln>
          </c:spPr>
          <c:cat>
            <c:strRef>
              <c:f>TECNOLOGIA!$F$32:$F$36</c:f>
              <c:strCache>
                <c:ptCount val="4"/>
                <c:pt idx="0">
                  <c:v>&gt;= 4 Mg</c:v>
                </c:pt>
                <c:pt idx="1">
                  <c:v>1 Mg</c:v>
                </c:pt>
                <c:pt idx="2">
                  <c:v>2 MG</c:v>
                </c:pt>
                <c:pt idx="3">
                  <c:v>3 Mg</c:v>
                </c:pt>
              </c:strCache>
            </c:strRef>
          </c:cat>
          <c:val>
            <c:numRef>
              <c:f>TECNOLOGIA!$G$32:$G$36</c:f>
              <c:numCache>
                <c:formatCode>0.00%</c:formatCode>
                <c:ptCount val="4"/>
                <c:pt idx="0">
                  <c:v>0.40909090909090912</c:v>
                </c:pt>
                <c:pt idx="1">
                  <c:v>0.31818181818181818</c:v>
                </c:pt>
                <c:pt idx="2">
                  <c:v>0.13636363636363635</c:v>
                </c:pt>
                <c:pt idx="3">
                  <c:v>0.13636363636363635</c:v>
                </c:pt>
              </c:numCache>
            </c:numRef>
          </c:val>
        </c:ser>
        <c:axId val="39286272"/>
        <c:axId val="39287808"/>
      </c:barChart>
      <c:catAx>
        <c:axId val="39286272"/>
        <c:scaling>
          <c:orientation val="minMax"/>
        </c:scaling>
        <c:axPos val="b"/>
        <c:numFmt formatCode="General" sourceLinked="1"/>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39287808"/>
        <c:crosses val="autoZero"/>
        <c:lblAlgn val="ctr"/>
        <c:lblOffset val="100"/>
        <c:tickLblSkip val="1"/>
        <c:tickMarkSkip val="1"/>
      </c:catAx>
      <c:valAx>
        <c:axId val="39287808"/>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39286272"/>
        <c:crosses val="autoZero"/>
        <c:crossBetween val="between"/>
      </c:valAx>
      <c:spPr>
        <a:solidFill>
          <a:srgbClr val="C0C0C0"/>
        </a:solidFill>
        <a:ln w="12700">
          <a:solidFill>
            <a:srgbClr val="808080"/>
          </a:solidFill>
          <a:prstDash val="solid"/>
        </a:ln>
      </c:spPr>
    </c:plotArea>
    <c:plotVisOnly val="1"/>
    <c:dispBlanksAs val="gap"/>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CO"/>
  <c:pivotSource>
    <c:name>[Tabulacion x Areas.xlsx]TECNOLOGIA!PivotTable7</c:name>
    <c:fmtId val="0"/>
  </c:pivotSource>
  <c:chart>
    <c:title>
      <c:tx>
        <c:rich>
          <a:bodyPr/>
          <a:lstStyle/>
          <a:p>
            <a:pPr>
              <a:defRPr sz="1200" b="1" i="0" u="none" strike="noStrike" baseline="0">
                <a:solidFill>
                  <a:srgbClr val="000000"/>
                </a:solidFill>
                <a:latin typeface="Arial"/>
                <a:ea typeface="Arial"/>
                <a:cs typeface="Arial"/>
              </a:defRPr>
            </a:pPr>
            <a:r>
              <a:rPr lang="es-CO"/>
              <a:t>TECNOLOGIA INTERNET</a:t>
            </a:r>
          </a:p>
        </c:rich>
      </c:tx>
      <c:spPr>
        <a:noFill/>
        <a:ln w="25400">
          <a:noFill/>
        </a:ln>
      </c:spPr>
    </c:title>
    <c:pivotFmts>
      <c:pivotFmt>
        <c:idx val="0"/>
        <c:spPr>
          <a:solidFill>
            <a:srgbClr val="9999FF"/>
          </a:solidFill>
          <a:ln w="12700">
            <a:solidFill>
              <a:srgbClr val="000000"/>
            </a:solidFill>
            <a:prstDash val="solid"/>
          </a:ln>
        </c:spPr>
        <c:marker>
          <c:symbol val="none"/>
        </c:marker>
        <c:dLbl>
          <c:idx val="0"/>
          <c:spPr>
            <a:noFill/>
            <a:ln w="25400">
              <a:noFill/>
            </a:ln>
          </c:spPr>
          <c:txPr>
            <a:bodyPr/>
            <a:lstStyle/>
            <a:p>
              <a:pPr>
                <a:defRPr sz="1000" b="0" i="0" u="none" strike="noStrike" baseline="0">
                  <a:solidFill>
                    <a:srgbClr val="000000"/>
                  </a:solidFill>
                  <a:latin typeface="Arial"/>
                  <a:ea typeface="Arial"/>
                  <a:cs typeface="Arial"/>
                </a:defRPr>
              </a:pPr>
              <a:endParaRPr lang="es-CO"/>
            </a:p>
          </c:txPr>
          <c:showVal val="1"/>
        </c:dLbl>
      </c:pivotFmt>
      <c:pivotFmt>
        <c:idx val="1"/>
        <c:spPr>
          <a:solidFill>
            <a:srgbClr val="9999FF"/>
          </a:solidFill>
          <a:ln w="12700">
            <a:solidFill>
              <a:srgbClr val="000000"/>
            </a:solidFill>
            <a:prstDash val="solid"/>
          </a:ln>
        </c:spPr>
        <c:marker>
          <c:symbol val="none"/>
        </c:marker>
        <c:dLbl>
          <c:idx val="0"/>
          <c:spPr>
            <a:noFill/>
            <a:ln w="25400">
              <a:noFill/>
            </a:ln>
          </c:spPr>
          <c:txPr>
            <a:bodyPr/>
            <a:lstStyle/>
            <a:p>
              <a:pPr>
                <a:defRPr sz="1000" b="0" i="0" u="none" strike="noStrike" baseline="0">
                  <a:solidFill>
                    <a:srgbClr val="000000"/>
                  </a:solidFill>
                  <a:latin typeface="Arial"/>
                  <a:ea typeface="Arial"/>
                  <a:cs typeface="Arial"/>
                </a:defRPr>
              </a:pPr>
              <a:endParaRPr lang="es-CO"/>
            </a:p>
          </c:txPr>
          <c:showVal val="1"/>
        </c:dLbl>
      </c:pivotFmt>
    </c:pivotFmts>
    <c:plotArea>
      <c:layout/>
      <c:barChart>
        <c:barDir val="col"/>
        <c:grouping val="clustered"/>
        <c:ser>
          <c:idx val="0"/>
          <c:order val="0"/>
          <c:tx>
            <c:strRef>
              <c:f>TECNOLOGIA!$G$48:$G$49</c:f>
              <c:strCache>
                <c:ptCount val="1"/>
                <c:pt idx="0">
                  <c:v>Total</c:v>
                </c:pt>
              </c:strCache>
            </c:strRef>
          </c:tx>
          <c:spPr>
            <a:solidFill>
              <a:srgbClr val="9999FF"/>
            </a:solidFill>
            <a:ln w="12700">
              <a:solidFill>
                <a:srgbClr val="000000"/>
              </a:solidFill>
              <a:prstDash val="solid"/>
            </a:ln>
          </c:spPr>
          <c:dLbls>
            <c:spPr>
              <a:noFill/>
              <a:ln w="25400">
                <a:noFill/>
              </a:ln>
            </c:spPr>
            <c:txPr>
              <a:bodyPr/>
              <a:lstStyle/>
              <a:p>
                <a:pPr>
                  <a:defRPr sz="1000" b="0" i="0" u="none" strike="noStrike" baseline="0">
                    <a:solidFill>
                      <a:srgbClr val="000000"/>
                    </a:solidFill>
                    <a:latin typeface="Arial"/>
                    <a:ea typeface="Arial"/>
                    <a:cs typeface="Arial"/>
                  </a:defRPr>
                </a:pPr>
                <a:endParaRPr lang="es-CO"/>
              </a:p>
            </c:txPr>
            <c:showVal val="1"/>
          </c:dLbls>
          <c:cat>
            <c:strRef>
              <c:f>TECNOLOGIA!$F$50:$F$53</c:f>
              <c:strCache>
                <c:ptCount val="3"/>
                <c:pt idx="0">
                  <c:v>Banda Ancha</c:v>
                </c:pt>
                <c:pt idx="1">
                  <c:v>USB</c:v>
                </c:pt>
                <c:pt idx="2">
                  <c:v>XDSL</c:v>
                </c:pt>
              </c:strCache>
            </c:strRef>
          </c:cat>
          <c:val>
            <c:numRef>
              <c:f>TECNOLOGIA!$G$50:$G$53</c:f>
              <c:numCache>
                <c:formatCode>0.00%</c:formatCode>
                <c:ptCount val="3"/>
                <c:pt idx="0">
                  <c:v>0.38095238095238093</c:v>
                </c:pt>
                <c:pt idx="1">
                  <c:v>4.7619047619047616E-2</c:v>
                </c:pt>
                <c:pt idx="2">
                  <c:v>0.61904761904761907</c:v>
                </c:pt>
              </c:numCache>
            </c:numRef>
          </c:val>
        </c:ser>
        <c:dLbls>
          <c:showVal val="1"/>
        </c:dLbls>
        <c:axId val="64381312"/>
        <c:axId val="64382848"/>
      </c:barChart>
      <c:catAx>
        <c:axId val="64381312"/>
        <c:scaling>
          <c:orientation val="minMax"/>
        </c:scaling>
        <c:axPos val="b"/>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CO"/>
          </a:p>
        </c:txPr>
        <c:crossAx val="64382848"/>
        <c:crosses val="autoZero"/>
        <c:lblAlgn val="ctr"/>
        <c:lblOffset val="100"/>
        <c:tickLblSkip val="1"/>
        <c:tickMarkSkip val="1"/>
      </c:catAx>
      <c:valAx>
        <c:axId val="64382848"/>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CO"/>
          </a:p>
        </c:txPr>
        <c:crossAx val="64381312"/>
        <c:crosses val="autoZero"/>
        <c:crossBetween val="between"/>
      </c:valAx>
      <c:spPr>
        <a:solidFill>
          <a:srgbClr val="FFFFFF"/>
        </a:solidFill>
        <a:ln w="12700">
          <a:solidFill>
            <a:srgbClr val="808080"/>
          </a:solidFill>
          <a:prstDash val="solid"/>
        </a:ln>
      </c:spPr>
    </c:plotArea>
    <c:legend>
      <c:legendPos val="r"/>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s-CO"/>
        </a:p>
      </c:txPr>
    </c:legend>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CO"/>
  <c:pivotSource>
    <c:name>[Tabulacion x Areas.xlsx]TECNOLOGIA!PivotTable8</c:name>
    <c:fmtId val="0"/>
  </c:pivotSource>
  <c:chart>
    <c:title>
      <c:tx>
        <c:rich>
          <a:bodyPr/>
          <a:lstStyle/>
          <a:p>
            <a:pPr>
              <a:defRPr sz="850" b="1" i="0" u="none" strike="noStrike" baseline="0">
                <a:solidFill>
                  <a:srgbClr val="000000"/>
                </a:solidFill>
                <a:latin typeface="Arial"/>
                <a:ea typeface="Arial"/>
                <a:cs typeface="Arial"/>
              </a:defRPr>
            </a:pPr>
            <a:r>
              <a:rPr lang="es-CO"/>
              <a:t>MEDIO DE COMUNICACIÓN PARA INFORMACION</a:t>
            </a:r>
          </a:p>
        </c:rich>
      </c:tx>
      <c:spPr>
        <a:noFill/>
        <a:ln w="25400">
          <a:noFill/>
        </a:ln>
      </c:spPr>
    </c:title>
    <c:pivotFmts>
      <c:pivotFmt>
        <c:idx val="0"/>
        <c:spPr>
          <a:solidFill>
            <a:srgbClr val="9999FF"/>
          </a:solidFill>
          <a:ln w="12700">
            <a:solidFill>
              <a:srgbClr val="000000"/>
            </a:solidFill>
            <a:prstDash val="solid"/>
          </a:ln>
        </c:spPr>
        <c:marker>
          <c:symbol val="none"/>
        </c:marker>
      </c:pivotFmt>
      <c:pivotFmt>
        <c:idx val="1"/>
        <c:spPr>
          <a:solidFill>
            <a:srgbClr val="9999FF"/>
          </a:solidFill>
          <a:ln w="12700">
            <a:solidFill>
              <a:srgbClr val="000000"/>
            </a:solidFill>
            <a:prstDash val="solid"/>
          </a:ln>
        </c:spPr>
        <c:marker>
          <c:symbol val="none"/>
        </c:marker>
      </c:pivotFmt>
    </c:pivotFmts>
    <c:plotArea>
      <c:layout/>
      <c:barChart>
        <c:barDir val="col"/>
        <c:grouping val="clustered"/>
        <c:ser>
          <c:idx val="0"/>
          <c:order val="0"/>
          <c:tx>
            <c:strRef>
              <c:f>TECNOLOGIA!$G$62:$G$63</c:f>
              <c:strCache>
                <c:ptCount val="1"/>
                <c:pt idx="0">
                  <c:v>Total</c:v>
                </c:pt>
              </c:strCache>
            </c:strRef>
          </c:tx>
          <c:spPr>
            <a:solidFill>
              <a:srgbClr val="9999FF"/>
            </a:solidFill>
            <a:ln w="12700">
              <a:solidFill>
                <a:srgbClr val="000000"/>
              </a:solidFill>
              <a:prstDash val="solid"/>
            </a:ln>
          </c:spPr>
          <c:cat>
            <c:strRef>
              <c:f>TECNOLOGIA!$F$64:$F$72</c:f>
              <c:strCache>
                <c:ptCount val="8"/>
                <c:pt idx="0">
                  <c:v>Correo electronico</c:v>
                </c:pt>
                <c:pt idx="1">
                  <c:v>Directa</c:v>
                </c:pt>
                <c:pt idx="2">
                  <c:v>Internet</c:v>
                </c:pt>
                <c:pt idx="3">
                  <c:v>Medio de almacenamiento masivo</c:v>
                </c:pt>
                <c:pt idx="4">
                  <c:v>Medios magneticos</c:v>
                </c:pt>
                <c:pt idx="5">
                  <c:v>Otros - Cuales?</c:v>
                </c:pt>
                <c:pt idx="6">
                  <c:v>Red lan</c:v>
                </c:pt>
                <c:pt idx="7">
                  <c:v>Red wan</c:v>
                </c:pt>
              </c:strCache>
            </c:strRef>
          </c:cat>
          <c:val>
            <c:numRef>
              <c:f>TECNOLOGIA!$G$64:$G$72</c:f>
              <c:numCache>
                <c:formatCode>0.00%</c:formatCode>
                <c:ptCount val="8"/>
                <c:pt idx="0">
                  <c:v>0.6333333333333333</c:v>
                </c:pt>
                <c:pt idx="1">
                  <c:v>0.46666666666666667</c:v>
                </c:pt>
                <c:pt idx="2">
                  <c:v>0.56666666666666665</c:v>
                </c:pt>
                <c:pt idx="3">
                  <c:v>0.2</c:v>
                </c:pt>
                <c:pt idx="4">
                  <c:v>0.46666666666666667</c:v>
                </c:pt>
                <c:pt idx="5">
                  <c:v>0</c:v>
                </c:pt>
                <c:pt idx="6">
                  <c:v>0.1</c:v>
                </c:pt>
                <c:pt idx="7">
                  <c:v>0.13333333333333333</c:v>
                </c:pt>
              </c:numCache>
            </c:numRef>
          </c:val>
        </c:ser>
        <c:axId val="64411904"/>
        <c:axId val="64299008"/>
      </c:barChart>
      <c:catAx>
        <c:axId val="64411904"/>
        <c:scaling>
          <c:orientation val="minMax"/>
        </c:scaling>
        <c:axPos val="b"/>
        <c:numFmt formatCode="General" sourceLinked="1"/>
        <c:tickLblPos val="nextTo"/>
        <c:spPr>
          <a:ln w="3175">
            <a:solidFill>
              <a:srgbClr val="000000"/>
            </a:solidFill>
            <a:prstDash val="solid"/>
          </a:ln>
        </c:spPr>
        <c:txPr>
          <a:bodyPr rot="-5400000" vert="horz"/>
          <a:lstStyle/>
          <a:p>
            <a:pPr>
              <a:defRPr sz="850" b="0" i="0" u="none" strike="noStrike" baseline="0">
                <a:solidFill>
                  <a:srgbClr val="000000"/>
                </a:solidFill>
                <a:latin typeface="Arial"/>
                <a:ea typeface="Arial"/>
                <a:cs typeface="Arial"/>
              </a:defRPr>
            </a:pPr>
            <a:endParaRPr lang="es-CO"/>
          </a:p>
        </c:txPr>
        <c:crossAx val="64299008"/>
        <c:crosses val="autoZero"/>
        <c:lblAlgn val="ctr"/>
        <c:lblOffset val="100"/>
        <c:tickLblSkip val="1"/>
        <c:tickMarkSkip val="1"/>
      </c:catAx>
      <c:valAx>
        <c:axId val="64299008"/>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s-CO"/>
          </a:p>
        </c:txPr>
        <c:crossAx val="64411904"/>
        <c:crosses val="autoZero"/>
        <c:crossBetween val="between"/>
      </c:valAx>
      <c:spPr>
        <a:solidFill>
          <a:srgbClr val="C0C0C0"/>
        </a:solidFill>
        <a:ln w="12700">
          <a:solidFill>
            <a:srgbClr val="808080"/>
          </a:solidFill>
          <a:prstDash val="solid"/>
        </a:ln>
      </c:spPr>
    </c:plotArea>
    <c:plotVisOnly val="1"/>
    <c:dispBlanksAs val="gap"/>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CO"/>
  <c:pivotSource>
    <c:name>[Tabulacion x Areas.xlsx]TECNOLOGIA!PivotTable10</c:name>
    <c:fmtId val="0"/>
  </c:pivotSource>
  <c:chart>
    <c:title>
      <c:tx>
        <c:rich>
          <a:bodyPr/>
          <a:lstStyle/>
          <a:p>
            <a:pPr>
              <a:defRPr sz="1000" b="1" i="0" u="none" strike="noStrike" baseline="0">
                <a:solidFill>
                  <a:srgbClr val="000000"/>
                </a:solidFill>
                <a:latin typeface="Arial"/>
                <a:ea typeface="Arial"/>
                <a:cs typeface="Arial"/>
              </a:defRPr>
            </a:pPr>
            <a:r>
              <a:rPr lang="es-CO"/>
              <a:t>INVERSION ANUAL TELECOMUNICACIONES</a:t>
            </a:r>
          </a:p>
        </c:rich>
      </c:tx>
      <c:spPr>
        <a:noFill/>
        <a:ln w="25400">
          <a:noFill/>
        </a:ln>
      </c:spPr>
    </c:title>
    <c:pivotFmts>
      <c:pivotFmt>
        <c:idx val="0"/>
        <c:spPr>
          <a:solidFill>
            <a:srgbClr val="9999FF"/>
          </a:solidFill>
          <a:ln w="12700">
            <a:solidFill>
              <a:srgbClr val="000000"/>
            </a:solidFill>
            <a:prstDash val="solid"/>
          </a:ln>
        </c:spPr>
        <c:marker>
          <c:symbol val="none"/>
        </c:marker>
        <c:dLbl>
          <c:idx val="0"/>
          <c:spPr>
            <a:noFill/>
            <a:ln w="25400">
              <a:noFill/>
            </a:ln>
          </c:spPr>
          <c:txPr>
            <a:bodyPr/>
            <a:lstStyle/>
            <a:p>
              <a:pPr>
                <a:defRPr sz="1000" b="0" i="0" u="none" strike="noStrike" baseline="0">
                  <a:solidFill>
                    <a:srgbClr val="000000"/>
                  </a:solidFill>
                  <a:latin typeface="Arial"/>
                  <a:ea typeface="Arial"/>
                  <a:cs typeface="Arial"/>
                </a:defRPr>
              </a:pPr>
              <a:endParaRPr lang="es-CO"/>
            </a:p>
          </c:txPr>
          <c:showVal val="1"/>
        </c:dLbl>
      </c:pivotFmt>
      <c:pivotFmt>
        <c:idx val="1"/>
        <c:spPr>
          <a:solidFill>
            <a:srgbClr val="9999FF"/>
          </a:solidFill>
          <a:ln w="12700">
            <a:solidFill>
              <a:srgbClr val="000000"/>
            </a:solidFill>
            <a:prstDash val="solid"/>
          </a:ln>
        </c:spPr>
        <c:marker>
          <c:symbol val="none"/>
        </c:marker>
        <c:dLbl>
          <c:idx val="0"/>
          <c:spPr>
            <a:noFill/>
            <a:ln w="25400">
              <a:noFill/>
            </a:ln>
          </c:spPr>
          <c:txPr>
            <a:bodyPr/>
            <a:lstStyle/>
            <a:p>
              <a:pPr>
                <a:defRPr sz="1000" b="0" i="0" u="none" strike="noStrike" baseline="0">
                  <a:solidFill>
                    <a:srgbClr val="000000"/>
                  </a:solidFill>
                  <a:latin typeface="Arial"/>
                  <a:ea typeface="Arial"/>
                  <a:cs typeface="Arial"/>
                </a:defRPr>
              </a:pPr>
              <a:endParaRPr lang="es-CO"/>
            </a:p>
          </c:txPr>
          <c:showVal val="1"/>
        </c:dLbl>
      </c:pivotFmt>
    </c:pivotFmts>
    <c:plotArea>
      <c:layout/>
      <c:barChart>
        <c:barDir val="col"/>
        <c:grouping val="clustered"/>
        <c:ser>
          <c:idx val="0"/>
          <c:order val="0"/>
          <c:tx>
            <c:strRef>
              <c:f>TECNOLOGIA!$G$100:$G$101</c:f>
              <c:strCache>
                <c:ptCount val="1"/>
                <c:pt idx="0">
                  <c:v>Total</c:v>
                </c:pt>
              </c:strCache>
            </c:strRef>
          </c:tx>
          <c:spPr>
            <a:solidFill>
              <a:srgbClr val="9999FF"/>
            </a:solidFill>
            <a:ln w="12700">
              <a:solidFill>
                <a:srgbClr val="000000"/>
              </a:solidFill>
              <a:prstDash val="solid"/>
            </a:ln>
          </c:spPr>
          <c:dLbls>
            <c:spPr>
              <a:noFill/>
              <a:ln w="25400">
                <a:noFill/>
              </a:ln>
            </c:spPr>
            <c:txPr>
              <a:bodyPr/>
              <a:lstStyle/>
              <a:p>
                <a:pPr>
                  <a:defRPr sz="1000" b="0" i="0" u="none" strike="noStrike" baseline="0">
                    <a:solidFill>
                      <a:srgbClr val="000000"/>
                    </a:solidFill>
                    <a:latin typeface="Arial"/>
                    <a:ea typeface="Arial"/>
                    <a:cs typeface="Arial"/>
                  </a:defRPr>
                </a:pPr>
                <a:endParaRPr lang="es-CO"/>
              </a:p>
            </c:txPr>
            <c:showVal val="1"/>
          </c:dLbls>
          <c:cat>
            <c:strRef>
              <c:f>TECNOLOGIA!$F$102:$F$106</c:f>
              <c:strCache>
                <c:ptCount val="4"/>
                <c:pt idx="0">
                  <c:v>&gt;10m</c:v>
                </c:pt>
                <c:pt idx="1">
                  <c:v>0m - 1m</c:v>
                </c:pt>
                <c:pt idx="2">
                  <c:v>1m - 5m</c:v>
                </c:pt>
                <c:pt idx="3">
                  <c:v>5m - 10m</c:v>
                </c:pt>
              </c:strCache>
            </c:strRef>
          </c:cat>
          <c:val>
            <c:numRef>
              <c:f>TECNOLOGIA!$G$102:$G$106</c:f>
              <c:numCache>
                <c:formatCode>0.00%</c:formatCode>
                <c:ptCount val="4"/>
                <c:pt idx="0">
                  <c:v>0.1</c:v>
                </c:pt>
                <c:pt idx="1">
                  <c:v>0.33333333333333331</c:v>
                </c:pt>
                <c:pt idx="2">
                  <c:v>0.43333333333333335</c:v>
                </c:pt>
                <c:pt idx="3">
                  <c:v>0.13333333333333333</c:v>
                </c:pt>
              </c:numCache>
            </c:numRef>
          </c:val>
        </c:ser>
        <c:dLbls>
          <c:showVal val="1"/>
        </c:dLbls>
        <c:axId val="64328832"/>
        <c:axId val="64330368"/>
      </c:barChart>
      <c:catAx>
        <c:axId val="64328832"/>
        <c:scaling>
          <c:orientation val="minMax"/>
        </c:scaling>
        <c:axPos val="b"/>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CO"/>
          </a:p>
        </c:txPr>
        <c:crossAx val="64330368"/>
        <c:crosses val="autoZero"/>
        <c:lblAlgn val="ctr"/>
        <c:lblOffset val="100"/>
        <c:tickLblSkip val="1"/>
        <c:tickMarkSkip val="1"/>
      </c:catAx>
      <c:valAx>
        <c:axId val="64330368"/>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CO"/>
          </a:p>
        </c:txPr>
        <c:crossAx val="64328832"/>
        <c:crosses val="autoZero"/>
        <c:crossBetween val="between"/>
      </c:valAx>
      <c:spPr>
        <a:solidFill>
          <a:srgbClr val="FFFFFF"/>
        </a:solidFill>
        <a:ln w="12700">
          <a:solidFill>
            <a:srgbClr val="808080"/>
          </a:solidFill>
          <a:prstDash val="solid"/>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sz="800" b="1" i="0" u="none" strike="noStrike" baseline="0">
                <a:solidFill>
                  <a:srgbClr val="000000"/>
                </a:solidFill>
                <a:latin typeface="Arial"/>
                <a:ea typeface="Arial"/>
                <a:cs typeface="Arial"/>
              </a:defRPr>
            </a:pPr>
            <a:r>
              <a:rPr lang="es-CO"/>
              <a:t>INFORMACION CENTRALIZADA EN UN EQUIPO</a:t>
            </a:r>
          </a:p>
        </c:rich>
      </c:tx>
      <c:layout>
        <c:manualLayout>
          <c:xMode val="edge"/>
          <c:yMode val="edge"/>
          <c:x val="0.21291890900552887"/>
          <c:y val="2.2222318673258148E-2"/>
        </c:manualLayout>
      </c:layout>
      <c:spPr>
        <a:noFill/>
        <a:ln w="25400">
          <a:noFill/>
        </a:ln>
      </c:spPr>
    </c:title>
    <c:plotArea>
      <c:layout>
        <c:manualLayout>
          <c:layoutTarget val="inner"/>
          <c:xMode val="edge"/>
          <c:yMode val="edge"/>
          <c:x val="0.25358881297287722"/>
          <c:y val="0.16444515818211031"/>
          <c:w val="0.43062251259545165"/>
          <c:h val="0.80000347223729273"/>
        </c:manualLayout>
      </c:layout>
      <c:pieChart>
        <c:varyColors val="1"/>
        <c:ser>
          <c:idx val="0"/>
          <c:order val="0"/>
          <c:spPr>
            <a:solidFill>
              <a:srgbClr val="9999FF"/>
            </a:solidFill>
            <a:ln w="12700">
              <a:solidFill>
                <a:srgbClr val="000000"/>
              </a:solidFill>
              <a:prstDash val="solid"/>
            </a:ln>
          </c:spPr>
          <c:dPt>
            <c:idx val="1"/>
            <c:spPr>
              <a:solidFill>
                <a:srgbClr val="993366"/>
              </a:solidFill>
              <a:ln w="12700">
                <a:solidFill>
                  <a:srgbClr val="000000"/>
                </a:solidFill>
                <a:prstDash val="solid"/>
              </a:ln>
            </c:spPr>
          </c:dPt>
          <c:dLbls>
            <c:dLbl>
              <c:idx val="0"/>
              <c:layout>
                <c:manualLayout>
                  <c:x val="-0.14189895318991963"/>
                  <c:y val="7.8328848766473155E-2"/>
                </c:manualLayout>
              </c:layout>
              <c:spPr>
                <a:noFill/>
                <a:ln w="25400">
                  <a:noFill/>
                </a:ln>
              </c:spPr>
              <c:txPr>
                <a:bodyPr/>
                <a:lstStyle/>
                <a:p>
                  <a:pPr>
                    <a:defRPr sz="800" b="1" i="0" u="none" strike="noStrike" baseline="0">
                      <a:solidFill>
                        <a:srgbClr val="000000"/>
                      </a:solidFill>
                      <a:latin typeface="Arial"/>
                      <a:ea typeface="Arial"/>
                      <a:cs typeface="Arial"/>
                    </a:defRPr>
                  </a:pPr>
                  <a:endParaRPr lang="es-CO"/>
                </a:p>
              </c:txPr>
              <c:dLblPos val="bestFit"/>
              <c:showVal val="1"/>
              <c:showCatName val="1"/>
            </c:dLbl>
            <c:dLbl>
              <c:idx val="1"/>
              <c:layout>
                <c:manualLayout>
                  <c:x val="0.18292525430989301"/>
                  <c:y val="-0.12606130278533081"/>
                </c:manualLayout>
              </c:layout>
              <c:spPr>
                <a:noFill/>
                <a:ln w="25400">
                  <a:noFill/>
                </a:ln>
              </c:spPr>
              <c:txPr>
                <a:bodyPr/>
                <a:lstStyle/>
                <a:p>
                  <a:pPr>
                    <a:defRPr sz="800" b="1" i="0" u="none" strike="noStrike" baseline="0">
                      <a:solidFill>
                        <a:srgbClr val="000000"/>
                      </a:solidFill>
                      <a:latin typeface="Arial"/>
                      <a:ea typeface="Arial"/>
                      <a:cs typeface="Arial"/>
                    </a:defRPr>
                  </a:pPr>
                  <a:endParaRPr lang="es-CO"/>
                </a:p>
              </c:txPr>
              <c:dLblPos val="bestFit"/>
              <c:showVal val="1"/>
              <c:showCatName val="1"/>
            </c:dLbl>
            <c:spPr>
              <a:noFill/>
              <a:ln w="25400">
                <a:noFill/>
              </a:ln>
            </c:spPr>
            <c:txPr>
              <a:bodyPr/>
              <a:lstStyle/>
              <a:p>
                <a:pPr>
                  <a:defRPr sz="800" b="0" i="0" u="none" strike="noStrike" baseline="0">
                    <a:solidFill>
                      <a:srgbClr val="000000"/>
                    </a:solidFill>
                    <a:latin typeface="Arial"/>
                    <a:ea typeface="Arial"/>
                    <a:cs typeface="Arial"/>
                  </a:defRPr>
                </a:pPr>
                <a:endParaRPr lang="es-CO"/>
              </a:p>
            </c:txPr>
            <c:showVal val="1"/>
            <c:showCatName val="1"/>
            <c:showLeaderLines val="1"/>
          </c:dLbls>
          <c:cat>
            <c:strRef>
              <c:f>'ADMON TECNOLOGICA'!$H$6:$I$6</c:f>
              <c:strCache>
                <c:ptCount val="2"/>
                <c:pt idx="0">
                  <c:v>SI</c:v>
                </c:pt>
                <c:pt idx="1">
                  <c:v>NO</c:v>
                </c:pt>
              </c:strCache>
            </c:strRef>
          </c:cat>
          <c:val>
            <c:numRef>
              <c:f>'ADMON TECNOLOGICA'!$H$7:$I$7</c:f>
              <c:numCache>
                <c:formatCode>0.0%</c:formatCode>
                <c:ptCount val="2"/>
                <c:pt idx="0">
                  <c:v>0.33333333333333331</c:v>
                </c:pt>
                <c:pt idx="1">
                  <c:v>0.66666666666666674</c:v>
                </c:pt>
              </c:numCache>
            </c:numRef>
          </c:val>
        </c:ser>
        <c:dLbls>
          <c:showVal val="1"/>
        </c:dLbls>
        <c:firstSliceAng val="0"/>
      </c:pieChart>
      <c:spPr>
        <a:noFill/>
        <a:ln w="25400">
          <a:noFill/>
        </a:ln>
      </c:spPr>
    </c:plotArea>
    <c:legend>
      <c:legendPos val="r"/>
      <c:layout>
        <c:manualLayout>
          <c:xMode val="edge"/>
          <c:yMode val="edge"/>
          <c:x val="0.40191434508908824"/>
          <c:y val="0.36444602624143335"/>
          <c:w val="0.14114849023962028"/>
          <c:h val="0.19555640432467156"/>
        </c:manualLayout>
      </c:layout>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s-CO"/>
        </a:p>
      </c:txPr>
    </c:legend>
    <c:plotVisOnly val="1"/>
    <c:dispBlanksAs val="zero"/>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CO"/>
  <c:pivotSource>
    <c:name>[Tabulacion x Areas.xlsx]ADMON TECNOLOGICA!PivotTable13</c:name>
    <c:fmtId val="0"/>
  </c:pivotSource>
  <c:chart>
    <c:title>
      <c:tx>
        <c:rich>
          <a:bodyPr/>
          <a:lstStyle/>
          <a:p>
            <a:pPr>
              <a:defRPr sz="1200" b="1" i="0" u="none" strike="noStrike" baseline="0">
                <a:solidFill>
                  <a:srgbClr val="000000"/>
                </a:solidFill>
                <a:latin typeface="Arial"/>
                <a:ea typeface="Arial"/>
                <a:cs typeface="Arial"/>
              </a:defRPr>
            </a:pPr>
            <a:r>
              <a:rPr lang="es-CO"/>
              <a:t># PERSONAS QUE MANIPULAN LA INFORMACION</a:t>
            </a:r>
          </a:p>
        </c:rich>
      </c:tx>
      <c:layout/>
      <c:spPr>
        <a:noFill/>
        <a:ln w="25400">
          <a:noFill/>
        </a:ln>
      </c:spPr>
    </c:title>
    <c:pivotFmts>
      <c:pivotFmt>
        <c:idx val="0"/>
        <c:spPr>
          <a:solidFill>
            <a:srgbClr val="9999FF"/>
          </a:solidFill>
          <a:ln w="12700">
            <a:solidFill>
              <a:srgbClr val="000000"/>
            </a:solidFill>
            <a:prstDash val="solid"/>
          </a:ln>
        </c:spPr>
        <c:marker>
          <c:symbol val="none"/>
        </c:marker>
        <c:dLbl>
          <c:idx val="0"/>
          <c:numFmt formatCode="0%" sourceLinked="0"/>
          <c:spPr>
            <a:noFill/>
            <a:ln w="25400">
              <a:noFill/>
            </a:ln>
          </c:spPr>
          <c:txPr>
            <a:bodyPr/>
            <a:lstStyle/>
            <a:p>
              <a:pPr>
                <a:defRPr sz="1000" b="0" i="0" u="none" strike="noStrike" baseline="0">
                  <a:solidFill>
                    <a:srgbClr val="000000"/>
                  </a:solidFill>
                  <a:latin typeface="Arial"/>
                  <a:ea typeface="Arial"/>
                  <a:cs typeface="Arial"/>
                </a:defRPr>
              </a:pPr>
              <a:endParaRPr lang="es-CO"/>
            </a:p>
          </c:txPr>
          <c:showCatName val="1"/>
          <c:showPercent val="1"/>
        </c:dLbl>
      </c:pivotFmt>
      <c:pivotFmt>
        <c:idx val="1"/>
        <c:spPr>
          <a:solidFill>
            <a:srgbClr val="9999FF"/>
          </a:solidFill>
          <a:ln w="12700">
            <a:solidFill>
              <a:srgbClr val="000000"/>
            </a:solidFill>
            <a:prstDash val="solid"/>
          </a:ln>
        </c:spPr>
      </c:pivotFmt>
      <c:pivotFmt>
        <c:idx val="2"/>
        <c:spPr>
          <a:solidFill>
            <a:srgbClr val="993366"/>
          </a:solidFill>
          <a:ln w="12700">
            <a:solidFill>
              <a:srgbClr val="000000"/>
            </a:solidFill>
            <a:prstDash val="solid"/>
          </a:ln>
        </c:spPr>
      </c:pivotFmt>
      <c:pivotFmt>
        <c:idx val="3"/>
        <c:spPr>
          <a:solidFill>
            <a:srgbClr val="FFFFCC"/>
          </a:solidFill>
          <a:ln w="12700">
            <a:solidFill>
              <a:srgbClr val="000000"/>
            </a:solidFill>
            <a:prstDash val="solid"/>
          </a:ln>
        </c:spPr>
      </c:pivotFmt>
      <c:pivotFmt>
        <c:idx val="4"/>
        <c:spPr>
          <a:solidFill>
            <a:srgbClr val="CCFFFF"/>
          </a:solidFill>
          <a:ln w="12700">
            <a:solidFill>
              <a:srgbClr val="000000"/>
            </a:solidFill>
            <a:prstDash val="solid"/>
          </a:ln>
        </c:spPr>
      </c:pivotFmt>
      <c:pivotFmt>
        <c:idx val="5"/>
        <c:spPr>
          <a:solidFill>
            <a:srgbClr val="9999FF"/>
          </a:solidFill>
          <a:ln w="12700">
            <a:solidFill>
              <a:srgbClr val="000000"/>
            </a:solidFill>
            <a:prstDash val="solid"/>
          </a:ln>
        </c:spPr>
        <c:marker>
          <c:symbol val="none"/>
        </c:marker>
        <c:dLbl>
          <c:idx val="0"/>
          <c:layout/>
          <c:numFmt formatCode="0%" sourceLinked="0"/>
          <c:spPr>
            <a:noFill/>
            <a:ln w="25400">
              <a:noFill/>
            </a:ln>
          </c:spPr>
          <c:txPr>
            <a:bodyPr/>
            <a:lstStyle/>
            <a:p>
              <a:pPr>
                <a:defRPr sz="1000" b="0" i="0" u="none" strike="noStrike" baseline="0">
                  <a:solidFill>
                    <a:srgbClr val="000000"/>
                  </a:solidFill>
                  <a:latin typeface="Arial"/>
                  <a:ea typeface="Arial"/>
                  <a:cs typeface="Arial"/>
                </a:defRPr>
              </a:pPr>
              <a:endParaRPr lang="es-CO"/>
            </a:p>
          </c:txPr>
          <c:showCatName val="1"/>
          <c:showPercent val="1"/>
        </c:dLbl>
      </c:pivotFmt>
      <c:pivotFmt>
        <c:idx val="6"/>
        <c:spPr>
          <a:solidFill>
            <a:srgbClr val="993366"/>
          </a:solidFill>
          <a:ln w="12700">
            <a:solidFill>
              <a:srgbClr val="000000"/>
            </a:solidFill>
            <a:prstDash val="solid"/>
          </a:ln>
        </c:spPr>
      </c:pivotFmt>
      <c:pivotFmt>
        <c:idx val="7"/>
        <c:spPr>
          <a:solidFill>
            <a:srgbClr val="FFFFCC"/>
          </a:solidFill>
          <a:ln w="12700">
            <a:solidFill>
              <a:srgbClr val="000000"/>
            </a:solidFill>
            <a:prstDash val="solid"/>
          </a:ln>
        </c:spPr>
      </c:pivotFmt>
      <c:pivotFmt>
        <c:idx val="8"/>
        <c:spPr>
          <a:solidFill>
            <a:srgbClr val="CCFFFF"/>
          </a:solidFill>
          <a:ln w="12700">
            <a:solidFill>
              <a:srgbClr val="000000"/>
            </a:solidFill>
            <a:prstDash val="solid"/>
          </a:ln>
        </c:spPr>
      </c:pivotFmt>
    </c:pivotFmts>
    <c:plotArea>
      <c:layout/>
      <c:pieChart>
        <c:varyColors val="1"/>
        <c:ser>
          <c:idx val="0"/>
          <c:order val="0"/>
          <c:tx>
            <c:strRef>
              <c:f>'ADMON TECNOLOGICA'!$G$25:$G$26</c:f>
              <c:strCache>
                <c:ptCount val="1"/>
                <c:pt idx="0">
                  <c:v>Total</c:v>
                </c:pt>
              </c:strCache>
            </c:strRef>
          </c:tx>
          <c:spPr>
            <a:solidFill>
              <a:srgbClr val="9999FF"/>
            </a:solidFill>
            <a:ln w="12700">
              <a:solidFill>
                <a:srgbClr val="000000"/>
              </a:solidFill>
              <a:prstDash val="solid"/>
            </a:ln>
          </c:spPr>
          <c:dPt>
            <c:idx val="1"/>
            <c:spPr>
              <a:solidFill>
                <a:srgbClr val="993366"/>
              </a:solidFill>
              <a:ln w="12700">
                <a:solidFill>
                  <a:srgbClr val="000000"/>
                </a:solidFill>
                <a:prstDash val="solid"/>
              </a:ln>
            </c:spPr>
          </c:dPt>
          <c:dPt>
            <c:idx val="2"/>
            <c:spPr>
              <a:solidFill>
                <a:srgbClr val="FFFFCC"/>
              </a:solidFill>
              <a:ln w="12700">
                <a:solidFill>
                  <a:srgbClr val="000000"/>
                </a:solidFill>
                <a:prstDash val="solid"/>
              </a:ln>
            </c:spPr>
          </c:dPt>
          <c:dPt>
            <c:idx val="3"/>
            <c:spPr>
              <a:solidFill>
                <a:srgbClr val="CCFFFF"/>
              </a:solidFill>
              <a:ln w="12700">
                <a:solidFill>
                  <a:srgbClr val="000000"/>
                </a:solidFill>
                <a:prstDash val="solid"/>
              </a:ln>
            </c:spPr>
          </c:dPt>
          <c:dLbls>
            <c:numFmt formatCode="0%" sourceLinked="0"/>
            <c:spPr>
              <a:noFill/>
              <a:ln w="25400">
                <a:noFill/>
              </a:ln>
            </c:spPr>
            <c:txPr>
              <a:bodyPr/>
              <a:lstStyle/>
              <a:p>
                <a:pPr>
                  <a:defRPr sz="1000" b="0" i="0" u="none" strike="noStrike" baseline="0">
                    <a:solidFill>
                      <a:srgbClr val="000000"/>
                    </a:solidFill>
                    <a:latin typeface="Arial"/>
                    <a:ea typeface="Arial"/>
                    <a:cs typeface="Arial"/>
                  </a:defRPr>
                </a:pPr>
                <a:endParaRPr lang="es-CO"/>
              </a:p>
            </c:txPr>
            <c:showCatName val="1"/>
            <c:showPercent val="1"/>
            <c:showLeaderLines val="1"/>
          </c:dLbls>
          <c:cat>
            <c:strRef>
              <c:f>'ADMON TECNOLOGICA'!$F$27:$F$31</c:f>
              <c:strCache>
                <c:ptCount val="4"/>
                <c:pt idx="0">
                  <c:v>1 persona</c:v>
                </c:pt>
                <c:pt idx="1">
                  <c:v>2 personas</c:v>
                </c:pt>
                <c:pt idx="2">
                  <c:v>3 personas</c:v>
                </c:pt>
                <c:pt idx="3">
                  <c:v>mas de 3 personas</c:v>
                </c:pt>
              </c:strCache>
            </c:strRef>
          </c:cat>
          <c:val>
            <c:numRef>
              <c:f>'ADMON TECNOLOGICA'!$G$27:$G$31</c:f>
              <c:numCache>
                <c:formatCode>0.00%</c:formatCode>
                <c:ptCount val="4"/>
                <c:pt idx="0">
                  <c:v>6.6666666666666666E-2</c:v>
                </c:pt>
                <c:pt idx="1">
                  <c:v>0</c:v>
                </c:pt>
                <c:pt idx="2">
                  <c:v>0.23333333333333334</c:v>
                </c:pt>
                <c:pt idx="3">
                  <c:v>0.7</c:v>
                </c:pt>
              </c:numCache>
            </c:numRef>
          </c:val>
        </c:ser>
        <c:dLbls>
          <c:showCatName val="1"/>
          <c:showPercent val="1"/>
        </c:dLbls>
        <c:firstSliceAng val="0"/>
      </c:pieChart>
      <c:spPr>
        <a:noFill/>
        <a:ln w="25400">
          <a:noFill/>
        </a:ln>
      </c:spPr>
    </c:plotArea>
    <c:legend>
      <c:legendPos val="r"/>
      <c:layout/>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s-CO"/>
        </a:p>
      </c:txPr>
    </c:legend>
    <c:plotVisOnly val="1"/>
    <c:dispBlanksAs val="zero"/>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CO"/>
  <c:pivotSource>
    <c:name>[Tabulacion x Areas.xlsx]ADMON TECNOLOGICA!PivotTable14</c:name>
    <c:fmtId val="0"/>
  </c:pivotSource>
  <c:chart>
    <c:title>
      <c:tx>
        <c:rich>
          <a:bodyPr/>
          <a:lstStyle/>
          <a:p>
            <a:pPr>
              <a:defRPr sz="1125" b="1" i="0" u="none" strike="noStrike" baseline="0">
                <a:solidFill>
                  <a:srgbClr val="000000"/>
                </a:solidFill>
                <a:latin typeface="Arial"/>
                <a:ea typeface="Arial"/>
                <a:cs typeface="Arial"/>
              </a:defRPr>
            </a:pPr>
            <a:r>
              <a:rPr lang="es-CO"/>
              <a:t>LA INFORMACION INTERACTUA CON  </a:t>
            </a:r>
          </a:p>
        </c:rich>
      </c:tx>
      <c:spPr>
        <a:noFill/>
        <a:ln w="25400">
          <a:noFill/>
        </a:ln>
      </c:spPr>
    </c:title>
    <c:pivotFmts>
      <c:pivotFmt>
        <c:idx val="0"/>
        <c:spPr>
          <a:solidFill>
            <a:srgbClr val="9999FF"/>
          </a:solidFill>
          <a:ln w="12700">
            <a:solidFill>
              <a:srgbClr val="000000"/>
            </a:solidFill>
            <a:prstDash val="solid"/>
          </a:ln>
        </c:spPr>
        <c:marker>
          <c:symbol val="none"/>
        </c:marker>
      </c:pivotFmt>
      <c:pivotFmt>
        <c:idx val="1"/>
        <c:spPr>
          <a:solidFill>
            <a:srgbClr val="9999FF"/>
          </a:solidFill>
          <a:ln w="12700">
            <a:solidFill>
              <a:srgbClr val="000000"/>
            </a:solidFill>
            <a:prstDash val="solid"/>
          </a:ln>
        </c:spPr>
        <c:marker>
          <c:symbol val="none"/>
        </c:marker>
      </c:pivotFmt>
    </c:pivotFmts>
    <c:plotArea>
      <c:layout/>
      <c:barChart>
        <c:barDir val="col"/>
        <c:grouping val="clustered"/>
        <c:ser>
          <c:idx val="0"/>
          <c:order val="0"/>
          <c:tx>
            <c:strRef>
              <c:f>'ADMON TECNOLOGICA'!$G$45:$G$46</c:f>
              <c:strCache>
                <c:ptCount val="1"/>
                <c:pt idx="0">
                  <c:v>Total</c:v>
                </c:pt>
              </c:strCache>
            </c:strRef>
          </c:tx>
          <c:spPr>
            <a:solidFill>
              <a:srgbClr val="9999FF"/>
            </a:solidFill>
            <a:ln w="12700">
              <a:solidFill>
                <a:srgbClr val="000000"/>
              </a:solidFill>
              <a:prstDash val="solid"/>
            </a:ln>
          </c:spPr>
          <c:cat>
            <c:strRef>
              <c:f>'ADMON TECNOLOGICA'!$F$47:$F$51</c:f>
              <c:strCache>
                <c:ptCount val="4"/>
                <c:pt idx="0">
                  <c:v>Clientes</c:v>
                </c:pt>
                <c:pt idx="1">
                  <c:v>Empleados</c:v>
                </c:pt>
                <c:pt idx="2">
                  <c:v>Otros Proyectos</c:v>
                </c:pt>
                <c:pt idx="3">
                  <c:v>Proveedores</c:v>
                </c:pt>
              </c:strCache>
            </c:strRef>
          </c:cat>
          <c:val>
            <c:numRef>
              <c:f>'ADMON TECNOLOGICA'!$G$47:$G$51</c:f>
              <c:numCache>
                <c:formatCode>0.0%</c:formatCode>
                <c:ptCount val="4"/>
                <c:pt idx="0">
                  <c:v>0.4</c:v>
                </c:pt>
                <c:pt idx="1">
                  <c:v>0.8666666666666667</c:v>
                </c:pt>
                <c:pt idx="2">
                  <c:v>0.43333333333333335</c:v>
                </c:pt>
                <c:pt idx="3">
                  <c:v>0.3</c:v>
                </c:pt>
              </c:numCache>
            </c:numRef>
          </c:val>
        </c:ser>
        <c:axId val="68909696"/>
        <c:axId val="68911488"/>
      </c:barChart>
      <c:catAx>
        <c:axId val="68909696"/>
        <c:scaling>
          <c:orientation val="minMax"/>
        </c:scaling>
        <c:axPos val="b"/>
        <c:numFmt formatCode="General" sourceLinked="1"/>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s-CO"/>
          </a:p>
        </c:txPr>
        <c:crossAx val="68911488"/>
        <c:crosses val="autoZero"/>
        <c:lblAlgn val="ctr"/>
        <c:lblOffset val="100"/>
        <c:tickLblSkip val="1"/>
        <c:tickMarkSkip val="1"/>
      </c:catAx>
      <c:valAx>
        <c:axId val="68911488"/>
        <c:scaling>
          <c:orientation val="minMax"/>
        </c:scaling>
        <c:axPos val="l"/>
        <c:majorGridlines>
          <c:spPr>
            <a:ln w="3175">
              <a:solidFill>
                <a:srgbClr val="000000"/>
              </a:solidFill>
              <a:prstDash val="solid"/>
            </a:ln>
          </c:spPr>
        </c:majorGridlines>
        <c:numFmt formatCode="0.0%" sourceLinked="1"/>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s-CO"/>
          </a:p>
        </c:txPr>
        <c:crossAx val="68909696"/>
        <c:crosses val="autoZero"/>
        <c:crossBetween val="between"/>
      </c:valAx>
      <c:spPr>
        <a:solidFill>
          <a:srgbClr val="FFFFFF"/>
        </a:solidFill>
        <a:ln w="12700">
          <a:solidFill>
            <a:srgbClr val="808080"/>
          </a:solidFill>
          <a:prstDash val="solid"/>
        </a:ln>
      </c:spPr>
    </c:plotArea>
    <c:plotVisOnly val="1"/>
    <c:dispBlanksAs val="gap"/>
  </c:chart>
  <c:spPr>
    <a:solidFill>
      <a:srgbClr val="FFFFFF"/>
    </a:solidFill>
    <a:ln w="3175">
      <a:solidFill>
        <a:srgbClr val="000000"/>
      </a:solidFill>
      <a:prstDash val="solid"/>
    </a:ln>
  </c:spPr>
  <c:txPr>
    <a:bodyPr/>
    <a:lstStyle/>
    <a:p>
      <a:pPr>
        <a:defRPr sz="95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CO"/>
  <c:pivotSource>
    <c:name>[Tabulacion x Areas.xlsx]ADMON TECNOLOGICA!PivotTable15</c:name>
    <c:fmtId val="0"/>
  </c:pivotSource>
  <c:chart>
    <c:title>
      <c:tx>
        <c:rich>
          <a:bodyPr/>
          <a:lstStyle/>
          <a:p>
            <a:pPr>
              <a:defRPr sz="950" b="0" i="0" u="none" strike="noStrike" baseline="0">
                <a:solidFill>
                  <a:srgbClr val="000000"/>
                </a:solidFill>
                <a:latin typeface="Arial"/>
                <a:ea typeface="Arial"/>
                <a:cs typeface="Arial"/>
              </a:defRPr>
            </a:pPr>
            <a:r>
              <a:rPr lang="es-CO"/>
              <a:t>INVERSION ANUAL EN CAPACITACION EN TICS</a:t>
            </a:r>
          </a:p>
        </c:rich>
      </c:tx>
      <c:spPr>
        <a:noFill/>
        <a:ln w="25400">
          <a:noFill/>
        </a:ln>
      </c:spPr>
    </c:title>
    <c:pivotFmts>
      <c:pivotFmt>
        <c:idx val="0"/>
        <c:spPr>
          <a:solidFill>
            <a:srgbClr val="9999FF"/>
          </a:solidFill>
          <a:ln w="12700">
            <a:solidFill>
              <a:srgbClr val="000000"/>
            </a:solidFill>
            <a:prstDash val="solid"/>
          </a:ln>
        </c:spPr>
        <c:marker>
          <c:symbol val="none"/>
        </c:marker>
        <c:dLbl>
          <c:idx val="0"/>
          <c:spPr>
            <a:noFill/>
            <a:ln w="25400">
              <a:noFill/>
            </a:ln>
          </c:spPr>
          <c:txPr>
            <a:bodyPr/>
            <a:lstStyle/>
            <a:p>
              <a:pPr>
                <a:defRPr sz="950" b="0" i="0" u="none" strike="noStrike" baseline="0">
                  <a:solidFill>
                    <a:srgbClr val="000000"/>
                  </a:solidFill>
                  <a:latin typeface="Arial"/>
                  <a:ea typeface="Arial"/>
                  <a:cs typeface="Arial"/>
                </a:defRPr>
              </a:pPr>
              <a:endParaRPr lang="es-CO"/>
            </a:p>
          </c:txPr>
          <c:showVal val="1"/>
        </c:dLbl>
      </c:pivotFmt>
      <c:pivotFmt>
        <c:idx val="1"/>
        <c:spPr>
          <a:solidFill>
            <a:srgbClr val="9999FF"/>
          </a:solidFill>
          <a:ln w="12700">
            <a:solidFill>
              <a:srgbClr val="000000"/>
            </a:solidFill>
            <a:prstDash val="solid"/>
          </a:ln>
        </c:spPr>
        <c:marker>
          <c:symbol val="none"/>
        </c:marker>
        <c:dLbl>
          <c:idx val="0"/>
          <c:spPr>
            <a:noFill/>
            <a:ln w="25400">
              <a:noFill/>
            </a:ln>
          </c:spPr>
          <c:txPr>
            <a:bodyPr/>
            <a:lstStyle/>
            <a:p>
              <a:pPr>
                <a:defRPr sz="950" b="0" i="0" u="none" strike="noStrike" baseline="0">
                  <a:solidFill>
                    <a:srgbClr val="000000"/>
                  </a:solidFill>
                  <a:latin typeface="Arial"/>
                  <a:ea typeface="Arial"/>
                  <a:cs typeface="Arial"/>
                </a:defRPr>
              </a:pPr>
              <a:endParaRPr lang="es-CO"/>
            </a:p>
          </c:txPr>
          <c:showVal val="1"/>
        </c:dLbl>
      </c:pivotFmt>
    </c:pivotFmts>
    <c:plotArea>
      <c:layout/>
      <c:barChart>
        <c:barDir val="col"/>
        <c:grouping val="clustered"/>
        <c:ser>
          <c:idx val="0"/>
          <c:order val="0"/>
          <c:tx>
            <c:strRef>
              <c:f>'ADMON TECNOLOGICA'!$G$72:$G$73</c:f>
              <c:strCache>
                <c:ptCount val="1"/>
                <c:pt idx="0">
                  <c:v>Total</c:v>
                </c:pt>
              </c:strCache>
            </c:strRef>
          </c:tx>
          <c:spPr>
            <a:solidFill>
              <a:srgbClr val="9999FF"/>
            </a:solidFill>
            <a:ln w="12700">
              <a:solidFill>
                <a:srgbClr val="000000"/>
              </a:solidFill>
              <a:prstDash val="solid"/>
            </a:ln>
          </c:spPr>
          <c:dLbls>
            <c:spPr>
              <a:noFill/>
              <a:ln w="25400">
                <a:noFill/>
              </a:ln>
            </c:spPr>
            <c:txPr>
              <a:bodyPr/>
              <a:lstStyle/>
              <a:p>
                <a:pPr>
                  <a:defRPr sz="950" b="0" i="0" u="none" strike="noStrike" baseline="0">
                    <a:solidFill>
                      <a:srgbClr val="000000"/>
                    </a:solidFill>
                    <a:latin typeface="Arial"/>
                    <a:ea typeface="Arial"/>
                    <a:cs typeface="Arial"/>
                  </a:defRPr>
                </a:pPr>
                <a:endParaRPr lang="es-CO"/>
              </a:p>
            </c:txPr>
            <c:showVal val="1"/>
          </c:dLbls>
          <c:cat>
            <c:strRef>
              <c:f>'ADMON TECNOLOGICA'!$F$74:$F$78</c:f>
              <c:strCache>
                <c:ptCount val="4"/>
                <c:pt idx="0">
                  <c:v>&gt;10m</c:v>
                </c:pt>
                <c:pt idx="1">
                  <c:v>0m - 1m</c:v>
                </c:pt>
                <c:pt idx="2">
                  <c:v>1m - 5m</c:v>
                </c:pt>
                <c:pt idx="3">
                  <c:v>5m - 10m</c:v>
                </c:pt>
              </c:strCache>
            </c:strRef>
          </c:cat>
          <c:val>
            <c:numRef>
              <c:f>'ADMON TECNOLOGICA'!$G$74:$G$78</c:f>
              <c:numCache>
                <c:formatCode>0.00%</c:formatCode>
                <c:ptCount val="4"/>
                <c:pt idx="0">
                  <c:v>8.6956521739130432E-2</c:v>
                </c:pt>
                <c:pt idx="1">
                  <c:v>0.65217391304347827</c:v>
                </c:pt>
                <c:pt idx="2">
                  <c:v>0.2608695652173913</c:v>
                </c:pt>
                <c:pt idx="3">
                  <c:v>0</c:v>
                </c:pt>
              </c:numCache>
            </c:numRef>
          </c:val>
        </c:ser>
        <c:dLbls>
          <c:showVal val="1"/>
        </c:dLbls>
        <c:axId val="68957696"/>
        <c:axId val="68959232"/>
      </c:barChart>
      <c:catAx>
        <c:axId val="68957696"/>
        <c:scaling>
          <c:orientation val="minMax"/>
        </c:scaling>
        <c:axPos val="b"/>
        <c:numFmt formatCode="General" sourceLinked="1"/>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s-CO"/>
          </a:p>
        </c:txPr>
        <c:crossAx val="68959232"/>
        <c:crosses val="autoZero"/>
        <c:lblAlgn val="ctr"/>
        <c:lblOffset val="100"/>
        <c:tickLblSkip val="1"/>
        <c:tickMarkSkip val="1"/>
      </c:catAx>
      <c:valAx>
        <c:axId val="68959232"/>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s-CO"/>
          </a:p>
        </c:txPr>
        <c:crossAx val="68957696"/>
        <c:crosses val="autoZero"/>
        <c:crossBetween val="between"/>
      </c:valAx>
      <c:spPr>
        <a:solidFill>
          <a:srgbClr val="FFFFFF"/>
        </a:solidFill>
        <a:ln w="12700">
          <a:solidFill>
            <a:srgbClr val="808080"/>
          </a:solidFill>
          <a:prstDash val="solid"/>
        </a:ln>
      </c:spPr>
    </c:plotArea>
    <c:legend>
      <c:legendPos val="r"/>
      <c:spPr>
        <a:solidFill>
          <a:srgbClr val="FFFFFF"/>
        </a:solidFill>
        <a:ln w="3175">
          <a:solidFill>
            <a:srgbClr val="000000"/>
          </a:solidFill>
          <a:prstDash val="solid"/>
        </a:ln>
      </c:spPr>
      <c:txPr>
        <a:bodyPr/>
        <a:lstStyle/>
        <a:p>
          <a:pPr>
            <a:defRPr sz="870" b="0" i="0" u="none" strike="noStrike" baseline="0">
              <a:solidFill>
                <a:srgbClr val="000000"/>
              </a:solidFill>
              <a:latin typeface="Arial"/>
              <a:ea typeface="Arial"/>
              <a:cs typeface="Arial"/>
            </a:defRPr>
          </a:pPr>
          <a:endParaRPr lang="es-CO"/>
        </a:p>
      </c:txPr>
    </c:legend>
    <c:plotVisOnly val="1"/>
    <c:dispBlanksAs val="gap"/>
  </c:chart>
  <c:spPr>
    <a:solidFill>
      <a:srgbClr val="FFFFFF"/>
    </a:solidFill>
    <a:ln w="3175">
      <a:solidFill>
        <a:srgbClr val="000000"/>
      </a:solidFill>
      <a:prstDash val="solid"/>
    </a:ln>
  </c:spPr>
  <c:txPr>
    <a:bodyPr/>
    <a:lstStyle/>
    <a:p>
      <a:pPr>
        <a:defRPr sz="95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CO"/>
  <c:pivotSource>
    <c:name>[Tabulacion x Areas.xlsx]ADMON TECNOLOGICA!PivotTable16</c:name>
    <c:fmtId val="0"/>
  </c:pivotSource>
  <c:chart>
    <c:title>
      <c:tx>
        <c:rich>
          <a:bodyPr/>
          <a:lstStyle/>
          <a:p>
            <a:pPr>
              <a:defRPr sz="950" b="0" i="0" u="none" strike="noStrike" baseline="0">
                <a:solidFill>
                  <a:srgbClr val="000000"/>
                </a:solidFill>
                <a:latin typeface="Arial"/>
                <a:ea typeface="Arial"/>
                <a:cs typeface="Arial"/>
              </a:defRPr>
            </a:pPr>
            <a:r>
              <a:rPr lang="es-CO"/>
              <a:t>SOPORTE EN SISTEMAS PARA SU CONSTRUCTORA</a:t>
            </a:r>
          </a:p>
        </c:rich>
      </c:tx>
      <c:spPr>
        <a:noFill/>
        <a:ln w="25400">
          <a:noFill/>
        </a:ln>
      </c:spPr>
    </c:title>
    <c:pivotFmts>
      <c:pivotFmt>
        <c:idx val="0"/>
        <c:spPr>
          <a:solidFill>
            <a:srgbClr val="9999FF"/>
          </a:solidFill>
          <a:ln w="12700">
            <a:solidFill>
              <a:srgbClr val="000000"/>
            </a:solidFill>
            <a:prstDash val="solid"/>
          </a:ln>
        </c:spPr>
        <c:marker>
          <c:symbol val="none"/>
        </c:marker>
        <c:dLbl>
          <c:idx val="0"/>
          <c:spPr>
            <a:noFill/>
            <a:ln w="25400">
              <a:noFill/>
            </a:ln>
          </c:spPr>
          <c:txPr>
            <a:bodyPr/>
            <a:lstStyle/>
            <a:p>
              <a:pPr>
                <a:defRPr sz="950" b="0" i="0" u="none" strike="noStrike" baseline="0">
                  <a:solidFill>
                    <a:srgbClr val="000000"/>
                  </a:solidFill>
                  <a:latin typeface="Arial"/>
                  <a:ea typeface="Arial"/>
                  <a:cs typeface="Arial"/>
                </a:defRPr>
              </a:pPr>
              <a:endParaRPr lang="es-CO"/>
            </a:p>
          </c:txPr>
          <c:showVal val="1"/>
        </c:dLbl>
      </c:pivotFmt>
      <c:pivotFmt>
        <c:idx val="1"/>
        <c:spPr>
          <a:solidFill>
            <a:srgbClr val="9999FF"/>
          </a:solidFill>
          <a:ln w="12700">
            <a:solidFill>
              <a:srgbClr val="000000"/>
            </a:solidFill>
            <a:prstDash val="solid"/>
          </a:ln>
        </c:spPr>
        <c:marker>
          <c:symbol val="none"/>
        </c:marker>
        <c:dLbl>
          <c:idx val="0"/>
          <c:spPr>
            <a:noFill/>
            <a:ln w="25400">
              <a:noFill/>
            </a:ln>
          </c:spPr>
          <c:txPr>
            <a:bodyPr/>
            <a:lstStyle/>
            <a:p>
              <a:pPr>
                <a:defRPr sz="950" b="0" i="0" u="none" strike="noStrike" baseline="0">
                  <a:solidFill>
                    <a:srgbClr val="000000"/>
                  </a:solidFill>
                  <a:latin typeface="Arial"/>
                  <a:ea typeface="Arial"/>
                  <a:cs typeface="Arial"/>
                </a:defRPr>
              </a:pPr>
              <a:endParaRPr lang="es-CO"/>
            </a:p>
          </c:txPr>
          <c:showVal val="1"/>
        </c:dLbl>
      </c:pivotFmt>
    </c:pivotFmts>
    <c:plotArea>
      <c:layout/>
      <c:barChart>
        <c:barDir val="col"/>
        <c:grouping val="clustered"/>
        <c:ser>
          <c:idx val="0"/>
          <c:order val="0"/>
          <c:tx>
            <c:strRef>
              <c:f>'ADMON TECNOLOGICA'!$G$99:$G$100</c:f>
              <c:strCache>
                <c:ptCount val="1"/>
                <c:pt idx="0">
                  <c:v>Total</c:v>
                </c:pt>
              </c:strCache>
            </c:strRef>
          </c:tx>
          <c:spPr>
            <a:solidFill>
              <a:srgbClr val="9999FF"/>
            </a:solidFill>
            <a:ln w="12700">
              <a:solidFill>
                <a:srgbClr val="000000"/>
              </a:solidFill>
              <a:prstDash val="solid"/>
            </a:ln>
          </c:spPr>
          <c:dLbls>
            <c:spPr>
              <a:noFill/>
              <a:ln w="25400">
                <a:noFill/>
              </a:ln>
            </c:spPr>
            <c:txPr>
              <a:bodyPr/>
              <a:lstStyle/>
              <a:p>
                <a:pPr>
                  <a:defRPr sz="950" b="0" i="0" u="none" strike="noStrike" baseline="0">
                    <a:solidFill>
                      <a:srgbClr val="000000"/>
                    </a:solidFill>
                    <a:latin typeface="Arial"/>
                    <a:ea typeface="Arial"/>
                    <a:cs typeface="Arial"/>
                  </a:defRPr>
                </a:pPr>
                <a:endParaRPr lang="es-CO"/>
              </a:p>
            </c:txPr>
            <c:showVal val="1"/>
          </c:dLbls>
          <c:cat>
            <c:strRef>
              <c:f>'ADMON TECNOLOGICA'!$F$101:$F$106</c:f>
              <c:strCache>
                <c:ptCount val="5"/>
                <c:pt idx="0">
                  <c:v>Area</c:v>
                </c:pt>
                <c:pt idx="1">
                  <c:v>Consultoria</c:v>
                </c:pt>
                <c:pt idx="2">
                  <c:v>No posee</c:v>
                </c:pt>
                <c:pt idx="3">
                  <c:v>Outsourcing</c:v>
                </c:pt>
                <c:pt idx="4">
                  <c:v>Persona</c:v>
                </c:pt>
              </c:strCache>
            </c:strRef>
          </c:cat>
          <c:val>
            <c:numRef>
              <c:f>'ADMON TECNOLOGICA'!$G$101:$G$106</c:f>
              <c:numCache>
                <c:formatCode>0.00%</c:formatCode>
                <c:ptCount val="5"/>
                <c:pt idx="0">
                  <c:v>0.13333333333333333</c:v>
                </c:pt>
                <c:pt idx="1">
                  <c:v>0.23333333333333334</c:v>
                </c:pt>
                <c:pt idx="2">
                  <c:v>0</c:v>
                </c:pt>
                <c:pt idx="3">
                  <c:v>0.23333333333333334</c:v>
                </c:pt>
                <c:pt idx="4">
                  <c:v>0.5</c:v>
                </c:pt>
              </c:numCache>
            </c:numRef>
          </c:val>
        </c:ser>
        <c:dLbls>
          <c:showVal val="1"/>
        </c:dLbls>
        <c:axId val="69079808"/>
        <c:axId val="69081344"/>
      </c:barChart>
      <c:catAx>
        <c:axId val="69079808"/>
        <c:scaling>
          <c:orientation val="minMax"/>
        </c:scaling>
        <c:axPos val="b"/>
        <c:numFmt formatCode="General" sourceLinked="1"/>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s-CO"/>
          </a:p>
        </c:txPr>
        <c:crossAx val="69081344"/>
        <c:crosses val="autoZero"/>
        <c:lblAlgn val="ctr"/>
        <c:lblOffset val="100"/>
        <c:tickLblSkip val="1"/>
        <c:tickMarkSkip val="1"/>
      </c:catAx>
      <c:valAx>
        <c:axId val="69081344"/>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s-CO"/>
          </a:p>
        </c:txPr>
        <c:crossAx val="69079808"/>
        <c:crosses val="autoZero"/>
        <c:crossBetween val="between"/>
      </c:valAx>
      <c:spPr>
        <a:solidFill>
          <a:srgbClr val="FFFFFF"/>
        </a:solidFill>
        <a:ln w="12700">
          <a:solidFill>
            <a:srgbClr val="808080"/>
          </a:solidFill>
          <a:prstDash val="solid"/>
        </a:ln>
      </c:spPr>
    </c:plotArea>
    <c:legend>
      <c:legendPos val="r"/>
      <c:spPr>
        <a:solidFill>
          <a:srgbClr val="FFFFFF"/>
        </a:solidFill>
        <a:ln w="3175">
          <a:solidFill>
            <a:srgbClr val="000000"/>
          </a:solidFill>
          <a:prstDash val="solid"/>
        </a:ln>
      </c:spPr>
      <c:txPr>
        <a:bodyPr/>
        <a:lstStyle/>
        <a:p>
          <a:pPr>
            <a:defRPr sz="870" b="0" i="0" u="none" strike="noStrike" baseline="0">
              <a:solidFill>
                <a:srgbClr val="000000"/>
              </a:solidFill>
              <a:latin typeface="Arial"/>
              <a:ea typeface="Arial"/>
              <a:cs typeface="Arial"/>
            </a:defRPr>
          </a:pPr>
          <a:endParaRPr lang="es-CO"/>
        </a:p>
      </c:txPr>
    </c:legend>
    <c:plotVisOnly val="1"/>
    <c:dispBlanksAs val="gap"/>
  </c:chart>
  <c:spPr>
    <a:solidFill>
      <a:srgbClr val="FFFFFF"/>
    </a:solidFill>
    <a:ln w="3175">
      <a:solidFill>
        <a:srgbClr val="000000"/>
      </a:solidFill>
      <a:prstDash val="solid"/>
    </a:ln>
  </c:spPr>
  <c:txPr>
    <a:bodyPr/>
    <a:lstStyle/>
    <a:p>
      <a:pPr>
        <a:defRPr sz="95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CO"/>
  <c:pivotSource>
    <c:name>[Tabulacion x Areas.xlsx]ADMON TECNOLOGICA!PivotTable17</c:name>
    <c:fmtId val="0"/>
  </c:pivotSource>
  <c:chart>
    <c:title>
      <c:tx>
        <c:rich>
          <a:bodyPr/>
          <a:lstStyle/>
          <a:p>
            <a:pPr>
              <a:defRPr sz="1200" b="1" i="0" u="none" strike="noStrike" baseline="0">
                <a:solidFill>
                  <a:srgbClr val="000000"/>
                </a:solidFill>
                <a:latin typeface="Arial"/>
                <a:ea typeface="Arial"/>
                <a:cs typeface="Arial"/>
              </a:defRPr>
            </a:pPr>
            <a:r>
              <a:t>BARRERAS PARA UTILIZACION DE TICS</a:t>
            </a:r>
          </a:p>
        </c:rich>
      </c:tx>
      <c:spPr>
        <a:noFill/>
        <a:ln w="25400">
          <a:noFill/>
        </a:ln>
      </c:spPr>
    </c:title>
    <c:pivotFmts>
      <c:pivotFmt>
        <c:idx val="0"/>
        <c:spPr>
          <a:solidFill>
            <a:srgbClr val="9999FF"/>
          </a:solidFill>
          <a:ln w="12700">
            <a:solidFill>
              <a:srgbClr val="000000"/>
            </a:solidFill>
            <a:prstDash val="solid"/>
          </a:ln>
        </c:spPr>
        <c:marker>
          <c:symbol val="none"/>
        </c:marker>
        <c:dLbl>
          <c:idx val="0"/>
          <c:numFmt formatCode="0%" sourceLinked="0"/>
          <c:spPr>
            <a:noFill/>
            <a:ln w="25400">
              <a:noFill/>
            </a:ln>
          </c:spPr>
          <c:txPr>
            <a:bodyPr/>
            <a:lstStyle/>
            <a:p>
              <a:pPr>
                <a:defRPr sz="1000" b="0" i="0" u="none" strike="noStrike" baseline="0">
                  <a:solidFill>
                    <a:srgbClr val="000000"/>
                  </a:solidFill>
                  <a:latin typeface="Arial"/>
                  <a:ea typeface="Arial"/>
                  <a:cs typeface="Arial"/>
                </a:defRPr>
              </a:pPr>
              <a:endParaRPr lang="es-CO"/>
            </a:p>
          </c:txPr>
          <c:showCatName val="1"/>
          <c:showPercent val="1"/>
        </c:dLbl>
      </c:pivotFmt>
      <c:pivotFmt>
        <c:idx val="1"/>
        <c:spPr>
          <a:solidFill>
            <a:srgbClr val="9999FF"/>
          </a:solidFill>
          <a:ln w="12700">
            <a:solidFill>
              <a:srgbClr val="000000"/>
            </a:solidFill>
            <a:prstDash val="solid"/>
          </a:ln>
        </c:spPr>
      </c:pivotFmt>
      <c:pivotFmt>
        <c:idx val="2"/>
        <c:spPr>
          <a:solidFill>
            <a:srgbClr val="993366"/>
          </a:solidFill>
          <a:ln w="12700">
            <a:solidFill>
              <a:srgbClr val="000000"/>
            </a:solidFill>
            <a:prstDash val="solid"/>
          </a:ln>
        </c:spPr>
      </c:pivotFmt>
      <c:pivotFmt>
        <c:idx val="3"/>
        <c:spPr>
          <a:solidFill>
            <a:srgbClr val="FFFFCC"/>
          </a:solidFill>
          <a:ln w="12700">
            <a:solidFill>
              <a:srgbClr val="000000"/>
            </a:solidFill>
            <a:prstDash val="solid"/>
          </a:ln>
        </c:spPr>
      </c:pivotFmt>
      <c:pivotFmt>
        <c:idx val="4"/>
        <c:spPr>
          <a:solidFill>
            <a:srgbClr val="CCFFFF"/>
          </a:solidFill>
          <a:ln w="12700">
            <a:solidFill>
              <a:srgbClr val="000000"/>
            </a:solidFill>
            <a:prstDash val="solid"/>
          </a:ln>
        </c:spPr>
      </c:pivotFmt>
      <c:pivotFmt>
        <c:idx val="5"/>
        <c:spPr>
          <a:solidFill>
            <a:srgbClr val="9999FF"/>
          </a:solidFill>
          <a:ln w="12700">
            <a:solidFill>
              <a:srgbClr val="000000"/>
            </a:solidFill>
            <a:prstDash val="solid"/>
          </a:ln>
        </c:spPr>
        <c:marker>
          <c:symbol val="none"/>
        </c:marker>
        <c:dLbl>
          <c:idx val="0"/>
          <c:numFmt formatCode="0%" sourceLinked="0"/>
          <c:spPr>
            <a:noFill/>
            <a:ln w="25400">
              <a:noFill/>
            </a:ln>
          </c:spPr>
          <c:txPr>
            <a:bodyPr/>
            <a:lstStyle/>
            <a:p>
              <a:pPr>
                <a:defRPr sz="1000" b="0" i="0" u="none" strike="noStrike" baseline="0">
                  <a:solidFill>
                    <a:srgbClr val="000000"/>
                  </a:solidFill>
                  <a:latin typeface="Arial"/>
                  <a:ea typeface="Arial"/>
                  <a:cs typeface="Arial"/>
                </a:defRPr>
              </a:pPr>
              <a:endParaRPr lang="es-CO"/>
            </a:p>
          </c:txPr>
          <c:showCatName val="1"/>
          <c:showPercent val="1"/>
        </c:dLbl>
      </c:pivotFmt>
      <c:pivotFmt>
        <c:idx val="6"/>
        <c:spPr>
          <a:solidFill>
            <a:srgbClr val="993366"/>
          </a:solidFill>
          <a:ln w="12700">
            <a:solidFill>
              <a:srgbClr val="000000"/>
            </a:solidFill>
            <a:prstDash val="solid"/>
          </a:ln>
        </c:spPr>
      </c:pivotFmt>
      <c:pivotFmt>
        <c:idx val="7"/>
        <c:spPr>
          <a:solidFill>
            <a:srgbClr val="FFFFCC"/>
          </a:solidFill>
          <a:ln w="12700">
            <a:solidFill>
              <a:srgbClr val="000000"/>
            </a:solidFill>
            <a:prstDash val="solid"/>
          </a:ln>
        </c:spPr>
      </c:pivotFmt>
      <c:pivotFmt>
        <c:idx val="8"/>
        <c:spPr>
          <a:solidFill>
            <a:srgbClr val="CCFFFF"/>
          </a:solidFill>
          <a:ln w="12700">
            <a:solidFill>
              <a:srgbClr val="000000"/>
            </a:solidFill>
            <a:prstDash val="solid"/>
          </a:ln>
        </c:spPr>
      </c:pivotFmt>
    </c:pivotFmts>
    <c:plotArea>
      <c:layout/>
      <c:pieChart>
        <c:varyColors val="1"/>
        <c:ser>
          <c:idx val="0"/>
          <c:order val="0"/>
          <c:tx>
            <c:strRef>
              <c:f>'ADMON TECNOLOGICA'!$G$118:$G$119</c:f>
              <c:strCache>
                <c:ptCount val="1"/>
                <c:pt idx="0">
                  <c:v>Total</c:v>
                </c:pt>
              </c:strCache>
            </c:strRef>
          </c:tx>
          <c:spPr>
            <a:solidFill>
              <a:srgbClr val="9999FF"/>
            </a:solidFill>
            <a:ln w="12700">
              <a:solidFill>
                <a:srgbClr val="000000"/>
              </a:solidFill>
              <a:prstDash val="solid"/>
            </a:ln>
          </c:spPr>
          <c:dPt>
            <c:idx val="1"/>
            <c:spPr>
              <a:solidFill>
                <a:srgbClr val="993366"/>
              </a:solidFill>
              <a:ln w="12700">
                <a:solidFill>
                  <a:srgbClr val="000000"/>
                </a:solidFill>
                <a:prstDash val="solid"/>
              </a:ln>
            </c:spPr>
          </c:dPt>
          <c:dPt>
            <c:idx val="2"/>
            <c:spPr>
              <a:solidFill>
                <a:srgbClr val="FFFFCC"/>
              </a:solidFill>
              <a:ln w="12700">
                <a:solidFill>
                  <a:srgbClr val="000000"/>
                </a:solidFill>
                <a:prstDash val="solid"/>
              </a:ln>
            </c:spPr>
          </c:dPt>
          <c:dPt>
            <c:idx val="3"/>
            <c:spPr>
              <a:solidFill>
                <a:srgbClr val="CCFFFF"/>
              </a:solidFill>
              <a:ln w="12700">
                <a:solidFill>
                  <a:srgbClr val="000000"/>
                </a:solidFill>
                <a:prstDash val="solid"/>
              </a:ln>
            </c:spPr>
          </c:dPt>
          <c:dLbls>
            <c:numFmt formatCode="0%" sourceLinked="0"/>
            <c:spPr>
              <a:noFill/>
              <a:ln w="25400">
                <a:noFill/>
              </a:ln>
            </c:spPr>
            <c:txPr>
              <a:bodyPr/>
              <a:lstStyle/>
              <a:p>
                <a:pPr>
                  <a:defRPr sz="1000" b="0" i="0" u="none" strike="noStrike" baseline="0">
                    <a:solidFill>
                      <a:srgbClr val="000000"/>
                    </a:solidFill>
                    <a:latin typeface="Arial"/>
                    <a:ea typeface="Arial"/>
                    <a:cs typeface="Arial"/>
                  </a:defRPr>
                </a:pPr>
                <a:endParaRPr lang="es-CO"/>
              </a:p>
            </c:txPr>
            <c:showCatName val="1"/>
            <c:showPercent val="1"/>
            <c:showLeaderLines val="1"/>
          </c:dLbls>
          <c:cat>
            <c:strRef>
              <c:f>'ADMON TECNOLOGICA'!$F$120:$F$124</c:f>
              <c:strCache>
                <c:ptCount val="4"/>
                <c:pt idx="0">
                  <c:v>Capacitación</c:v>
                </c:pt>
                <c:pt idx="1">
                  <c:v>Falta de Conocimiento</c:v>
                </c:pt>
                <c:pt idx="2">
                  <c:v>No necesaria</c:v>
                </c:pt>
                <c:pt idx="3">
                  <c:v>Presupuesto</c:v>
                </c:pt>
              </c:strCache>
            </c:strRef>
          </c:cat>
          <c:val>
            <c:numRef>
              <c:f>'ADMON TECNOLOGICA'!$G$120:$G$124</c:f>
              <c:numCache>
                <c:formatCode>0%</c:formatCode>
                <c:ptCount val="4"/>
                <c:pt idx="0">
                  <c:v>0.16</c:v>
                </c:pt>
                <c:pt idx="1">
                  <c:v>0.2</c:v>
                </c:pt>
                <c:pt idx="2">
                  <c:v>0.4</c:v>
                </c:pt>
                <c:pt idx="3">
                  <c:v>0.24</c:v>
                </c:pt>
              </c:numCache>
            </c:numRef>
          </c:val>
        </c:ser>
        <c:dLbls>
          <c:showCatName val="1"/>
          <c:showPercent val="1"/>
        </c:dLbls>
        <c:firstSliceAng val="0"/>
      </c:pieChart>
      <c:spPr>
        <a:noFill/>
        <a:ln w="25400">
          <a:noFill/>
        </a:ln>
      </c:spPr>
    </c:plotArea>
    <c:legend>
      <c:legendPos val="r"/>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s-CO"/>
        </a:p>
      </c:txPr>
    </c:legend>
    <c:plotVisOnly val="1"/>
    <c:dispBlanksAs val="zero"/>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pivotSource>
    <c:name>[Tabulacion x Areas.xlsx]Hardware!PivotTable19</c:name>
    <c:fmtId val="0"/>
  </c:pivotSource>
  <c:chart>
    <c:title>
      <c:tx>
        <c:rich>
          <a:bodyPr/>
          <a:lstStyle/>
          <a:p>
            <a:pPr>
              <a:defRPr lang="es-CO" sz="1200" b="1" i="0" u="none" strike="noStrike" baseline="0">
                <a:solidFill>
                  <a:srgbClr val="000000"/>
                </a:solidFill>
                <a:latin typeface="Arial"/>
                <a:ea typeface="Arial"/>
                <a:cs typeface="Arial"/>
              </a:defRPr>
            </a:pPr>
            <a:r>
              <a:rPr lang="es-CO"/>
              <a:t>PROMEDIO DE EQUIPOS X EMPRESA CONSTRUCTORA</a:t>
            </a:r>
          </a:p>
        </c:rich>
      </c:tx>
      <c:spPr>
        <a:noFill/>
        <a:ln w="25400">
          <a:noFill/>
        </a:ln>
      </c:spPr>
    </c:title>
    <c:pivotFmts>
      <c:pivotFmt>
        <c:idx val="0"/>
        <c:spPr>
          <a:solidFill>
            <a:srgbClr val="9999FF"/>
          </a:solidFill>
          <a:ln w="12700">
            <a:solidFill>
              <a:srgbClr val="000000"/>
            </a:solidFill>
            <a:prstDash val="solid"/>
          </a:ln>
        </c:spPr>
        <c:marker>
          <c:symbol val="none"/>
        </c:marker>
      </c:pivotFmt>
      <c:pivotFmt>
        <c:idx val="1"/>
        <c:spPr>
          <a:solidFill>
            <a:srgbClr val="9999FF"/>
          </a:solidFill>
          <a:ln w="12700">
            <a:solidFill>
              <a:srgbClr val="000000"/>
            </a:solidFill>
            <a:prstDash val="solid"/>
          </a:ln>
        </c:spPr>
        <c:marker>
          <c:symbol val="none"/>
        </c:marker>
      </c:pivotFmt>
    </c:pivotFmts>
    <c:plotArea>
      <c:layout/>
      <c:barChart>
        <c:barDir val="col"/>
        <c:grouping val="clustered"/>
        <c:ser>
          <c:idx val="0"/>
          <c:order val="0"/>
          <c:tx>
            <c:strRef>
              <c:f>Hardware!$G$7:$G$8</c:f>
              <c:strCache>
                <c:ptCount val="1"/>
                <c:pt idx="0">
                  <c:v>Total</c:v>
                </c:pt>
              </c:strCache>
            </c:strRef>
          </c:tx>
          <c:spPr>
            <a:solidFill>
              <a:srgbClr val="9999FF"/>
            </a:solidFill>
            <a:ln w="12700">
              <a:solidFill>
                <a:srgbClr val="000000"/>
              </a:solidFill>
              <a:prstDash val="solid"/>
            </a:ln>
          </c:spPr>
          <c:cat>
            <c:strRef>
              <c:f>Hardware!$F$9:$F$15</c:f>
              <c:strCache>
                <c:ptCount val="6"/>
                <c:pt idx="0">
                  <c:v>Escaner</c:v>
                </c:pt>
                <c:pt idx="1">
                  <c:v>Impresora</c:v>
                </c:pt>
                <c:pt idx="2">
                  <c:v>Otros</c:v>
                </c:pt>
                <c:pt idx="3">
                  <c:v>PC</c:v>
                </c:pt>
                <c:pt idx="4">
                  <c:v>Portatil</c:v>
                </c:pt>
                <c:pt idx="5">
                  <c:v>Servidor</c:v>
                </c:pt>
              </c:strCache>
            </c:strRef>
          </c:cat>
          <c:val>
            <c:numRef>
              <c:f>Hardware!$G$9:$G$15</c:f>
              <c:numCache>
                <c:formatCode>0.00</c:formatCode>
                <c:ptCount val="6"/>
                <c:pt idx="0">
                  <c:v>1.3</c:v>
                </c:pt>
                <c:pt idx="1">
                  <c:v>4.333333333333333</c:v>
                </c:pt>
                <c:pt idx="2">
                  <c:v>0.23333333333333334</c:v>
                </c:pt>
                <c:pt idx="3">
                  <c:v>8.0666666666666664</c:v>
                </c:pt>
                <c:pt idx="4">
                  <c:v>2.4</c:v>
                </c:pt>
                <c:pt idx="5">
                  <c:v>0.73333333333333328</c:v>
                </c:pt>
              </c:numCache>
            </c:numRef>
          </c:val>
        </c:ser>
        <c:axId val="37071104"/>
        <c:axId val="39329792"/>
      </c:barChart>
      <c:catAx>
        <c:axId val="37071104"/>
        <c:scaling>
          <c:orientation val="minMax"/>
        </c:scaling>
        <c:axPos val="b"/>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CO"/>
          </a:p>
        </c:txPr>
        <c:crossAx val="39329792"/>
        <c:crosses val="autoZero"/>
        <c:lblAlgn val="ctr"/>
        <c:lblOffset val="100"/>
        <c:tickMarkSkip val="1"/>
      </c:catAx>
      <c:valAx>
        <c:axId val="39329792"/>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CO"/>
          </a:p>
        </c:txPr>
        <c:crossAx val="37071104"/>
        <c:crosses val="autoZero"/>
        <c:crossBetween val="between"/>
      </c:valAx>
      <c:dTable>
        <c:showHorzBorder val="1"/>
        <c:showVertBorder val="1"/>
        <c:showOutline val="1"/>
        <c:showKeys val="1"/>
        <c:spPr>
          <a:ln w="3175">
            <a:solidFill>
              <a:srgbClr val="000000"/>
            </a:solidFill>
            <a:prstDash val="solid"/>
          </a:ln>
        </c:spPr>
        <c:txPr>
          <a:bodyPr/>
          <a:lstStyle/>
          <a:p>
            <a:pPr rtl="0">
              <a:defRPr sz="1000" b="0" i="0" u="none" strike="noStrike" baseline="0">
                <a:solidFill>
                  <a:srgbClr val="000000"/>
                </a:solidFill>
                <a:latin typeface="Arial"/>
                <a:ea typeface="Arial"/>
                <a:cs typeface="Arial"/>
              </a:defRPr>
            </a:pPr>
            <a:endParaRPr lang="es-CO"/>
          </a:p>
        </c:txPr>
      </c:dTable>
      <c:spPr>
        <a:solidFill>
          <a:srgbClr val="C0C0C0"/>
        </a:solidFill>
        <a:ln w="12700">
          <a:solidFill>
            <a:srgbClr val="808080"/>
          </a:solidFill>
          <a:prstDash val="solid"/>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078" r="0.75000000000000078" t="1" header="0.5" footer="0.5"/>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s-CO"/>
  <c:chart>
    <c:plotArea>
      <c:layout/>
      <c:pieChart>
        <c:varyColors val="1"/>
        <c:ser>
          <c:idx val="0"/>
          <c:order val="0"/>
          <c:dLbls>
            <c:spPr>
              <a:noFill/>
              <a:ln w="25400">
                <a:noFill/>
              </a:ln>
            </c:spPr>
            <c:txPr>
              <a:bodyPr/>
              <a:lstStyle/>
              <a:p>
                <a:pPr>
                  <a:defRPr lang="es-CO"/>
                </a:pPr>
                <a:endParaRPr lang="es-CO"/>
              </a:p>
            </c:txPr>
            <c:showVal val="1"/>
            <c:showLeaderLines val="1"/>
          </c:dLbls>
          <c:cat>
            <c:strRef>
              <c:f>Estadisticas!$A$7:$A$8</c:f>
              <c:strCache>
                <c:ptCount val="2"/>
                <c:pt idx="0">
                  <c:v>PC</c:v>
                </c:pt>
                <c:pt idx="1">
                  <c:v>Portatil</c:v>
                </c:pt>
              </c:strCache>
            </c:strRef>
          </c:cat>
          <c:val>
            <c:numRef>
              <c:f>Estadisticas!$AF$7:$AF$8</c:f>
              <c:numCache>
                <c:formatCode>0</c:formatCode>
                <c:ptCount val="2"/>
                <c:pt idx="0">
                  <c:v>7.5333333333333332</c:v>
                </c:pt>
                <c:pt idx="1">
                  <c:v>2.3666666666666667</c:v>
                </c:pt>
              </c:numCache>
            </c:numRef>
          </c:val>
        </c:ser>
        <c:firstSliceAng val="0"/>
      </c:pieChart>
      <c:spPr>
        <a:noFill/>
        <a:ln w="25400">
          <a:noFill/>
        </a:ln>
      </c:spPr>
    </c:plotArea>
    <c:legend>
      <c:legendPos val="r"/>
      <c:layout/>
      <c:txPr>
        <a:bodyPr/>
        <a:lstStyle/>
        <a:p>
          <a:pPr>
            <a:defRPr lang="es-CO"/>
          </a:pPr>
          <a:endParaRPr lang="es-CO"/>
        </a:p>
      </c:txPr>
    </c:legend>
    <c:plotVisOnly val="1"/>
    <c:dispBlanksAs val="zero"/>
  </c:chart>
  <c:printSettings>
    <c:headerFooter/>
    <c:pageMargins b="0.75000000000000244" l="0.70000000000000062" r="0.70000000000000062" t="0.75000000000000244" header="0.30000000000000032" footer="0.30000000000000032"/>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CO"/>
  <c:chart>
    <c:title>
      <c:layout/>
      <c:spPr>
        <a:noFill/>
        <a:ln w="25400">
          <a:noFill/>
        </a:ln>
      </c:spPr>
      <c:txPr>
        <a:bodyPr/>
        <a:lstStyle/>
        <a:p>
          <a:pPr>
            <a:defRPr lang="es-CO"/>
          </a:pPr>
          <a:endParaRPr lang="es-CO"/>
        </a:p>
      </c:txPr>
    </c:title>
    <c:plotArea>
      <c:layout/>
      <c:pieChart>
        <c:varyColors val="1"/>
        <c:ser>
          <c:idx val="0"/>
          <c:order val="0"/>
          <c:tx>
            <c:strRef>
              <c:f>Estadisticas!$A$11</c:f>
              <c:strCache>
                <c:ptCount val="1"/>
                <c:pt idx="0">
                  <c:v>Servidor</c:v>
                </c:pt>
              </c:strCache>
            </c:strRef>
          </c:tx>
          <c:dLbls>
            <c:spPr>
              <a:noFill/>
              <a:ln w="25400">
                <a:noFill/>
              </a:ln>
            </c:spPr>
            <c:txPr>
              <a:bodyPr/>
              <a:lstStyle/>
              <a:p>
                <a:pPr>
                  <a:defRPr lang="es-CO"/>
                </a:pPr>
                <a:endParaRPr lang="es-CO"/>
              </a:p>
            </c:txPr>
            <c:showVal val="1"/>
            <c:showLeaderLines val="1"/>
          </c:dLbls>
          <c:val>
            <c:numRef>
              <c:f>Estadisticas!$AG$11:$AH$11</c:f>
              <c:numCache>
                <c:formatCode>0.00%</c:formatCode>
                <c:ptCount val="2"/>
                <c:pt idx="1">
                  <c:v>1</c:v>
                </c:pt>
              </c:numCache>
            </c:numRef>
          </c:val>
        </c:ser>
        <c:firstSliceAng val="0"/>
      </c:pieChart>
      <c:spPr>
        <a:noFill/>
        <a:ln w="25400">
          <a:noFill/>
        </a:ln>
      </c:spPr>
    </c:plotArea>
    <c:legend>
      <c:legendPos val="r"/>
      <c:layout/>
      <c:txPr>
        <a:bodyPr/>
        <a:lstStyle/>
        <a:p>
          <a:pPr rtl="0">
            <a:defRPr lang="es-CO"/>
          </a:pPr>
          <a:endParaRPr lang="es-CO"/>
        </a:p>
      </c:txPr>
    </c:legend>
    <c:plotVisOnly val="1"/>
    <c:dispBlanksAs val="zero"/>
  </c:chart>
  <c:printSettings>
    <c:headerFooter/>
    <c:pageMargins b="0.75000000000000244" l="0.70000000000000062" r="0.70000000000000062" t="0.75000000000000244" header="0.30000000000000032" footer="0.30000000000000032"/>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CO"/>
  <c:chart>
    <c:title>
      <c:spPr>
        <a:noFill/>
        <a:ln w="25400">
          <a:noFill/>
        </a:ln>
      </c:spPr>
      <c:txPr>
        <a:bodyPr/>
        <a:lstStyle/>
        <a:p>
          <a:pPr>
            <a:defRPr lang="es-CO"/>
          </a:pPr>
          <a:endParaRPr lang="es-CO"/>
        </a:p>
      </c:txPr>
    </c:title>
    <c:plotArea>
      <c:layout/>
      <c:pieChart>
        <c:varyColors val="1"/>
        <c:ser>
          <c:idx val="0"/>
          <c:order val="0"/>
          <c:tx>
            <c:v>Dispositivos moviles</c:v>
          </c:tx>
          <c:dLbls>
            <c:spPr>
              <a:noFill/>
              <a:ln w="25400">
                <a:noFill/>
              </a:ln>
            </c:spPr>
            <c:txPr>
              <a:bodyPr/>
              <a:lstStyle/>
              <a:p>
                <a:pPr>
                  <a:defRPr lang="es-CO"/>
                </a:pPr>
                <a:endParaRPr lang="es-CO"/>
              </a:p>
            </c:txPr>
            <c:showVal val="1"/>
            <c:showLeaderLines val="1"/>
          </c:dLbls>
          <c:cat>
            <c:strRef>
              <c:f>Estadisticas!$AI$19:$AJ$19</c:f>
              <c:strCache>
                <c:ptCount val="2"/>
                <c:pt idx="0">
                  <c:v>Tienen</c:v>
                </c:pt>
                <c:pt idx="1">
                  <c:v>No Tienen</c:v>
                </c:pt>
              </c:strCache>
            </c:strRef>
          </c:cat>
          <c:val>
            <c:numRef>
              <c:f>Estadisticas!$AG$19:$AH$19</c:f>
              <c:numCache>
                <c:formatCode>0.00%</c:formatCode>
                <c:ptCount val="2"/>
                <c:pt idx="0">
                  <c:v>0.16666666666666666</c:v>
                </c:pt>
                <c:pt idx="1">
                  <c:v>0.83333333333333337</c:v>
                </c:pt>
              </c:numCache>
            </c:numRef>
          </c:val>
        </c:ser>
        <c:firstSliceAng val="0"/>
      </c:pieChart>
      <c:spPr>
        <a:noFill/>
        <a:ln w="25400">
          <a:noFill/>
        </a:ln>
      </c:spPr>
    </c:plotArea>
    <c:legend>
      <c:legendPos val="r"/>
      <c:txPr>
        <a:bodyPr/>
        <a:lstStyle/>
        <a:p>
          <a:pPr rtl="0">
            <a:defRPr lang="es-CO"/>
          </a:pPr>
          <a:endParaRPr lang="es-CO"/>
        </a:p>
      </c:txPr>
    </c:legend>
    <c:plotVisOnly val="1"/>
    <c:dispBlanksAs val="zero"/>
  </c:chart>
  <c:printSettings>
    <c:headerFooter/>
    <c:pageMargins b="0.75000000000000233" l="0.70000000000000062" r="0.70000000000000062" t="0.75000000000000233" header="0.30000000000000032" footer="0.30000000000000032"/>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CO"/>
  <c:chart>
    <c:title>
      <c:spPr>
        <a:noFill/>
        <a:ln w="25400">
          <a:noFill/>
        </a:ln>
      </c:spPr>
      <c:txPr>
        <a:bodyPr/>
        <a:lstStyle/>
        <a:p>
          <a:pPr>
            <a:defRPr lang="es-CO"/>
          </a:pPr>
          <a:endParaRPr lang="es-CO"/>
        </a:p>
      </c:txPr>
    </c:title>
    <c:plotArea>
      <c:layout/>
      <c:pieChart>
        <c:varyColors val="1"/>
        <c:ser>
          <c:idx val="0"/>
          <c:order val="0"/>
          <c:tx>
            <c:v>Inversion Hardware Anual</c:v>
          </c:tx>
          <c:dLbls>
            <c:spPr>
              <a:noFill/>
              <a:ln w="25400">
                <a:noFill/>
              </a:ln>
            </c:spPr>
            <c:txPr>
              <a:bodyPr/>
              <a:lstStyle/>
              <a:p>
                <a:pPr>
                  <a:defRPr lang="es-CO"/>
                </a:pPr>
                <a:endParaRPr lang="es-CO"/>
              </a:p>
            </c:txPr>
            <c:showVal val="1"/>
            <c:showLeaderLines val="1"/>
          </c:dLbls>
          <c:cat>
            <c:strRef>
              <c:f>Estadisticas!$A$20:$A$23</c:f>
              <c:strCache>
                <c:ptCount val="4"/>
                <c:pt idx="0">
                  <c:v>0m - 1m</c:v>
                </c:pt>
                <c:pt idx="1">
                  <c:v>1m - 5m</c:v>
                </c:pt>
                <c:pt idx="2">
                  <c:v>5m - 10m</c:v>
                </c:pt>
                <c:pt idx="3">
                  <c:v>&gt;10m</c:v>
                </c:pt>
              </c:strCache>
            </c:strRef>
          </c:cat>
          <c:val>
            <c:numRef>
              <c:f>Estadisticas!$AG$20:$AG$23</c:f>
              <c:numCache>
                <c:formatCode>0%</c:formatCode>
                <c:ptCount val="4"/>
                <c:pt idx="0">
                  <c:v>0.81818181818181823</c:v>
                </c:pt>
                <c:pt idx="1">
                  <c:v>1.3636363636363635</c:v>
                </c:pt>
                <c:pt idx="2">
                  <c:v>0.27272727272727271</c:v>
                </c:pt>
                <c:pt idx="3">
                  <c:v>8.3333333333333329E-2</c:v>
                </c:pt>
              </c:numCache>
            </c:numRef>
          </c:val>
        </c:ser>
        <c:firstSliceAng val="0"/>
      </c:pieChart>
      <c:spPr>
        <a:noFill/>
        <a:ln w="25400">
          <a:noFill/>
        </a:ln>
      </c:spPr>
    </c:plotArea>
    <c:legend>
      <c:legendPos val="r"/>
      <c:txPr>
        <a:bodyPr/>
        <a:lstStyle/>
        <a:p>
          <a:pPr>
            <a:defRPr lang="es-CO"/>
          </a:pPr>
          <a:endParaRPr lang="es-CO"/>
        </a:p>
      </c:txPr>
    </c:legend>
    <c:plotVisOnly val="1"/>
    <c:dispBlanksAs val="zero"/>
  </c:chart>
  <c:printSettings>
    <c:headerFooter/>
    <c:pageMargins b="0.75000000000000233" l="0.70000000000000062" r="0.70000000000000062" t="0.75000000000000233" header="0.30000000000000032" footer="0.30000000000000032"/>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CO"/>
  <c:chart>
    <c:plotArea>
      <c:layout/>
      <c:barChart>
        <c:barDir val="col"/>
        <c:grouping val="clustered"/>
        <c:ser>
          <c:idx val="0"/>
          <c:order val="0"/>
          <c:cat>
            <c:strRef>
              <c:f>Estadisticas!$Z$24:$AE$24</c:f>
              <c:strCache>
                <c:ptCount val="6"/>
                <c:pt idx="0">
                  <c:v>(5-10)</c:v>
                </c:pt>
                <c:pt idx="1">
                  <c:v>(0-1)</c:v>
                </c:pt>
                <c:pt idx="2">
                  <c:v>(5-10)</c:v>
                </c:pt>
                <c:pt idx="3">
                  <c:v>(1-5)</c:v>
                </c:pt>
                <c:pt idx="4">
                  <c:v>(0-1)</c:v>
                </c:pt>
                <c:pt idx="5">
                  <c:v>(0-1)</c:v>
                </c:pt>
              </c:strCache>
            </c:strRef>
          </c:cat>
          <c:val>
            <c:numRef>
              <c:f>Estadisticas!$Z$13:$AE$13</c:f>
              <c:numCache>
                <c:formatCode>General</c:formatCode>
                <c:ptCount val="6"/>
                <c:pt idx="0">
                  <c:v>8</c:v>
                </c:pt>
                <c:pt idx="1">
                  <c:v>24</c:v>
                </c:pt>
                <c:pt idx="2">
                  <c:v>17</c:v>
                </c:pt>
                <c:pt idx="3">
                  <c:v>8</c:v>
                </c:pt>
                <c:pt idx="4">
                  <c:v>15</c:v>
                </c:pt>
                <c:pt idx="5">
                  <c:v>5</c:v>
                </c:pt>
              </c:numCache>
            </c:numRef>
          </c:val>
        </c:ser>
        <c:ser>
          <c:idx val="1"/>
          <c:order val="1"/>
          <c:cat>
            <c:strRef>
              <c:f>Estadisticas!$Z$24:$AE$24</c:f>
              <c:strCache>
                <c:ptCount val="6"/>
                <c:pt idx="0">
                  <c:v>(5-10)</c:v>
                </c:pt>
                <c:pt idx="1">
                  <c:v>(0-1)</c:v>
                </c:pt>
                <c:pt idx="2">
                  <c:v>(5-10)</c:v>
                </c:pt>
                <c:pt idx="3">
                  <c:v>(1-5)</c:v>
                </c:pt>
                <c:pt idx="4">
                  <c:v>(0-1)</c:v>
                </c:pt>
                <c:pt idx="5">
                  <c:v>(0-1)</c:v>
                </c:pt>
              </c:strCache>
            </c:strRef>
          </c:cat>
          <c:val>
            <c:numRef>
              <c:f>Estadisticas!$A$20</c:f>
              <c:numCache>
                <c:formatCode>General</c:formatCode>
                <c:ptCount val="1"/>
                <c:pt idx="0">
                  <c:v>0</c:v>
                </c:pt>
              </c:numCache>
            </c:numRef>
          </c:val>
        </c:ser>
        <c:ser>
          <c:idx val="2"/>
          <c:order val="2"/>
          <c:cat>
            <c:strRef>
              <c:f>Estadisticas!$Z$24:$AE$24</c:f>
              <c:strCache>
                <c:ptCount val="6"/>
                <c:pt idx="0">
                  <c:v>(5-10)</c:v>
                </c:pt>
                <c:pt idx="1">
                  <c:v>(0-1)</c:v>
                </c:pt>
                <c:pt idx="2">
                  <c:v>(5-10)</c:v>
                </c:pt>
                <c:pt idx="3">
                  <c:v>(1-5)</c:v>
                </c:pt>
                <c:pt idx="4">
                  <c:v>(0-1)</c:v>
                </c:pt>
                <c:pt idx="5">
                  <c:v>(0-1)</c:v>
                </c:pt>
              </c:strCache>
            </c:strRef>
          </c:cat>
          <c:val>
            <c:numRef>
              <c:f>Estadisticas!$A$21</c:f>
              <c:numCache>
                <c:formatCode>dd\-mmm</c:formatCode>
                <c:ptCount val="1"/>
                <c:pt idx="0">
                  <c:v>0</c:v>
                </c:pt>
              </c:numCache>
            </c:numRef>
          </c:val>
        </c:ser>
        <c:ser>
          <c:idx val="3"/>
          <c:order val="3"/>
          <c:cat>
            <c:strRef>
              <c:f>Estadisticas!$Z$24:$AE$24</c:f>
              <c:strCache>
                <c:ptCount val="6"/>
                <c:pt idx="0">
                  <c:v>(5-10)</c:v>
                </c:pt>
                <c:pt idx="1">
                  <c:v>(0-1)</c:v>
                </c:pt>
                <c:pt idx="2">
                  <c:v>(5-10)</c:v>
                </c:pt>
                <c:pt idx="3">
                  <c:v>(1-5)</c:v>
                </c:pt>
                <c:pt idx="4">
                  <c:v>(0-1)</c:v>
                </c:pt>
                <c:pt idx="5">
                  <c:v>(0-1)</c:v>
                </c:pt>
              </c:strCache>
            </c:strRef>
          </c:cat>
          <c:val>
            <c:numRef>
              <c:f>Estadisticas!$A$22</c:f>
              <c:numCache>
                <c:formatCode>General</c:formatCode>
                <c:ptCount val="1"/>
                <c:pt idx="0">
                  <c:v>0</c:v>
                </c:pt>
              </c:numCache>
            </c:numRef>
          </c:val>
        </c:ser>
        <c:ser>
          <c:idx val="4"/>
          <c:order val="4"/>
          <c:cat>
            <c:strRef>
              <c:f>Estadisticas!$Z$24:$AE$24</c:f>
              <c:strCache>
                <c:ptCount val="6"/>
                <c:pt idx="0">
                  <c:v>(5-10)</c:v>
                </c:pt>
                <c:pt idx="1">
                  <c:v>(0-1)</c:v>
                </c:pt>
                <c:pt idx="2">
                  <c:v>(5-10)</c:v>
                </c:pt>
                <c:pt idx="3">
                  <c:v>(1-5)</c:v>
                </c:pt>
                <c:pt idx="4">
                  <c:v>(0-1)</c:v>
                </c:pt>
                <c:pt idx="5">
                  <c:v>(0-1)</c:v>
                </c:pt>
              </c:strCache>
            </c:strRef>
          </c:cat>
          <c:val>
            <c:numRef>
              <c:f>Estadisticas!$A$23</c:f>
              <c:numCache>
                <c:formatCode>General</c:formatCode>
                <c:ptCount val="1"/>
                <c:pt idx="0">
                  <c:v>0</c:v>
                </c:pt>
              </c:numCache>
            </c:numRef>
          </c:val>
        </c:ser>
        <c:axId val="69385600"/>
        <c:axId val="69399680"/>
      </c:barChart>
      <c:catAx>
        <c:axId val="69385600"/>
        <c:scaling>
          <c:orientation val="minMax"/>
        </c:scaling>
        <c:axPos val="b"/>
        <c:numFmt formatCode="0.00" sourceLinked="1"/>
        <c:tickLblPos val="nextTo"/>
        <c:txPr>
          <a:bodyPr/>
          <a:lstStyle/>
          <a:p>
            <a:pPr>
              <a:defRPr lang="es-CO"/>
            </a:pPr>
            <a:endParaRPr lang="es-CO"/>
          </a:p>
        </c:txPr>
        <c:crossAx val="69399680"/>
        <c:crosses val="autoZero"/>
        <c:auto val="1"/>
        <c:lblAlgn val="ctr"/>
        <c:lblOffset val="100"/>
      </c:catAx>
      <c:valAx>
        <c:axId val="69399680"/>
        <c:scaling>
          <c:orientation val="minMax"/>
        </c:scaling>
        <c:axPos val="l"/>
        <c:majorGridlines/>
        <c:numFmt formatCode="General" sourceLinked="1"/>
        <c:tickLblPos val="nextTo"/>
        <c:txPr>
          <a:bodyPr/>
          <a:lstStyle/>
          <a:p>
            <a:pPr>
              <a:defRPr lang="es-CO"/>
            </a:pPr>
            <a:endParaRPr lang="es-CO"/>
          </a:p>
        </c:txPr>
        <c:crossAx val="69385600"/>
        <c:crosses val="autoZero"/>
        <c:crossBetween val="between"/>
      </c:valAx>
    </c:plotArea>
    <c:legend>
      <c:legendPos val="r"/>
      <c:txPr>
        <a:bodyPr/>
        <a:lstStyle/>
        <a:p>
          <a:pPr>
            <a:defRPr lang="es-CO"/>
          </a:pPr>
          <a:endParaRPr lang="es-CO"/>
        </a:p>
      </c:txPr>
    </c:legend>
    <c:plotVisOnly val="1"/>
    <c:dispBlanksAs val="gap"/>
  </c:chart>
  <c:printSettings>
    <c:headerFooter/>
    <c:pageMargins b="0.75000000000000233" l="0.70000000000000062" r="0.70000000000000062" t="0.75000000000000233" header="0.30000000000000032" footer="0.30000000000000032"/>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CO"/>
  <c:chart>
    <c:plotArea>
      <c:layout/>
      <c:barChart>
        <c:barDir val="col"/>
        <c:grouping val="clustered"/>
        <c:ser>
          <c:idx val="0"/>
          <c:order val="0"/>
          <c:trendline>
            <c:trendlineType val="linear"/>
            <c:dispRSqr val="1"/>
            <c:trendlineLbl>
              <c:numFmt formatCode="General" sourceLinked="0"/>
              <c:spPr>
                <a:noFill/>
                <a:ln w="25400">
                  <a:noFill/>
                </a:ln>
              </c:spPr>
              <c:txPr>
                <a:bodyPr/>
                <a:lstStyle/>
                <a:p>
                  <a:pPr>
                    <a:defRPr lang="es-CO"/>
                  </a:pPr>
                  <a:endParaRPr lang="es-CO"/>
                </a:p>
              </c:txPr>
            </c:trendlineLbl>
          </c:trendline>
          <c:cat>
            <c:strRef>
              <c:f>Estadisticas!$A$20:$A$23</c:f>
              <c:strCache>
                <c:ptCount val="4"/>
                <c:pt idx="0">
                  <c:v>0m - 1m</c:v>
                </c:pt>
                <c:pt idx="1">
                  <c:v>1m - 5m</c:v>
                </c:pt>
                <c:pt idx="2">
                  <c:v>5m - 10m</c:v>
                </c:pt>
                <c:pt idx="3">
                  <c:v>&gt;10m</c:v>
                </c:pt>
              </c:strCache>
            </c:strRef>
          </c:cat>
          <c:val>
            <c:numRef>
              <c:f>Estadisticas!$AH$20:$AH$23</c:f>
              <c:numCache>
                <c:formatCode>General</c:formatCode>
                <c:ptCount val="4"/>
                <c:pt idx="0" formatCode="0.00">
                  <c:v>14.666666666666666</c:v>
                </c:pt>
                <c:pt idx="1">
                  <c:v>0</c:v>
                </c:pt>
                <c:pt idx="2">
                  <c:v>12.5</c:v>
                </c:pt>
              </c:numCache>
            </c:numRef>
          </c:val>
        </c:ser>
        <c:axId val="69436544"/>
        <c:axId val="69438080"/>
      </c:barChart>
      <c:catAx>
        <c:axId val="69436544"/>
        <c:scaling>
          <c:orientation val="minMax"/>
        </c:scaling>
        <c:axPos val="b"/>
        <c:numFmt formatCode="General" sourceLinked="1"/>
        <c:tickLblPos val="nextTo"/>
        <c:txPr>
          <a:bodyPr/>
          <a:lstStyle/>
          <a:p>
            <a:pPr>
              <a:defRPr lang="es-CO"/>
            </a:pPr>
            <a:endParaRPr lang="es-CO"/>
          </a:p>
        </c:txPr>
        <c:crossAx val="69438080"/>
        <c:crosses val="autoZero"/>
        <c:auto val="1"/>
        <c:lblAlgn val="ctr"/>
        <c:lblOffset val="100"/>
      </c:catAx>
      <c:valAx>
        <c:axId val="69438080"/>
        <c:scaling>
          <c:orientation val="minMax"/>
        </c:scaling>
        <c:axPos val="l"/>
        <c:majorGridlines/>
        <c:numFmt formatCode="0.00" sourceLinked="1"/>
        <c:tickLblPos val="nextTo"/>
        <c:txPr>
          <a:bodyPr/>
          <a:lstStyle/>
          <a:p>
            <a:pPr>
              <a:defRPr lang="es-CO"/>
            </a:pPr>
            <a:endParaRPr lang="es-CO"/>
          </a:p>
        </c:txPr>
        <c:crossAx val="69436544"/>
        <c:crosses val="autoZero"/>
        <c:crossBetween val="between"/>
      </c:valAx>
    </c:plotArea>
    <c:legend>
      <c:legendPos val="r"/>
      <c:txPr>
        <a:bodyPr/>
        <a:lstStyle/>
        <a:p>
          <a:pPr>
            <a:defRPr lang="es-CO"/>
          </a:pPr>
          <a:endParaRPr lang="es-CO"/>
        </a:p>
      </c:txPr>
    </c:legend>
    <c:plotVisOnly val="1"/>
    <c:dispBlanksAs val="gap"/>
  </c:chart>
  <c:printSettings>
    <c:headerFooter/>
    <c:pageMargins b="0.75000000000000233" l="0.70000000000000062" r="0.70000000000000062" t="0.75000000000000233" header="0.30000000000000032" footer="0.30000000000000032"/>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CO"/>
  <c:chart>
    <c:plotArea>
      <c:layout/>
      <c:barChart>
        <c:barDir val="col"/>
        <c:grouping val="clustered"/>
        <c:ser>
          <c:idx val="0"/>
          <c:order val="0"/>
          <c:cat>
            <c:strRef>
              <c:f>Estadisticas!$A$27:$A$35</c:f>
              <c:strCache>
                <c:ptCount val="9"/>
                <c:pt idx="0">
                  <c:v>Windows 98</c:v>
                </c:pt>
                <c:pt idx="1">
                  <c:v>Windows 2000</c:v>
                </c:pt>
                <c:pt idx="2">
                  <c:v>Windows XP</c:v>
                </c:pt>
                <c:pt idx="3">
                  <c:v>Windows Vista</c:v>
                </c:pt>
                <c:pt idx="4">
                  <c:v>Windows 7</c:v>
                </c:pt>
                <c:pt idx="5">
                  <c:v>Linux</c:v>
                </c:pt>
                <c:pt idx="6">
                  <c:v>Mac</c:v>
                </c:pt>
                <c:pt idx="7">
                  <c:v>Windows Server</c:v>
                </c:pt>
                <c:pt idx="8">
                  <c:v>Otros - Cuales y Cantidad</c:v>
                </c:pt>
              </c:strCache>
            </c:strRef>
          </c:cat>
          <c:val>
            <c:numRef>
              <c:f>Estadisticas!$AG$27:$AG$35</c:f>
              <c:numCache>
                <c:formatCode>0%</c:formatCode>
                <c:ptCount val="9"/>
                <c:pt idx="0">
                  <c:v>8.3333333333333329E-2</c:v>
                </c:pt>
                <c:pt idx="1">
                  <c:v>0</c:v>
                </c:pt>
                <c:pt idx="2">
                  <c:v>0.33333333333333331</c:v>
                </c:pt>
                <c:pt idx="3">
                  <c:v>0.33333333333333331</c:v>
                </c:pt>
                <c:pt idx="4">
                  <c:v>8.3333333333333329E-2</c:v>
                </c:pt>
                <c:pt idx="5">
                  <c:v>0</c:v>
                </c:pt>
                <c:pt idx="6">
                  <c:v>0</c:v>
                </c:pt>
                <c:pt idx="7">
                  <c:v>0</c:v>
                </c:pt>
                <c:pt idx="8">
                  <c:v>0</c:v>
                </c:pt>
              </c:numCache>
            </c:numRef>
          </c:val>
        </c:ser>
        <c:axId val="69466368"/>
        <c:axId val="69476352"/>
      </c:barChart>
      <c:catAx>
        <c:axId val="69466368"/>
        <c:scaling>
          <c:orientation val="minMax"/>
        </c:scaling>
        <c:axPos val="b"/>
        <c:numFmt formatCode="General" sourceLinked="1"/>
        <c:tickLblPos val="nextTo"/>
        <c:txPr>
          <a:bodyPr/>
          <a:lstStyle/>
          <a:p>
            <a:pPr>
              <a:defRPr lang="es-CO"/>
            </a:pPr>
            <a:endParaRPr lang="es-CO"/>
          </a:p>
        </c:txPr>
        <c:crossAx val="69476352"/>
        <c:crosses val="autoZero"/>
        <c:auto val="1"/>
        <c:lblAlgn val="ctr"/>
        <c:lblOffset val="100"/>
      </c:catAx>
      <c:valAx>
        <c:axId val="69476352"/>
        <c:scaling>
          <c:orientation val="minMax"/>
        </c:scaling>
        <c:axPos val="l"/>
        <c:majorGridlines/>
        <c:numFmt formatCode="0%" sourceLinked="1"/>
        <c:tickLblPos val="nextTo"/>
        <c:txPr>
          <a:bodyPr/>
          <a:lstStyle/>
          <a:p>
            <a:pPr>
              <a:defRPr lang="es-CO"/>
            </a:pPr>
            <a:endParaRPr lang="es-CO"/>
          </a:p>
        </c:txPr>
        <c:crossAx val="69466368"/>
        <c:crosses val="autoZero"/>
        <c:crossBetween val="between"/>
      </c:valAx>
    </c:plotArea>
    <c:legend>
      <c:legendPos val="r"/>
      <c:txPr>
        <a:bodyPr/>
        <a:lstStyle/>
        <a:p>
          <a:pPr>
            <a:defRPr lang="es-CO"/>
          </a:pPr>
          <a:endParaRPr lang="es-CO"/>
        </a:p>
      </c:txPr>
    </c:legend>
    <c:plotVisOnly val="1"/>
    <c:dispBlanksAs val="gap"/>
  </c:chart>
  <c:printSettings>
    <c:headerFooter/>
    <c:pageMargins b="0.75000000000000222" l="0.70000000000000062" r="0.70000000000000062" t="0.75000000000000222" header="0.30000000000000032" footer="0.30000000000000032"/>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CO"/>
  <c:chart>
    <c:plotArea>
      <c:layout/>
      <c:barChart>
        <c:barDir val="col"/>
        <c:grouping val="clustered"/>
        <c:ser>
          <c:idx val="0"/>
          <c:order val="0"/>
          <c:cat>
            <c:strRef>
              <c:f>Estadisticas!$A$38:$A$51</c:f>
              <c:strCache>
                <c:ptCount val="14"/>
                <c:pt idx="0">
                  <c:v>Office</c:v>
                </c:pt>
                <c:pt idx="1">
                  <c:v>OpenOffice</c:v>
                </c:pt>
                <c:pt idx="2">
                  <c:v>Automat</c:v>
                </c:pt>
                <c:pt idx="3">
                  <c:v>Visual T.N.S</c:v>
                </c:pt>
                <c:pt idx="4">
                  <c:v>ADPRO</c:v>
                </c:pt>
                <c:pt idx="5">
                  <c:v>Multifox</c:v>
                </c:pt>
                <c:pt idx="6">
                  <c:v>Construdata</c:v>
                </c:pt>
                <c:pt idx="7">
                  <c:v>GICO</c:v>
                </c:pt>
                <c:pt idx="8">
                  <c:v>DMS</c:v>
                </c:pt>
                <c:pt idx="9">
                  <c:v>Ekon Builder -ERP</c:v>
                </c:pt>
                <c:pt idx="10">
                  <c:v>Project</c:v>
                </c:pt>
                <c:pt idx="11">
                  <c:v>Primavera</c:v>
                </c:pt>
                <c:pt idx="12">
                  <c:v>Bases de Datos</c:v>
                </c:pt>
                <c:pt idx="13">
                  <c:v>Otros - Cuales y Cantidad</c:v>
                </c:pt>
              </c:strCache>
            </c:strRef>
          </c:cat>
          <c:val>
            <c:numRef>
              <c:f>Estadisticas!$AF$38:$AF$51</c:f>
              <c:numCache>
                <c:formatCode>General</c:formatCode>
                <c:ptCount val="14"/>
                <c:pt idx="0">
                  <c:v>7</c:v>
                </c:pt>
                <c:pt idx="1">
                  <c:v>2</c:v>
                </c:pt>
                <c:pt idx="2">
                  <c:v>0</c:v>
                </c:pt>
                <c:pt idx="3">
                  <c:v>0</c:v>
                </c:pt>
                <c:pt idx="4">
                  <c:v>1</c:v>
                </c:pt>
                <c:pt idx="5">
                  <c:v>0</c:v>
                </c:pt>
                <c:pt idx="6">
                  <c:v>0</c:v>
                </c:pt>
                <c:pt idx="7">
                  <c:v>1</c:v>
                </c:pt>
                <c:pt idx="8">
                  <c:v>0</c:v>
                </c:pt>
                <c:pt idx="9">
                  <c:v>0</c:v>
                </c:pt>
                <c:pt idx="10">
                  <c:v>6</c:v>
                </c:pt>
                <c:pt idx="11">
                  <c:v>2</c:v>
                </c:pt>
                <c:pt idx="12">
                  <c:v>2</c:v>
                </c:pt>
                <c:pt idx="13">
                  <c:v>5</c:v>
                </c:pt>
              </c:numCache>
            </c:numRef>
          </c:val>
        </c:ser>
        <c:axId val="69524864"/>
        <c:axId val="69670016"/>
      </c:barChart>
      <c:catAx>
        <c:axId val="69524864"/>
        <c:scaling>
          <c:orientation val="minMax"/>
        </c:scaling>
        <c:axPos val="b"/>
        <c:numFmt formatCode="General" sourceLinked="1"/>
        <c:tickLblPos val="nextTo"/>
        <c:txPr>
          <a:bodyPr/>
          <a:lstStyle/>
          <a:p>
            <a:pPr>
              <a:defRPr lang="es-CO"/>
            </a:pPr>
            <a:endParaRPr lang="es-CO"/>
          </a:p>
        </c:txPr>
        <c:crossAx val="69670016"/>
        <c:crosses val="autoZero"/>
        <c:auto val="1"/>
        <c:lblAlgn val="ctr"/>
        <c:lblOffset val="100"/>
      </c:catAx>
      <c:valAx>
        <c:axId val="69670016"/>
        <c:scaling>
          <c:orientation val="minMax"/>
        </c:scaling>
        <c:axPos val="l"/>
        <c:majorGridlines/>
        <c:numFmt formatCode="General" sourceLinked="1"/>
        <c:tickLblPos val="nextTo"/>
        <c:txPr>
          <a:bodyPr/>
          <a:lstStyle/>
          <a:p>
            <a:pPr>
              <a:defRPr lang="es-CO"/>
            </a:pPr>
            <a:endParaRPr lang="es-CO"/>
          </a:p>
        </c:txPr>
        <c:crossAx val="69524864"/>
        <c:crosses val="autoZero"/>
        <c:crossBetween val="between"/>
      </c:valAx>
    </c:plotArea>
    <c:legend>
      <c:legendPos val="r"/>
      <c:txPr>
        <a:bodyPr/>
        <a:lstStyle/>
        <a:p>
          <a:pPr>
            <a:defRPr lang="es-CO"/>
          </a:pPr>
          <a:endParaRPr lang="es-CO"/>
        </a:p>
      </c:txPr>
    </c:legend>
    <c:plotVisOnly val="1"/>
    <c:dispBlanksAs val="gap"/>
  </c:chart>
  <c:printSettings>
    <c:headerFooter/>
    <c:pageMargins b="0.75000000000000222" l="0.70000000000000062" r="0.70000000000000062" t="0.75000000000000222" header="0.30000000000000032" footer="0.30000000000000032"/>
    <c:pageSetup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CO"/>
  <c:chart>
    <c:plotArea>
      <c:layout/>
      <c:barChart>
        <c:barDir val="col"/>
        <c:grouping val="clustered"/>
        <c:ser>
          <c:idx val="0"/>
          <c:order val="0"/>
          <c:cat>
            <c:strRef>
              <c:f>Estadisticas!$A$52:$A$59</c:f>
              <c:strCache>
                <c:ptCount val="8"/>
                <c:pt idx="0">
                  <c:v>Iconstruye</c:v>
                </c:pt>
                <c:pt idx="1">
                  <c:v>Control Integral de Obra</c:v>
                </c:pt>
                <c:pt idx="2">
                  <c:v>Crystal Ball</c:v>
                </c:pt>
                <c:pt idx="3">
                  <c:v>Licita</c:v>
                </c:pt>
                <c:pt idx="4">
                  <c:v>Apolo</c:v>
                </c:pt>
                <c:pt idx="5">
                  <c:v>SAP</c:v>
                </c:pt>
                <c:pt idx="6">
                  <c:v>Edificar</c:v>
                </c:pt>
                <c:pt idx="7">
                  <c:v>UNO</c:v>
                </c:pt>
              </c:strCache>
            </c:strRef>
          </c:cat>
          <c:val>
            <c:numRef>
              <c:f>Estadisticas!$AF$52:$AF$59</c:f>
              <c:numCache>
                <c:formatCode>General</c:formatCode>
                <c:ptCount val="8"/>
                <c:pt idx="0">
                  <c:v>1</c:v>
                </c:pt>
                <c:pt idx="1">
                  <c:v>1</c:v>
                </c:pt>
                <c:pt idx="2">
                  <c:v>1</c:v>
                </c:pt>
                <c:pt idx="3">
                  <c:v>0</c:v>
                </c:pt>
                <c:pt idx="4">
                  <c:v>0</c:v>
                </c:pt>
                <c:pt idx="5">
                  <c:v>0</c:v>
                </c:pt>
                <c:pt idx="6">
                  <c:v>1</c:v>
                </c:pt>
                <c:pt idx="7">
                  <c:v>1</c:v>
                </c:pt>
              </c:numCache>
            </c:numRef>
          </c:val>
        </c:ser>
        <c:axId val="69702016"/>
        <c:axId val="69703552"/>
      </c:barChart>
      <c:catAx>
        <c:axId val="69702016"/>
        <c:scaling>
          <c:orientation val="minMax"/>
        </c:scaling>
        <c:axPos val="b"/>
        <c:numFmt formatCode="General" sourceLinked="1"/>
        <c:tickLblPos val="nextTo"/>
        <c:txPr>
          <a:bodyPr/>
          <a:lstStyle/>
          <a:p>
            <a:pPr>
              <a:defRPr lang="es-CO"/>
            </a:pPr>
            <a:endParaRPr lang="es-CO"/>
          </a:p>
        </c:txPr>
        <c:crossAx val="69703552"/>
        <c:crosses val="autoZero"/>
        <c:auto val="1"/>
        <c:lblAlgn val="ctr"/>
        <c:lblOffset val="100"/>
      </c:catAx>
      <c:valAx>
        <c:axId val="69703552"/>
        <c:scaling>
          <c:orientation val="minMax"/>
        </c:scaling>
        <c:axPos val="l"/>
        <c:majorGridlines/>
        <c:numFmt formatCode="General" sourceLinked="1"/>
        <c:tickLblPos val="nextTo"/>
        <c:txPr>
          <a:bodyPr/>
          <a:lstStyle/>
          <a:p>
            <a:pPr>
              <a:defRPr lang="es-CO"/>
            </a:pPr>
            <a:endParaRPr lang="es-CO"/>
          </a:p>
        </c:txPr>
        <c:crossAx val="69702016"/>
        <c:crosses val="autoZero"/>
        <c:crossBetween val="between"/>
        <c:majorUnit val="1"/>
      </c:valAx>
    </c:plotArea>
    <c:legend>
      <c:legendPos val="r"/>
      <c:txPr>
        <a:bodyPr/>
        <a:lstStyle/>
        <a:p>
          <a:pPr>
            <a:defRPr lang="es-CO"/>
          </a:pPr>
          <a:endParaRPr lang="es-CO"/>
        </a:p>
      </c:txPr>
    </c:legend>
    <c:plotVisOnly val="1"/>
    <c:dispBlanksAs val="gap"/>
  </c:chart>
  <c:printSettings>
    <c:headerFooter/>
    <c:pageMargins b="0.75000000000000222" l="0.70000000000000062" r="0.70000000000000062" t="0.75000000000000222" header="0.30000000000000032" footer="0.30000000000000032"/>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lang="es-CO"/>
            </a:pPr>
            <a:r>
              <a:rPr lang="en-US"/>
              <a:t>Proyectos que poseen Pagina WEB</a:t>
            </a:r>
          </a:p>
        </c:rich>
      </c:tx>
      <c:spPr>
        <a:noFill/>
        <a:ln w="25400">
          <a:noFill/>
        </a:ln>
      </c:spPr>
    </c:title>
    <c:view3D>
      <c:rotX val="30"/>
      <c:perspective val="30"/>
    </c:view3D>
    <c:plotArea>
      <c:layout/>
      <c:pie3DChart>
        <c:varyColors val="1"/>
        <c:ser>
          <c:idx val="0"/>
          <c:order val="0"/>
          <c:tx>
            <c:strRef>
              <c:f>Estadisticas!$A$67</c:f>
              <c:strCache>
                <c:ptCount val="1"/>
                <c:pt idx="0">
                  <c:v>Poseen Pagina WEB</c:v>
                </c:pt>
              </c:strCache>
            </c:strRef>
          </c:tx>
          <c:dLbls>
            <c:spPr>
              <a:noFill/>
              <a:ln w="25400">
                <a:noFill/>
              </a:ln>
            </c:spPr>
            <c:txPr>
              <a:bodyPr/>
              <a:lstStyle/>
              <a:p>
                <a:pPr>
                  <a:defRPr lang="es-CO"/>
                </a:pPr>
                <a:endParaRPr lang="es-CO"/>
              </a:p>
            </c:txPr>
            <c:showVal val="1"/>
            <c:showLeaderLines val="1"/>
          </c:dLbls>
          <c:cat>
            <c:strRef>
              <c:f>Estadisticas!$AG$66:$AH$66</c:f>
              <c:strCache>
                <c:ptCount val="2"/>
                <c:pt idx="0">
                  <c:v>Si</c:v>
                </c:pt>
                <c:pt idx="1">
                  <c:v>No</c:v>
                </c:pt>
              </c:strCache>
            </c:strRef>
          </c:cat>
          <c:val>
            <c:numRef>
              <c:f>Estadisticas!$AG$67:$AH$67</c:f>
              <c:numCache>
                <c:formatCode>0%</c:formatCode>
                <c:ptCount val="2"/>
                <c:pt idx="0">
                  <c:v>0.5</c:v>
                </c:pt>
                <c:pt idx="1">
                  <c:v>0.5</c:v>
                </c:pt>
              </c:numCache>
            </c:numRef>
          </c:val>
        </c:ser>
      </c:pie3DChart>
      <c:spPr>
        <a:noFill/>
        <a:ln w="25400">
          <a:noFill/>
        </a:ln>
      </c:spPr>
    </c:plotArea>
    <c:legend>
      <c:legendPos val="r"/>
      <c:txPr>
        <a:bodyPr/>
        <a:lstStyle/>
        <a:p>
          <a:pPr rtl="0">
            <a:defRPr lang="es-CO"/>
          </a:pPr>
          <a:endParaRPr lang="es-CO"/>
        </a:p>
      </c:txPr>
    </c:legend>
    <c:plotVisOnly val="1"/>
    <c:dispBlanksAs val="zero"/>
  </c:chart>
  <c:printSettings>
    <c:headerFooter/>
    <c:pageMargins b="0.75000000000000211" l="0.70000000000000062" r="0.70000000000000062" t="0.75000000000000211"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CO"/>
  <c:pivotSource>
    <c:name>[Tabulacion x Areas.xlsx]Hardware!PivotTable5</c:name>
    <c:fmtId val="0"/>
  </c:pivotSource>
  <c:chart>
    <c:title>
      <c:tx>
        <c:rich>
          <a:bodyPr/>
          <a:lstStyle/>
          <a:p>
            <a:pPr>
              <a:defRPr sz="1200" b="1" i="0" u="none" strike="noStrike" baseline="0">
                <a:solidFill>
                  <a:srgbClr val="000000"/>
                </a:solidFill>
                <a:latin typeface="Arial"/>
                <a:ea typeface="Arial"/>
                <a:cs typeface="Arial"/>
              </a:defRPr>
            </a:pPr>
            <a:r>
              <a:rPr lang="es-CO"/>
              <a:t>DISPOSITIVOS MOVILES EN CONSTRUCTORAS</a:t>
            </a:r>
          </a:p>
        </c:rich>
      </c:tx>
      <c:spPr>
        <a:noFill/>
        <a:ln w="25400">
          <a:noFill/>
        </a:ln>
      </c:spPr>
    </c:title>
    <c:pivotFmts>
      <c:pivotFmt>
        <c:idx val="0"/>
        <c:spPr>
          <a:solidFill>
            <a:srgbClr val="9999FF"/>
          </a:solidFill>
          <a:ln w="12700">
            <a:solidFill>
              <a:srgbClr val="000000"/>
            </a:solidFill>
            <a:prstDash val="solid"/>
          </a:ln>
        </c:spPr>
        <c:marker>
          <c:symbol val="none"/>
        </c:marker>
      </c:pivotFmt>
      <c:pivotFmt>
        <c:idx val="1"/>
        <c:spPr>
          <a:solidFill>
            <a:srgbClr val="9999FF"/>
          </a:solidFill>
          <a:ln w="12700">
            <a:solidFill>
              <a:srgbClr val="000000"/>
            </a:solidFill>
            <a:prstDash val="solid"/>
          </a:ln>
        </c:spPr>
        <c:marker>
          <c:symbol val="none"/>
        </c:marker>
      </c:pivotFmt>
    </c:pivotFmts>
    <c:plotArea>
      <c:layout/>
      <c:barChart>
        <c:barDir val="col"/>
        <c:grouping val="clustered"/>
        <c:ser>
          <c:idx val="0"/>
          <c:order val="0"/>
          <c:tx>
            <c:strRef>
              <c:f>Hardware!$G$41:$G$42</c:f>
              <c:strCache>
                <c:ptCount val="1"/>
                <c:pt idx="0">
                  <c:v>Total</c:v>
                </c:pt>
              </c:strCache>
            </c:strRef>
          </c:tx>
          <c:spPr>
            <a:solidFill>
              <a:srgbClr val="9999FF"/>
            </a:solidFill>
            <a:ln w="12700">
              <a:solidFill>
                <a:srgbClr val="000000"/>
              </a:solidFill>
              <a:prstDash val="solid"/>
            </a:ln>
          </c:spPr>
          <c:cat>
            <c:strRef>
              <c:f>Hardware!$F$43:$F$47</c:f>
              <c:strCache>
                <c:ptCount val="4"/>
                <c:pt idx="0">
                  <c:v>Iphone</c:v>
                </c:pt>
                <c:pt idx="1">
                  <c:v>Otros (Celulares)</c:v>
                </c:pt>
                <c:pt idx="2">
                  <c:v>Palm</c:v>
                </c:pt>
                <c:pt idx="3">
                  <c:v>Pocket PC</c:v>
                </c:pt>
              </c:strCache>
            </c:strRef>
          </c:cat>
          <c:val>
            <c:numRef>
              <c:f>Hardware!$G$43:$G$47</c:f>
              <c:numCache>
                <c:formatCode>0.00%</c:formatCode>
                <c:ptCount val="4"/>
                <c:pt idx="0">
                  <c:v>0.3</c:v>
                </c:pt>
                <c:pt idx="1">
                  <c:v>0.9</c:v>
                </c:pt>
                <c:pt idx="2">
                  <c:v>0.1</c:v>
                </c:pt>
                <c:pt idx="3">
                  <c:v>0.13333333333333333</c:v>
                </c:pt>
              </c:numCache>
            </c:numRef>
          </c:val>
        </c:ser>
        <c:axId val="39364480"/>
        <c:axId val="39366016"/>
      </c:barChart>
      <c:catAx>
        <c:axId val="39364480"/>
        <c:scaling>
          <c:orientation val="minMax"/>
        </c:scaling>
        <c:axPos val="b"/>
        <c:numFmt formatCode="General" sourceLinked="1"/>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s-CO"/>
          </a:p>
        </c:txPr>
        <c:crossAx val="39366016"/>
        <c:crosses val="autoZero"/>
        <c:lblAlgn val="ctr"/>
        <c:lblOffset val="100"/>
        <c:tickLblSkip val="1"/>
        <c:tickMarkSkip val="1"/>
      </c:catAx>
      <c:valAx>
        <c:axId val="39366016"/>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s-CO"/>
          </a:p>
        </c:txPr>
        <c:crossAx val="39364480"/>
        <c:crosses val="autoZero"/>
        <c:crossBetween val="between"/>
      </c:valAx>
      <c:spPr>
        <a:solidFill>
          <a:srgbClr val="C0C0C0"/>
        </a:solidFill>
        <a:ln w="12700">
          <a:solidFill>
            <a:srgbClr val="808080"/>
          </a:solidFill>
          <a:prstDash val="solid"/>
        </a:ln>
      </c:spPr>
    </c:plotArea>
    <c:plotVisOnly val="1"/>
    <c:dispBlanksAs val="gap"/>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s-CO"/>
    </a:p>
  </c:txPr>
  <c:printSettings>
    <c:headerFooter alignWithMargins="0"/>
    <c:pageMargins b="1" l="0.75000000000000044" r="0.75000000000000044" t="1" header="0.5" footer="0.5"/>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lang="es-CO"/>
            </a:pPr>
            <a:r>
              <a:rPr lang="es-CO"/>
              <a:t>Empresas que poseen Pagina WEB</a:t>
            </a:r>
          </a:p>
        </c:rich>
      </c:tx>
      <c:spPr>
        <a:noFill/>
        <a:ln w="25400">
          <a:noFill/>
        </a:ln>
      </c:spPr>
    </c:title>
    <c:view3D>
      <c:rotX val="30"/>
      <c:perspective val="30"/>
    </c:view3D>
    <c:plotArea>
      <c:layout/>
      <c:pie3DChart>
        <c:varyColors val="1"/>
        <c:ser>
          <c:idx val="0"/>
          <c:order val="0"/>
          <c:tx>
            <c:strRef>
              <c:f>Estadisticas!$A$67</c:f>
              <c:strCache>
                <c:ptCount val="1"/>
                <c:pt idx="0">
                  <c:v>Poseen Pagina WEB</c:v>
                </c:pt>
              </c:strCache>
            </c:strRef>
          </c:tx>
          <c:dLbls>
            <c:spPr>
              <a:noFill/>
              <a:ln w="25400">
                <a:noFill/>
              </a:ln>
            </c:spPr>
            <c:txPr>
              <a:bodyPr/>
              <a:lstStyle/>
              <a:p>
                <a:pPr>
                  <a:defRPr lang="es-CO"/>
                </a:pPr>
                <a:endParaRPr lang="es-CO"/>
              </a:p>
            </c:txPr>
            <c:showVal val="1"/>
            <c:showLeaderLines val="1"/>
          </c:dLbls>
          <c:cat>
            <c:strRef>
              <c:f>Estadisticas!$AG$66:$AH$66</c:f>
              <c:strCache>
                <c:ptCount val="2"/>
                <c:pt idx="0">
                  <c:v>Si</c:v>
                </c:pt>
                <c:pt idx="1">
                  <c:v>No</c:v>
                </c:pt>
              </c:strCache>
            </c:strRef>
          </c:cat>
          <c:val>
            <c:numRef>
              <c:f>Estadisticas!$AG$68:$AH$68</c:f>
              <c:numCache>
                <c:formatCode>0%</c:formatCode>
                <c:ptCount val="2"/>
                <c:pt idx="0">
                  <c:v>0.77777777777777779</c:v>
                </c:pt>
                <c:pt idx="1">
                  <c:v>0.22222222222222221</c:v>
                </c:pt>
              </c:numCache>
            </c:numRef>
          </c:val>
        </c:ser>
        <c:ser>
          <c:idx val="1"/>
          <c:order val="1"/>
          <c:cat>
            <c:strRef>
              <c:f>Estadisticas!$AG$66:$AH$66</c:f>
              <c:strCache>
                <c:ptCount val="2"/>
                <c:pt idx="0">
                  <c:v>Si</c:v>
                </c:pt>
                <c:pt idx="1">
                  <c:v>No</c:v>
                </c:pt>
              </c:strCache>
            </c:strRef>
          </c:cat>
          <c:val>
            <c:numRef>
              <c:f>Estadisticas!$A$67</c:f>
              <c:numCache>
                <c:formatCode>General</c:formatCode>
                <c:ptCount val="1"/>
                <c:pt idx="0">
                  <c:v>0</c:v>
                </c:pt>
              </c:numCache>
            </c:numRef>
          </c:val>
        </c:ser>
      </c:pie3DChart>
      <c:spPr>
        <a:noFill/>
        <a:ln w="25400">
          <a:noFill/>
        </a:ln>
      </c:spPr>
    </c:plotArea>
    <c:legend>
      <c:legendPos val="r"/>
      <c:txPr>
        <a:bodyPr/>
        <a:lstStyle/>
        <a:p>
          <a:pPr rtl="0">
            <a:defRPr lang="es-CO"/>
          </a:pPr>
          <a:endParaRPr lang="es-CO"/>
        </a:p>
      </c:txPr>
    </c:legend>
    <c:plotVisOnly val="1"/>
    <c:dispBlanksAs val="zero"/>
  </c:chart>
  <c:printSettings>
    <c:headerFooter/>
    <c:pageMargins b="0.75000000000000211" l="0.70000000000000062" r="0.70000000000000062" t="0.75000000000000211" header="0.30000000000000032" footer="0.30000000000000032"/>
    <c:pageSetup orientation="portrait"/>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lang="es-CO"/>
            </a:pPr>
            <a:r>
              <a:rPr lang="en-US"/>
              <a:t>Software Toma de decisiones- Proyectos</a:t>
            </a:r>
          </a:p>
        </c:rich>
      </c:tx>
      <c:spPr>
        <a:noFill/>
        <a:ln w="25400">
          <a:noFill/>
        </a:ln>
      </c:spPr>
    </c:title>
    <c:view3D>
      <c:rotX val="30"/>
      <c:perspective val="30"/>
    </c:view3D>
    <c:plotArea>
      <c:layout/>
      <c:pie3DChart>
        <c:varyColors val="1"/>
        <c:ser>
          <c:idx val="0"/>
          <c:order val="0"/>
          <c:tx>
            <c:strRef>
              <c:f>Estadisticas!$A$70</c:f>
              <c:strCache>
                <c:ptCount val="1"/>
                <c:pt idx="0">
                  <c:v>Software toma desiciones</c:v>
                </c:pt>
              </c:strCache>
            </c:strRef>
          </c:tx>
          <c:dLbls>
            <c:spPr>
              <a:noFill/>
              <a:ln w="25400">
                <a:noFill/>
              </a:ln>
            </c:spPr>
            <c:txPr>
              <a:bodyPr/>
              <a:lstStyle/>
              <a:p>
                <a:pPr>
                  <a:defRPr lang="es-CO"/>
                </a:pPr>
                <a:endParaRPr lang="es-CO"/>
              </a:p>
            </c:txPr>
            <c:showVal val="1"/>
            <c:showLeaderLines val="1"/>
          </c:dLbls>
          <c:cat>
            <c:strRef>
              <c:f>Estadisticas!$AG$69:$AH$69</c:f>
              <c:strCache>
                <c:ptCount val="2"/>
                <c:pt idx="0">
                  <c:v>Si</c:v>
                </c:pt>
                <c:pt idx="1">
                  <c:v>No</c:v>
                </c:pt>
              </c:strCache>
            </c:strRef>
          </c:cat>
          <c:val>
            <c:numRef>
              <c:f>Estadisticas!$AG$70:$AH$70</c:f>
              <c:numCache>
                <c:formatCode>0%</c:formatCode>
                <c:ptCount val="2"/>
                <c:pt idx="0">
                  <c:v>0.5</c:v>
                </c:pt>
                <c:pt idx="1">
                  <c:v>0.5</c:v>
                </c:pt>
              </c:numCache>
            </c:numRef>
          </c:val>
        </c:ser>
      </c:pie3DChart>
      <c:spPr>
        <a:noFill/>
        <a:ln w="25400">
          <a:noFill/>
        </a:ln>
      </c:spPr>
    </c:plotArea>
    <c:legend>
      <c:legendPos val="r"/>
      <c:txPr>
        <a:bodyPr/>
        <a:lstStyle/>
        <a:p>
          <a:pPr rtl="0">
            <a:defRPr lang="es-CO"/>
          </a:pPr>
          <a:endParaRPr lang="es-CO"/>
        </a:p>
      </c:txPr>
    </c:legend>
    <c:plotVisOnly val="1"/>
    <c:dispBlanksAs val="zero"/>
  </c:chart>
  <c:printSettings>
    <c:headerFooter/>
    <c:pageMargins b="0.75000000000000233" l="0.70000000000000062" r="0.70000000000000062" t="0.75000000000000233" header="0.30000000000000032" footer="0.30000000000000032"/>
    <c:pageSetup orientation="portrait"/>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lang="es-CO"/>
            </a:pPr>
            <a:r>
              <a:rPr lang="en-US"/>
              <a:t>Software Toma de decisiones- Empresas</a:t>
            </a:r>
          </a:p>
        </c:rich>
      </c:tx>
      <c:spPr>
        <a:noFill/>
        <a:ln w="25400">
          <a:noFill/>
        </a:ln>
      </c:spPr>
    </c:title>
    <c:view3D>
      <c:rotX val="30"/>
      <c:perspective val="30"/>
    </c:view3D>
    <c:plotArea>
      <c:layout/>
      <c:pie3DChart>
        <c:varyColors val="1"/>
        <c:ser>
          <c:idx val="0"/>
          <c:order val="0"/>
          <c:tx>
            <c:strRef>
              <c:f>Estadisticas!$A$70</c:f>
              <c:strCache>
                <c:ptCount val="1"/>
                <c:pt idx="0">
                  <c:v>Software toma desiciones</c:v>
                </c:pt>
              </c:strCache>
            </c:strRef>
          </c:tx>
          <c:dLbls>
            <c:spPr>
              <a:noFill/>
              <a:ln w="25400">
                <a:noFill/>
              </a:ln>
            </c:spPr>
            <c:txPr>
              <a:bodyPr/>
              <a:lstStyle/>
              <a:p>
                <a:pPr>
                  <a:defRPr lang="es-CO"/>
                </a:pPr>
                <a:endParaRPr lang="es-CO"/>
              </a:p>
            </c:txPr>
            <c:showVal val="1"/>
            <c:showLeaderLines val="1"/>
          </c:dLbls>
          <c:cat>
            <c:strRef>
              <c:f>Estadisticas!$AG$69:$AH$69</c:f>
              <c:strCache>
                <c:ptCount val="2"/>
                <c:pt idx="0">
                  <c:v>Si</c:v>
                </c:pt>
                <c:pt idx="1">
                  <c:v>No</c:v>
                </c:pt>
              </c:strCache>
            </c:strRef>
          </c:cat>
          <c:val>
            <c:numRef>
              <c:f>Estadisticas!$AG$70:$AH$70</c:f>
              <c:numCache>
                <c:formatCode>0%</c:formatCode>
                <c:ptCount val="2"/>
                <c:pt idx="0">
                  <c:v>0.5</c:v>
                </c:pt>
                <c:pt idx="1">
                  <c:v>0.5</c:v>
                </c:pt>
              </c:numCache>
            </c:numRef>
          </c:val>
        </c:ser>
        <c:ser>
          <c:idx val="1"/>
          <c:order val="1"/>
          <c:tx>
            <c:strRef>
              <c:f>Estadisticas!$A$70</c:f>
              <c:strCache>
                <c:ptCount val="1"/>
                <c:pt idx="0">
                  <c:v>Software toma desiciones</c:v>
                </c:pt>
              </c:strCache>
            </c:strRef>
          </c:tx>
          <c:dLbls>
            <c:spPr>
              <a:noFill/>
              <a:ln w="25400">
                <a:noFill/>
              </a:ln>
            </c:spPr>
            <c:txPr>
              <a:bodyPr/>
              <a:lstStyle/>
              <a:p>
                <a:pPr>
                  <a:defRPr lang="es-CO"/>
                </a:pPr>
                <a:endParaRPr lang="es-CO"/>
              </a:p>
            </c:txPr>
            <c:showVal val="1"/>
            <c:showLeaderLines val="1"/>
          </c:dLbls>
          <c:cat>
            <c:strRef>
              <c:f>Estadisticas!$AG$69:$AH$69</c:f>
              <c:strCache>
                <c:ptCount val="2"/>
                <c:pt idx="0">
                  <c:v>Si</c:v>
                </c:pt>
                <c:pt idx="1">
                  <c:v>No</c:v>
                </c:pt>
              </c:strCache>
            </c:strRef>
          </c:cat>
          <c:val>
            <c:numRef>
              <c:f>Estadisticas!$AG$71:$AH$71</c:f>
              <c:numCache>
                <c:formatCode>0%</c:formatCode>
                <c:ptCount val="2"/>
                <c:pt idx="0">
                  <c:v>0.77777777777777779</c:v>
                </c:pt>
                <c:pt idx="1">
                  <c:v>0.22222222222222221</c:v>
                </c:pt>
              </c:numCache>
            </c:numRef>
          </c:val>
        </c:ser>
        <c:ser>
          <c:idx val="2"/>
          <c:order val="2"/>
          <c:cat>
            <c:strRef>
              <c:f>Estadisticas!$AG$66:$AH$66</c:f>
              <c:strCache>
                <c:ptCount val="2"/>
                <c:pt idx="0">
                  <c:v>Si</c:v>
                </c:pt>
                <c:pt idx="1">
                  <c:v>No</c:v>
                </c:pt>
              </c:strCache>
            </c:strRef>
          </c:cat>
          <c:val>
            <c:numRef>
              <c:f>Estadisticas!$A$67</c:f>
              <c:numCache>
                <c:formatCode>General</c:formatCode>
                <c:ptCount val="1"/>
                <c:pt idx="0">
                  <c:v>0</c:v>
                </c:pt>
              </c:numCache>
            </c:numRef>
          </c:val>
        </c:ser>
      </c:pie3DChart>
      <c:spPr>
        <a:noFill/>
        <a:ln w="25400">
          <a:noFill/>
        </a:ln>
      </c:spPr>
    </c:plotArea>
    <c:legend>
      <c:legendPos val="r"/>
      <c:txPr>
        <a:bodyPr/>
        <a:lstStyle/>
        <a:p>
          <a:pPr rtl="0">
            <a:defRPr lang="es-CO"/>
          </a:pPr>
          <a:endParaRPr lang="es-CO"/>
        </a:p>
      </c:txPr>
    </c:legend>
    <c:plotVisOnly val="1"/>
    <c:dispBlanksAs val="zero"/>
  </c:chart>
  <c:printSettings>
    <c:headerFooter/>
    <c:pageMargins b="0.75000000000000255" l="0.70000000000000062" r="0.70000000000000062" t="0.75000000000000255" header="0.30000000000000032" footer="0.30000000000000032"/>
    <c:pageSetup orientation="portrait"/>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lang="es-CO"/>
            </a:pPr>
            <a:r>
              <a:rPr lang="en-US"/>
              <a:t>Inversion Software Anual</a:t>
            </a:r>
          </a:p>
        </c:rich>
      </c:tx>
      <c:spPr>
        <a:noFill/>
        <a:ln w="25400">
          <a:noFill/>
        </a:ln>
      </c:spPr>
    </c:title>
    <c:plotArea>
      <c:layout/>
      <c:pieChart>
        <c:varyColors val="1"/>
        <c:ser>
          <c:idx val="0"/>
          <c:order val="0"/>
          <c:tx>
            <c:v>Inversion Hardware Anual</c:v>
          </c:tx>
          <c:dLbls>
            <c:spPr>
              <a:noFill/>
              <a:ln w="25400">
                <a:noFill/>
              </a:ln>
            </c:spPr>
            <c:txPr>
              <a:bodyPr/>
              <a:lstStyle/>
              <a:p>
                <a:pPr>
                  <a:defRPr lang="es-CO"/>
                </a:pPr>
                <a:endParaRPr lang="es-CO"/>
              </a:p>
            </c:txPr>
            <c:showVal val="1"/>
            <c:showLeaderLines val="1"/>
          </c:dLbls>
          <c:cat>
            <c:strRef>
              <c:f>Estadisticas!$A$73:$A$76</c:f>
              <c:strCache>
                <c:ptCount val="4"/>
                <c:pt idx="0">
                  <c:v>0m - 1m</c:v>
                </c:pt>
                <c:pt idx="1">
                  <c:v>1m - 5m</c:v>
                </c:pt>
                <c:pt idx="2">
                  <c:v>5m - 10m</c:v>
                </c:pt>
                <c:pt idx="3">
                  <c:v>&gt;10m</c:v>
                </c:pt>
              </c:strCache>
            </c:strRef>
          </c:cat>
          <c:val>
            <c:numRef>
              <c:f>Estadisticas!$AG$73:$AG$76</c:f>
              <c:numCache>
                <c:formatCode>0%</c:formatCode>
                <c:ptCount val="4"/>
                <c:pt idx="0">
                  <c:v>0.22222222222222221</c:v>
                </c:pt>
                <c:pt idx="1">
                  <c:v>0.1111111111111111</c:v>
                </c:pt>
                <c:pt idx="2">
                  <c:v>0.1111111111111111</c:v>
                </c:pt>
                <c:pt idx="3">
                  <c:v>0</c:v>
                </c:pt>
              </c:numCache>
            </c:numRef>
          </c:val>
        </c:ser>
        <c:firstSliceAng val="0"/>
      </c:pieChart>
      <c:spPr>
        <a:noFill/>
        <a:ln w="25400">
          <a:noFill/>
        </a:ln>
      </c:spPr>
    </c:plotArea>
    <c:legend>
      <c:legendPos val="r"/>
      <c:txPr>
        <a:bodyPr/>
        <a:lstStyle/>
        <a:p>
          <a:pPr>
            <a:defRPr lang="es-CO"/>
          </a:pPr>
          <a:endParaRPr lang="es-CO"/>
        </a:p>
      </c:txPr>
    </c:legend>
    <c:plotVisOnly val="1"/>
    <c:dispBlanksAs val="zero"/>
  </c:chart>
  <c:printSettings>
    <c:headerFooter/>
    <c:pageMargins b="0.75000000000000255" l="0.70000000000000062" r="0.70000000000000062" t="0.75000000000000255" header="0.30000000000000032" footer="0.30000000000000032"/>
    <c:pageSetup orientation="portrait"/>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CO"/>
  <c:chart>
    <c:view3D>
      <c:depthPercent val="100"/>
      <c:rAngAx val="1"/>
    </c:view3D>
    <c:plotArea>
      <c:layout>
        <c:manualLayout>
          <c:layoutTarget val="inner"/>
          <c:xMode val="edge"/>
          <c:yMode val="edge"/>
          <c:x val="0.12458555583777836"/>
          <c:y val="0.17219844451958843"/>
          <c:w val="0.67610130386927658"/>
          <c:h val="0.69495547719112005"/>
        </c:manualLayout>
      </c:layout>
      <c:bar3DChart>
        <c:barDir val="col"/>
        <c:grouping val="clustered"/>
        <c:ser>
          <c:idx val="0"/>
          <c:order val="0"/>
          <c:tx>
            <c:v>Software</c:v>
          </c:tx>
          <c:cat>
            <c:strRef>
              <c:f>Estadisticas!$A$73:$A$76</c:f>
              <c:strCache>
                <c:ptCount val="4"/>
                <c:pt idx="0">
                  <c:v>0m - 1m</c:v>
                </c:pt>
                <c:pt idx="1">
                  <c:v>1m - 5m</c:v>
                </c:pt>
                <c:pt idx="2">
                  <c:v>5m - 10m</c:v>
                </c:pt>
                <c:pt idx="3">
                  <c:v>&gt;10m</c:v>
                </c:pt>
              </c:strCache>
            </c:strRef>
          </c:cat>
          <c:val>
            <c:numRef>
              <c:f>Estadisticas!$AF$73:$AF$76</c:f>
              <c:numCache>
                <c:formatCode>General</c:formatCode>
                <c:ptCount val="4"/>
                <c:pt idx="0">
                  <c:v>2</c:v>
                </c:pt>
                <c:pt idx="1">
                  <c:v>1</c:v>
                </c:pt>
                <c:pt idx="2">
                  <c:v>1</c:v>
                </c:pt>
                <c:pt idx="3">
                  <c:v>0</c:v>
                </c:pt>
              </c:numCache>
            </c:numRef>
          </c:val>
        </c:ser>
        <c:ser>
          <c:idx val="1"/>
          <c:order val="1"/>
          <c:tx>
            <c:v>Hardware</c:v>
          </c:tx>
          <c:val>
            <c:numRef>
              <c:f>Estadisticas!$AF$20:$AF$23</c:f>
              <c:numCache>
                <c:formatCode>0</c:formatCode>
                <c:ptCount val="4"/>
                <c:pt idx="0">
                  <c:v>9</c:v>
                </c:pt>
                <c:pt idx="1">
                  <c:v>15</c:v>
                </c:pt>
                <c:pt idx="2">
                  <c:v>3</c:v>
                </c:pt>
                <c:pt idx="3">
                  <c:v>1</c:v>
                </c:pt>
              </c:numCache>
            </c:numRef>
          </c:val>
        </c:ser>
        <c:shape val="box"/>
        <c:axId val="77068544"/>
        <c:axId val="77074432"/>
        <c:axId val="0"/>
      </c:bar3DChart>
      <c:catAx>
        <c:axId val="77068544"/>
        <c:scaling>
          <c:orientation val="minMax"/>
        </c:scaling>
        <c:axPos val="b"/>
        <c:numFmt formatCode="General" sourceLinked="1"/>
        <c:tickLblPos val="nextTo"/>
        <c:txPr>
          <a:bodyPr/>
          <a:lstStyle/>
          <a:p>
            <a:pPr>
              <a:defRPr lang="es-CO"/>
            </a:pPr>
            <a:endParaRPr lang="es-CO"/>
          </a:p>
        </c:txPr>
        <c:crossAx val="77074432"/>
        <c:crosses val="autoZero"/>
        <c:auto val="1"/>
        <c:lblAlgn val="ctr"/>
        <c:lblOffset val="100"/>
      </c:catAx>
      <c:valAx>
        <c:axId val="77074432"/>
        <c:scaling>
          <c:orientation val="minMax"/>
        </c:scaling>
        <c:axPos val="l"/>
        <c:majorGridlines/>
        <c:numFmt formatCode="General" sourceLinked="1"/>
        <c:tickLblPos val="nextTo"/>
        <c:txPr>
          <a:bodyPr/>
          <a:lstStyle/>
          <a:p>
            <a:pPr>
              <a:defRPr lang="es-CO"/>
            </a:pPr>
            <a:endParaRPr lang="es-CO"/>
          </a:p>
        </c:txPr>
        <c:crossAx val="77068544"/>
        <c:crosses val="autoZero"/>
        <c:crossBetween val="between"/>
        <c:majorUnit val="1"/>
      </c:valAx>
      <c:spPr>
        <a:noFill/>
        <a:ln w="25400">
          <a:noFill/>
        </a:ln>
      </c:spPr>
    </c:plotArea>
    <c:legend>
      <c:legendPos val="r"/>
      <c:txPr>
        <a:bodyPr/>
        <a:lstStyle/>
        <a:p>
          <a:pPr>
            <a:defRPr lang="es-CO"/>
          </a:pPr>
          <a:endParaRPr lang="es-CO"/>
        </a:p>
      </c:txPr>
    </c:legend>
    <c:plotVisOnly val="1"/>
    <c:dispBlanksAs val="gap"/>
  </c:chart>
  <c:printSettings>
    <c:headerFooter/>
    <c:pageMargins b="0.75000000000000278" l="0.70000000000000062" r="0.70000000000000062" t="0.75000000000000278" header="0.30000000000000032" footer="0.30000000000000032"/>
    <c:pageSetup orientation="portrait"/>
  </c:printSettings>
  <c:userShapes r:id="rId1"/>
</c:chartSpace>
</file>

<file path=xl/charts/chart35.xml><?xml version="1.0" encoding="utf-8"?>
<c:chartSpace xmlns:c="http://schemas.openxmlformats.org/drawingml/2006/chart" xmlns:a="http://schemas.openxmlformats.org/drawingml/2006/main" xmlns:r="http://schemas.openxmlformats.org/officeDocument/2006/relationships">
  <c:lang val="es-CO"/>
  <c:chart>
    <c:title>
      <c:spPr>
        <a:noFill/>
        <a:ln w="25400">
          <a:noFill/>
        </a:ln>
      </c:spPr>
      <c:txPr>
        <a:bodyPr/>
        <a:lstStyle/>
        <a:p>
          <a:pPr>
            <a:defRPr lang="es-CO"/>
          </a:pPr>
          <a:endParaRPr lang="es-CO"/>
        </a:p>
      </c:txPr>
    </c:title>
    <c:plotArea>
      <c:layout/>
      <c:pieChart>
        <c:varyColors val="1"/>
        <c:ser>
          <c:idx val="0"/>
          <c:order val="0"/>
          <c:tx>
            <c:strRef>
              <c:f>Estadisticas!$A$79</c:f>
              <c:strCache>
                <c:ptCount val="1"/>
                <c:pt idx="0">
                  <c:v>Posee Internet</c:v>
                </c:pt>
              </c:strCache>
            </c:strRef>
          </c:tx>
          <c:dLbls>
            <c:spPr>
              <a:noFill/>
              <a:ln w="25400">
                <a:noFill/>
              </a:ln>
            </c:spPr>
            <c:txPr>
              <a:bodyPr/>
              <a:lstStyle/>
              <a:p>
                <a:pPr>
                  <a:defRPr lang="es-CO"/>
                </a:pPr>
                <a:endParaRPr lang="es-CO"/>
              </a:p>
            </c:txPr>
            <c:showVal val="1"/>
            <c:showLeaderLines val="1"/>
          </c:dLbls>
          <c:cat>
            <c:strLit>
              <c:ptCount val="1"/>
              <c:pt idx="0">
                <c:v>si</c:v>
              </c:pt>
            </c:strLit>
          </c:cat>
          <c:val>
            <c:numRef>
              <c:f>Estadisticas!$AG$79</c:f>
              <c:numCache>
                <c:formatCode>0%</c:formatCode>
                <c:ptCount val="1"/>
                <c:pt idx="0">
                  <c:v>0.58333333333333337</c:v>
                </c:pt>
              </c:numCache>
            </c:numRef>
          </c:val>
        </c:ser>
        <c:firstSliceAng val="0"/>
      </c:pieChart>
      <c:spPr>
        <a:noFill/>
        <a:ln w="25400">
          <a:noFill/>
        </a:ln>
      </c:spPr>
    </c:plotArea>
    <c:legend>
      <c:legendPos val="r"/>
      <c:layout>
        <c:manualLayout>
          <c:xMode val="edge"/>
          <c:yMode val="edge"/>
          <c:wMode val="edge"/>
          <c:hMode val="edge"/>
          <c:x val="0.85262642169728775"/>
          <c:y val="0.52984288422280545"/>
          <c:w val="0.98333333333333328"/>
          <c:h val="0.62744896471274403"/>
        </c:manualLayout>
      </c:layout>
      <c:txPr>
        <a:bodyPr/>
        <a:lstStyle/>
        <a:p>
          <a:pPr rtl="0">
            <a:defRPr lang="es-CO"/>
          </a:pPr>
          <a:endParaRPr lang="es-CO"/>
        </a:p>
      </c:txPr>
    </c:legend>
    <c:plotVisOnly val="1"/>
    <c:dispBlanksAs val="zero"/>
  </c:chart>
  <c:printSettings>
    <c:headerFooter/>
    <c:pageMargins b="0.75000000000000189" l="0.70000000000000062" r="0.70000000000000062" t="0.75000000000000189" header="0.30000000000000032" footer="0.30000000000000032"/>
    <c:pageSetup orientation="portrait"/>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CO"/>
  <c:chart>
    <c:view3D>
      <c:rotX val="30"/>
      <c:perspective val="30"/>
    </c:view3D>
    <c:plotArea>
      <c:layout>
        <c:manualLayout>
          <c:layoutTarget val="inner"/>
          <c:xMode val="edge"/>
          <c:yMode val="edge"/>
          <c:x val="0.1"/>
          <c:y val="0.15079365079365079"/>
          <c:w val="0.71062642169728774"/>
          <c:h val="0.79761904761904956"/>
        </c:manualLayout>
      </c:layout>
      <c:pie3DChart>
        <c:varyColors val="1"/>
        <c:ser>
          <c:idx val="0"/>
          <c:order val="0"/>
          <c:dLbls>
            <c:spPr>
              <a:noFill/>
              <a:ln w="25400">
                <a:noFill/>
              </a:ln>
            </c:spPr>
            <c:txPr>
              <a:bodyPr/>
              <a:lstStyle/>
              <a:p>
                <a:pPr>
                  <a:defRPr lang="es-CO"/>
                </a:pPr>
                <a:endParaRPr lang="es-CO"/>
              </a:p>
            </c:txPr>
            <c:showVal val="1"/>
            <c:showLeaderLines val="1"/>
          </c:dLbls>
          <c:cat>
            <c:strRef>
              <c:f>Estadisticas!$A$80:$A$83</c:f>
              <c:strCache>
                <c:ptCount val="4"/>
                <c:pt idx="0">
                  <c:v>1 Mg</c:v>
                </c:pt>
                <c:pt idx="1">
                  <c:v>2 MG</c:v>
                </c:pt>
                <c:pt idx="2">
                  <c:v>3 Mg</c:v>
                </c:pt>
                <c:pt idx="3">
                  <c:v>&gt;= 4 Mg</c:v>
                </c:pt>
              </c:strCache>
            </c:strRef>
          </c:cat>
          <c:val>
            <c:numRef>
              <c:f>Estadisticas!$AG$80:$AG$83</c:f>
              <c:numCache>
                <c:formatCode>0%</c:formatCode>
                <c:ptCount val="4"/>
                <c:pt idx="0">
                  <c:v>0.27272727272727271</c:v>
                </c:pt>
                <c:pt idx="1">
                  <c:v>9.0909090909090912E-2</c:v>
                </c:pt>
                <c:pt idx="2">
                  <c:v>0</c:v>
                </c:pt>
                <c:pt idx="3">
                  <c:v>0.18181818181818182</c:v>
                </c:pt>
              </c:numCache>
            </c:numRef>
          </c:val>
        </c:ser>
      </c:pie3DChart>
      <c:spPr>
        <a:noFill/>
        <a:ln w="25400">
          <a:noFill/>
        </a:ln>
      </c:spPr>
    </c:plotArea>
    <c:legend>
      <c:legendPos val="r"/>
      <c:txPr>
        <a:bodyPr/>
        <a:lstStyle/>
        <a:p>
          <a:pPr>
            <a:defRPr lang="es-CO"/>
          </a:pPr>
          <a:endParaRPr lang="es-CO"/>
        </a:p>
      </c:txPr>
    </c:legend>
    <c:plotVisOnly val="1"/>
    <c:dispBlanksAs val="zero"/>
  </c:chart>
  <c:printSettings>
    <c:headerFooter/>
    <c:pageMargins b="0.75000000000000189" l="0.70000000000000062" r="0.70000000000000062" t="0.75000000000000189" header="0.30000000000000032" footer="0.30000000000000032"/>
    <c:pageSetup orientation="portrait"/>
  </c:printSettings>
  <c:userShapes r:id="rId1"/>
</c:chartSpace>
</file>

<file path=xl/charts/chart37.xml><?xml version="1.0" encoding="utf-8"?>
<c:chartSpace xmlns:c="http://schemas.openxmlformats.org/drawingml/2006/chart" xmlns:a="http://schemas.openxmlformats.org/drawingml/2006/main" xmlns:r="http://schemas.openxmlformats.org/officeDocument/2006/relationships">
  <c:lang val="es-CO"/>
  <c:chart>
    <c:title>
      <c:spPr>
        <a:noFill/>
        <a:ln w="25400">
          <a:noFill/>
        </a:ln>
      </c:spPr>
      <c:txPr>
        <a:bodyPr/>
        <a:lstStyle/>
        <a:p>
          <a:pPr>
            <a:defRPr lang="es-CO"/>
          </a:pPr>
          <a:endParaRPr lang="es-CO"/>
        </a:p>
      </c:txPr>
    </c:title>
    <c:plotArea>
      <c:layout/>
      <c:barChart>
        <c:barDir val="col"/>
        <c:grouping val="clustered"/>
        <c:ser>
          <c:idx val="0"/>
          <c:order val="0"/>
          <c:tx>
            <c:v>Empresas con Tipo de Tecnologia Internet</c:v>
          </c:tx>
          <c:cat>
            <c:strRef>
              <c:f>Estadisticas!$A$84:$A$86</c:f>
              <c:strCache>
                <c:ptCount val="3"/>
                <c:pt idx="0">
                  <c:v>Banda Ancha</c:v>
                </c:pt>
                <c:pt idx="1">
                  <c:v>XDSL</c:v>
                </c:pt>
                <c:pt idx="2">
                  <c:v>USB</c:v>
                </c:pt>
              </c:strCache>
            </c:strRef>
          </c:cat>
          <c:val>
            <c:numRef>
              <c:f>Estadisticas!$AF$84:$AF$86</c:f>
              <c:numCache>
                <c:formatCode>General</c:formatCode>
                <c:ptCount val="3"/>
                <c:pt idx="0">
                  <c:v>4</c:v>
                </c:pt>
                <c:pt idx="1">
                  <c:v>2</c:v>
                </c:pt>
                <c:pt idx="2">
                  <c:v>1</c:v>
                </c:pt>
              </c:numCache>
            </c:numRef>
          </c:val>
        </c:ser>
        <c:axId val="77218176"/>
        <c:axId val="77219712"/>
      </c:barChart>
      <c:catAx>
        <c:axId val="77218176"/>
        <c:scaling>
          <c:orientation val="minMax"/>
        </c:scaling>
        <c:axPos val="b"/>
        <c:numFmt formatCode="General" sourceLinked="1"/>
        <c:tickLblPos val="nextTo"/>
        <c:txPr>
          <a:bodyPr/>
          <a:lstStyle/>
          <a:p>
            <a:pPr>
              <a:defRPr lang="es-CO"/>
            </a:pPr>
            <a:endParaRPr lang="es-CO"/>
          </a:p>
        </c:txPr>
        <c:crossAx val="77219712"/>
        <c:crosses val="autoZero"/>
        <c:auto val="1"/>
        <c:lblAlgn val="ctr"/>
        <c:lblOffset val="100"/>
      </c:catAx>
      <c:valAx>
        <c:axId val="77219712"/>
        <c:scaling>
          <c:orientation val="minMax"/>
        </c:scaling>
        <c:axPos val="l"/>
        <c:majorGridlines/>
        <c:numFmt formatCode="General" sourceLinked="1"/>
        <c:tickLblPos val="nextTo"/>
        <c:txPr>
          <a:bodyPr/>
          <a:lstStyle/>
          <a:p>
            <a:pPr>
              <a:defRPr lang="es-CO"/>
            </a:pPr>
            <a:endParaRPr lang="es-CO"/>
          </a:p>
        </c:txPr>
        <c:crossAx val="77218176"/>
        <c:crosses val="autoZero"/>
        <c:crossBetween val="between"/>
      </c:valAx>
    </c:plotArea>
    <c:legend>
      <c:legendPos val="r"/>
      <c:txPr>
        <a:bodyPr/>
        <a:lstStyle/>
        <a:p>
          <a:pPr>
            <a:defRPr lang="es-CO"/>
          </a:pPr>
          <a:endParaRPr lang="es-CO"/>
        </a:p>
      </c:txPr>
    </c:legend>
    <c:plotVisOnly val="1"/>
    <c:dispBlanksAs val="gap"/>
  </c:chart>
  <c:printSettings>
    <c:headerFooter/>
    <c:pageMargins b="0.75000000000000189" l="0.70000000000000062" r="0.70000000000000062" t="0.75000000000000189" header="0.30000000000000032" footer="0.30000000000000032"/>
    <c:pageSetup orientation="portrait"/>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s-CO"/>
  <c:chart>
    <c:title>
      <c:spPr>
        <a:noFill/>
        <a:ln w="25400">
          <a:noFill/>
        </a:ln>
      </c:spPr>
      <c:txPr>
        <a:bodyPr/>
        <a:lstStyle/>
        <a:p>
          <a:pPr>
            <a:defRPr lang="es-CO"/>
          </a:pPr>
          <a:endParaRPr lang="es-CO"/>
        </a:p>
      </c:txPr>
    </c:title>
    <c:plotArea>
      <c:layout/>
      <c:barChart>
        <c:barDir val="col"/>
        <c:grouping val="clustered"/>
        <c:ser>
          <c:idx val="0"/>
          <c:order val="0"/>
          <c:tx>
            <c:v>Medio de comunicación Utilizado para actualizar Informacion</c:v>
          </c:tx>
          <c:cat>
            <c:strRef>
              <c:f>Estadisticas!$A$89:$A$95</c:f>
              <c:strCache>
                <c:ptCount val="7"/>
                <c:pt idx="0">
                  <c:v>Directa</c:v>
                </c:pt>
                <c:pt idx="1">
                  <c:v>Medios magneticos</c:v>
                </c:pt>
                <c:pt idx="2">
                  <c:v>Medio de almacenamiento masivo</c:v>
                </c:pt>
                <c:pt idx="3">
                  <c:v>Red lan</c:v>
                </c:pt>
                <c:pt idx="4">
                  <c:v>Red wan</c:v>
                </c:pt>
                <c:pt idx="5">
                  <c:v>Internet</c:v>
                </c:pt>
                <c:pt idx="6">
                  <c:v>Correo electronico</c:v>
                </c:pt>
              </c:strCache>
            </c:strRef>
          </c:cat>
          <c:val>
            <c:numRef>
              <c:f>Estadisticas!$AG$89:$AG$95</c:f>
              <c:numCache>
                <c:formatCode>0%</c:formatCode>
                <c:ptCount val="7"/>
                <c:pt idx="0">
                  <c:v>0.33333333333333331</c:v>
                </c:pt>
                <c:pt idx="1">
                  <c:v>0.25</c:v>
                </c:pt>
                <c:pt idx="2">
                  <c:v>8.3333333333333329E-2</c:v>
                </c:pt>
                <c:pt idx="3">
                  <c:v>8.3333333333333329E-2</c:v>
                </c:pt>
                <c:pt idx="4">
                  <c:v>0</c:v>
                </c:pt>
                <c:pt idx="5">
                  <c:v>0.41666666666666669</c:v>
                </c:pt>
                <c:pt idx="6">
                  <c:v>0.33333333333333331</c:v>
                </c:pt>
              </c:numCache>
            </c:numRef>
          </c:val>
        </c:ser>
        <c:axId val="77256576"/>
        <c:axId val="77258112"/>
      </c:barChart>
      <c:catAx>
        <c:axId val="77256576"/>
        <c:scaling>
          <c:orientation val="minMax"/>
        </c:scaling>
        <c:axPos val="b"/>
        <c:numFmt formatCode="General" sourceLinked="1"/>
        <c:tickLblPos val="nextTo"/>
        <c:txPr>
          <a:bodyPr/>
          <a:lstStyle/>
          <a:p>
            <a:pPr>
              <a:defRPr lang="es-CO"/>
            </a:pPr>
            <a:endParaRPr lang="es-CO"/>
          </a:p>
        </c:txPr>
        <c:crossAx val="77258112"/>
        <c:crosses val="autoZero"/>
        <c:auto val="1"/>
        <c:lblAlgn val="ctr"/>
        <c:lblOffset val="100"/>
      </c:catAx>
      <c:valAx>
        <c:axId val="77258112"/>
        <c:scaling>
          <c:orientation val="minMax"/>
        </c:scaling>
        <c:axPos val="l"/>
        <c:majorGridlines/>
        <c:numFmt formatCode="0%" sourceLinked="1"/>
        <c:tickLblPos val="nextTo"/>
        <c:txPr>
          <a:bodyPr/>
          <a:lstStyle/>
          <a:p>
            <a:pPr>
              <a:defRPr lang="es-CO"/>
            </a:pPr>
            <a:endParaRPr lang="es-CO"/>
          </a:p>
        </c:txPr>
        <c:crossAx val="77256576"/>
        <c:crosses val="autoZero"/>
        <c:crossBetween val="between"/>
      </c:valAx>
    </c:plotArea>
    <c:legend>
      <c:legendPos val="r"/>
      <c:layout>
        <c:manualLayout>
          <c:xMode val="edge"/>
          <c:yMode val="edge"/>
          <c:wMode val="edge"/>
          <c:hMode val="edge"/>
          <c:x val="0.64666771653543342"/>
          <c:y val="0.53623315201541843"/>
          <c:w val="0.98500157480314954"/>
          <c:h val="0.63285176309483082"/>
        </c:manualLayout>
      </c:layout>
      <c:txPr>
        <a:bodyPr/>
        <a:lstStyle/>
        <a:p>
          <a:pPr>
            <a:defRPr lang="es-CO"/>
          </a:pPr>
          <a:endParaRPr lang="es-CO"/>
        </a:p>
      </c:txPr>
    </c:legend>
    <c:plotVisOnly val="1"/>
    <c:dispBlanksAs val="gap"/>
  </c:chart>
  <c:printSettings>
    <c:headerFooter/>
    <c:pageMargins b="0.75000000000000178" l="0.70000000000000062" r="0.70000000000000062" t="0.75000000000000178" header="0.30000000000000032" footer="0.30000000000000032"/>
    <c:pageSetup orientation="portrait"/>
  </c:printSettings>
</c:chartSpace>
</file>

<file path=xl/charts/chart39.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lang="es-CO"/>
            </a:pPr>
            <a:r>
              <a:rPr lang="en-US"/>
              <a:t>Inversion Telecomunicaciones Anual</a:t>
            </a:r>
          </a:p>
        </c:rich>
      </c:tx>
      <c:spPr>
        <a:noFill/>
        <a:ln w="25400">
          <a:noFill/>
        </a:ln>
      </c:spPr>
    </c:title>
    <c:plotArea>
      <c:layout/>
      <c:pieChart>
        <c:varyColors val="1"/>
        <c:ser>
          <c:idx val="0"/>
          <c:order val="0"/>
          <c:tx>
            <c:v>InversionTecnologia Anual</c:v>
          </c:tx>
          <c:dLbls>
            <c:spPr>
              <a:noFill/>
              <a:ln w="25400">
                <a:noFill/>
              </a:ln>
            </c:spPr>
            <c:txPr>
              <a:bodyPr/>
              <a:lstStyle/>
              <a:p>
                <a:pPr>
                  <a:defRPr lang="es-CO"/>
                </a:pPr>
                <a:endParaRPr lang="es-CO"/>
              </a:p>
            </c:txPr>
            <c:showVal val="1"/>
            <c:showLeaderLines val="1"/>
          </c:dLbls>
          <c:cat>
            <c:strRef>
              <c:f>Estadisticas!$A$99:$A$102</c:f>
              <c:strCache>
                <c:ptCount val="4"/>
                <c:pt idx="0">
                  <c:v>0m - 1m</c:v>
                </c:pt>
                <c:pt idx="1">
                  <c:v>1m - 5m</c:v>
                </c:pt>
                <c:pt idx="2">
                  <c:v>5m - 10m</c:v>
                </c:pt>
                <c:pt idx="3">
                  <c:v>&gt;10m</c:v>
                </c:pt>
              </c:strCache>
            </c:strRef>
          </c:cat>
          <c:val>
            <c:numRef>
              <c:f>Estadisticas!$AG$99:$AG$102</c:f>
              <c:numCache>
                <c:formatCode>0%</c:formatCode>
                <c:ptCount val="4"/>
                <c:pt idx="0">
                  <c:v>8.3333333333333329E-2</c:v>
                </c:pt>
                <c:pt idx="1">
                  <c:v>0.25</c:v>
                </c:pt>
                <c:pt idx="2">
                  <c:v>8.3333333333333329E-2</c:v>
                </c:pt>
                <c:pt idx="3">
                  <c:v>0.16666666666666666</c:v>
                </c:pt>
              </c:numCache>
            </c:numRef>
          </c:val>
        </c:ser>
        <c:firstSliceAng val="0"/>
      </c:pieChart>
      <c:spPr>
        <a:noFill/>
        <a:ln w="25400">
          <a:noFill/>
        </a:ln>
      </c:spPr>
    </c:plotArea>
    <c:legend>
      <c:legendPos val="r"/>
      <c:txPr>
        <a:bodyPr/>
        <a:lstStyle/>
        <a:p>
          <a:pPr>
            <a:defRPr lang="es-CO"/>
          </a:pPr>
          <a:endParaRPr lang="es-CO"/>
        </a:p>
      </c:txPr>
    </c:legend>
    <c:plotVisOnly val="1"/>
    <c:dispBlanksAs val="zero"/>
  </c:chart>
  <c:printSettings>
    <c:headerFooter/>
    <c:pageMargins b="0.75000000000000278" l="0.70000000000000062" r="0.70000000000000062" t="0.75000000000000278" header="0.30000000000000032" footer="0.30000000000000032"/>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pivotSource>
    <c:name>[Tabulacion x Areas.xlsx]Hardware!PivotTable2</c:name>
    <c:fmtId val="0"/>
  </c:pivotSource>
  <c:chart>
    <c:title>
      <c:tx>
        <c:rich>
          <a:bodyPr/>
          <a:lstStyle/>
          <a:p>
            <a:pPr>
              <a:defRPr sz="1400" b="1" i="0" u="none" strike="noStrike" baseline="0">
                <a:solidFill>
                  <a:srgbClr val="000000"/>
                </a:solidFill>
                <a:latin typeface="Arial"/>
                <a:ea typeface="Arial"/>
                <a:cs typeface="Arial"/>
              </a:defRPr>
            </a:pPr>
            <a:r>
              <a:rPr lang="es-CO"/>
              <a:t>INVERSION EN HARDWARE ANUAL</a:t>
            </a:r>
          </a:p>
        </c:rich>
      </c:tx>
      <c:spPr>
        <a:noFill/>
        <a:ln w="25400">
          <a:noFill/>
        </a:ln>
      </c:spPr>
    </c:title>
    <c:pivotFmts>
      <c:pivotFmt>
        <c:idx val="0"/>
        <c:spPr>
          <a:solidFill>
            <a:srgbClr val="9999FF"/>
          </a:solidFill>
          <a:ln w="12700">
            <a:solidFill>
              <a:srgbClr val="000000"/>
            </a:solidFill>
            <a:prstDash val="solid"/>
          </a:ln>
        </c:spPr>
        <c:marker>
          <c:symbol val="none"/>
        </c:marker>
      </c:pivotFmt>
      <c:pivotFmt>
        <c:idx val="1"/>
        <c:spPr>
          <a:solidFill>
            <a:srgbClr val="9999FF"/>
          </a:solidFill>
          <a:ln w="12700">
            <a:solidFill>
              <a:srgbClr val="000000"/>
            </a:solidFill>
            <a:prstDash val="solid"/>
          </a:ln>
        </c:spPr>
        <c:marker>
          <c:symbol val="none"/>
        </c:marker>
      </c:pivotFmt>
    </c:pivotFmts>
    <c:plotArea>
      <c:layout/>
      <c:barChart>
        <c:barDir val="col"/>
        <c:grouping val="clustered"/>
        <c:ser>
          <c:idx val="0"/>
          <c:order val="0"/>
          <c:tx>
            <c:strRef>
              <c:f>Hardware!$G$67:$G$68</c:f>
              <c:strCache>
                <c:ptCount val="1"/>
                <c:pt idx="0">
                  <c:v>Total</c:v>
                </c:pt>
              </c:strCache>
            </c:strRef>
          </c:tx>
          <c:spPr>
            <a:solidFill>
              <a:srgbClr val="9999FF"/>
            </a:solidFill>
            <a:ln w="12700">
              <a:solidFill>
                <a:srgbClr val="000000"/>
              </a:solidFill>
              <a:prstDash val="solid"/>
            </a:ln>
          </c:spPr>
          <c:cat>
            <c:strRef>
              <c:f>Hardware!$F$69:$F$73</c:f>
              <c:strCache>
                <c:ptCount val="4"/>
                <c:pt idx="0">
                  <c:v>&gt;10m</c:v>
                </c:pt>
                <c:pt idx="1">
                  <c:v>0m - 1m</c:v>
                </c:pt>
                <c:pt idx="2">
                  <c:v>1m - 5m</c:v>
                </c:pt>
                <c:pt idx="3">
                  <c:v>5m - 10m</c:v>
                </c:pt>
              </c:strCache>
            </c:strRef>
          </c:cat>
          <c:val>
            <c:numRef>
              <c:f>Hardware!$G$69:$G$73</c:f>
              <c:numCache>
                <c:formatCode>0.00%</c:formatCode>
                <c:ptCount val="4"/>
                <c:pt idx="0">
                  <c:v>3.5714285714285712E-2</c:v>
                </c:pt>
                <c:pt idx="1">
                  <c:v>0.32142857142857145</c:v>
                </c:pt>
                <c:pt idx="2">
                  <c:v>0.5</c:v>
                </c:pt>
                <c:pt idx="3">
                  <c:v>0.14285714285714285</c:v>
                </c:pt>
              </c:numCache>
            </c:numRef>
          </c:val>
        </c:ser>
        <c:axId val="49769856"/>
        <c:axId val="49775744"/>
      </c:barChart>
      <c:catAx>
        <c:axId val="49769856"/>
        <c:scaling>
          <c:orientation val="minMax"/>
        </c:scaling>
        <c:axPos val="b"/>
        <c:numFmt formatCode="General"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CO"/>
          </a:p>
        </c:txPr>
        <c:crossAx val="49775744"/>
        <c:crosses val="autoZero"/>
        <c:lblAlgn val="ctr"/>
        <c:lblOffset val="100"/>
        <c:tickLblSkip val="1"/>
        <c:tickMarkSkip val="1"/>
      </c:catAx>
      <c:valAx>
        <c:axId val="49775744"/>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CO"/>
          </a:p>
        </c:txPr>
        <c:crossAx val="49769856"/>
        <c:crosses val="autoZero"/>
        <c:crossBetween val="between"/>
      </c:valAx>
      <c:spPr>
        <a:solidFill>
          <a:srgbClr val="FFFFFF"/>
        </a:solidFill>
        <a:ln w="12700">
          <a:solidFill>
            <a:srgbClr val="808080"/>
          </a:solidFill>
          <a:prstDash val="solid"/>
        </a:ln>
      </c:spPr>
    </c:plotArea>
    <c:plotVisOnly val="1"/>
    <c:dispBlanksAs val="gap"/>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044" r="0.75000000000000044" t="1" header="0.5" footer="0.5"/>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lang val="es-CO"/>
  <c:chart>
    <c:view3D>
      <c:depthPercent val="100"/>
      <c:rAngAx val="1"/>
    </c:view3D>
    <c:plotArea>
      <c:layout>
        <c:manualLayout>
          <c:layoutTarget val="inner"/>
          <c:xMode val="edge"/>
          <c:yMode val="edge"/>
          <c:x val="0.12458555583777836"/>
          <c:y val="0.17219844451958843"/>
          <c:w val="0.67610130386927692"/>
          <c:h val="0.69495547719112039"/>
        </c:manualLayout>
      </c:layout>
      <c:bar3DChart>
        <c:barDir val="col"/>
        <c:grouping val="clustered"/>
        <c:ser>
          <c:idx val="0"/>
          <c:order val="0"/>
          <c:tx>
            <c:v>Software</c:v>
          </c:tx>
          <c:cat>
            <c:strRef>
              <c:f>Estadisticas!$A$99:$A$102</c:f>
              <c:strCache>
                <c:ptCount val="4"/>
                <c:pt idx="0">
                  <c:v>0m - 1m</c:v>
                </c:pt>
                <c:pt idx="1">
                  <c:v>1m - 5m</c:v>
                </c:pt>
                <c:pt idx="2">
                  <c:v>5m - 10m</c:v>
                </c:pt>
                <c:pt idx="3">
                  <c:v>&gt;10m</c:v>
                </c:pt>
              </c:strCache>
            </c:strRef>
          </c:cat>
          <c:val>
            <c:numRef>
              <c:f>Estadisticas!$AF$73:$AF$76</c:f>
              <c:numCache>
                <c:formatCode>General</c:formatCode>
                <c:ptCount val="4"/>
                <c:pt idx="0">
                  <c:v>2</c:v>
                </c:pt>
                <c:pt idx="1">
                  <c:v>1</c:v>
                </c:pt>
                <c:pt idx="2">
                  <c:v>1</c:v>
                </c:pt>
                <c:pt idx="3">
                  <c:v>0</c:v>
                </c:pt>
              </c:numCache>
            </c:numRef>
          </c:val>
        </c:ser>
        <c:ser>
          <c:idx val="1"/>
          <c:order val="1"/>
          <c:tx>
            <c:v>Hardware</c:v>
          </c:tx>
          <c:cat>
            <c:strRef>
              <c:f>Estadisticas!$A$99:$A$102</c:f>
              <c:strCache>
                <c:ptCount val="4"/>
                <c:pt idx="0">
                  <c:v>0m - 1m</c:v>
                </c:pt>
                <c:pt idx="1">
                  <c:v>1m - 5m</c:v>
                </c:pt>
                <c:pt idx="2">
                  <c:v>5m - 10m</c:v>
                </c:pt>
                <c:pt idx="3">
                  <c:v>&gt;10m</c:v>
                </c:pt>
              </c:strCache>
            </c:strRef>
          </c:cat>
          <c:val>
            <c:numRef>
              <c:f>Estadisticas!$AF$20:$AF$23</c:f>
              <c:numCache>
                <c:formatCode>0</c:formatCode>
                <c:ptCount val="4"/>
                <c:pt idx="0">
                  <c:v>9</c:v>
                </c:pt>
                <c:pt idx="1">
                  <c:v>15</c:v>
                </c:pt>
                <c:pt idx="2">
                  <c:v>3</c:v>
                </c:pt>
                <c:pt idx="3">
                  <c:v>1</c:v>
                </c:pt>
              </c:numCache>
            </c:numRef>
          </c:val>
        </c:ser>
        <c:ser>
          <c:idx val="2"/>
          <c:order val="2"/>
          <c:tx>
            <c:v>Tecnologia/Telecomunicaciones</c:v>
          </c:tx>
          <c:cat>
            <c:strRef>
              <c:f>Estadisticas!$A$99:$A$102</c:f>
              <c:strCache>
                <c:ptCount val="4"/>
                <c:pt idx="0">
                  <c:v>0m - 1m</c:v>
                </c:pt>
                <c:pt idx="1">
                  <c:v>1m - 5m</c:v>
                </c:pt>
                <c:pt idx="2">
                  <c:v>5m - 10m</c:v>
                </c:pt>
                <c:pt idx="3">
                  <c:v>&gt;10m</c:v>
                </c:pt>
              </c:strCache>
            </c:strRef>
          </c:cat>
          <c:val>
            <c:numRef>
              <c:f>Estadisticas!$AF$99:$AF$102</c:f>
              <c:numCache>
                <c:formatCode>General</c:formatCode>
                <c:ptCount val="4"/>
                <c:pt idx="0">
                  <c:v>1</c:v>
                </c:pt>
                <c:pt idx="1">
                  <c:v>3</c:v>
                </c:pt>
                <c:pt idx="2">
                  <c:v>1</c:v>
                </c:pt>
                <c:pt idx="3">
                  <c:v>2</c:v>
                </c:pt>
              </c:numCache>
            </c:numRef>
          </c:val>
        </c:ser>
        <c:shape val="box"/>
        <c:axId val="50364800"/>
        <c:axId val="50366336"/>
        <c:axId val="0"/>
      </c:bar3DChart>
      <c:catAx>
        <c:axId val="50364800"/>
        <c:scaling>
          <c:orientation val="minMax"/>
        </c:scaling>
        <c:axPos val="b"/>
        <c:numFmt formatCode="General" sourceLinked="1"/>
        <c:tickLblPos val="nextTo"/>
        <c:txPr>
          <a:bodyPr/>
          <a:lstStyle/>
          <a:p>
            <a:pPr>
              <a:defRPr lang="es-CO"/>
            </a:pPr>
            <a:endParaRPr lang="es-CO"/>
          </a:p>
        </c:txPr>
        <c:crossAx val="50366336"/>
        <c:crosses val="autoZero"/>
        <c:auto val="1"/>
        <c:lblAlgn val="ctr"/>
        <c:lblOffset val="100"/>
      </c:catAx>
      <c:valAx>
        <c:axId val="50366336"/>
        <c:scaling>
          <c:orientation val="minMax"/>
        </c:scaling>
        <c:axPos val="l"/>
        <c:majorGridlines/>
        <c:numFmt formatCode="General" sourceLinked="1"/>
        <c:tickLblPos val="nextTo"/>
        <c:txPr>
          <a:bodyPr/>
          <a:lstStyle/>
          <a:p>
            <a:pPr>
              <a:defRPr lang="es-CO"/>
            </a:pPr>
            <a:endParaRPr lang="es-CO"/>
          </a:p>
        </c:txPr>
        <c:crossAx val="50364800"/>
        <c:crosses val="autoZero"/>
        <c:crossBetween val="between"/>
        <c:majorUnit val="1"/>
      </c:valAx>
      <c:spPr>
        <a:noFill/>
        <a:ln w="25400">
          <a:noFill/>
        </a:ln>
      </c:spPr>
    </c:plotArea>
    <c:legend>
      <c:legendPos val="r"/>
      <c:layout>
        <c:manualLayout>
          <c:xMode val="edge"/>
          <c:yMode val="edge"/>
          <c:wMode val="edge"/>
          <c:hMode val="edge"/>
          <c:x val="0.80910277361919036"/>
          <c:y val="0.31531785449895688"/>
          <c:w val="0.98701286432084201"/>
          <c:h val="0.60860623191331864"/>
        </c:manualLayout>
      </c:layout>
      <c:txPr>
        <a:bodyPr/>
        <a:lstStyle/>
        <a:p>
          <a:pPr>
            <a:defRPr lang="es-CO"/>
          </a:pPr>
          <a:endParaRPr lang="es-CO"/>
        </a:p>
      </c:txPr>
    </c:legend>
    <c:plotVisOnly val="1"/>
    <c:dispBlanksAs val="gap"/>
  </c:chart>
  <c:printSettings>
    <c:headerFooter/>
    <c:pageMargins b="0.750000000000003" l="0.70000000000000062" r="0.70000000000000062" t="0.750000000000003" header="0.30000000000000032" footer="0.30000000000000032"/>
    <c:pageSetup orientation="portrait"/>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s-CO"/>
  <c:pivotSource>
    <c:name>[Tabulacion x Areas.xlsx]SOFTWARE!Tabla dinámica1</c:name>
    <c:fmtId val="0"/>
  </c:pivotSource>
  <c:chart>
    <c:title>
      <c:tx>
        <c:rich>
          <a:bodyPr/>
          <a:lstStyle/>
          <a:p>
            <a:pPr>
              <a:defRPr sz="1400" b="1" i="0" u="none" strike="noStrike" baseline="0">
                <a:solidFill>
                  <a:srgbClr val="000000"/>
                </a:solidFill>
                <a:latin typeface="Calibri"/>
                <a:ea typeface="Calibri"/>
                <a:cs typeface="Calibri"/>
              </a:defRPr>
            </a:pPr>
            <a:r>
              <a:rPr lang="es-CO"/>
              <a:t>SISTEMA OPERATIVO UTILIZADO EN LAS CONSTRUCTORAS</a:t>
            </a:r>
          </a:p>
        </c:rich>
      </c:tx>
      <c:layout/>
      <c:spPr>
        <a:noFill/>
        <a:ln w="25400">
          <a:noFill/>
        </a:ln>
      </c:spPr>
    </c:title>
    <c:pivotFmts>
      <c:pivotFmt>
        <c:idx val="0"/>
        <c:marker>
          <c:symbol val="none"/>
        </c:marker>
      </c:pivotFmt>
      <c:pivotFmt>
        <c:idx val="1"/>
        <c:marker>
          <c:symbol val="none"/>
        </c:marker>
      </c:pivotFmt>
    </c:pivotFmts>
    <c:plotArea>
      <c:layout/>
      <c:barChart>
        <c:barDir val="col"/>
        <c:grouping val="clustered"/>
        <c:ser>
          <c:idx val="0"/>
          <c:order val="0"/>
          <c:tx>
            <c:strRef>
              <c:f>SOFTWARE!$G$3</c:f>
              <c:strCache>
                <c:ptCount val="1"/>
                <c:pt idx="0">
                  <c:v>Total</c:v>
                </c:pt>
              </c:strCache>
            </c:strRef>
          </c:tx>
          <c:cat>
            <c:strRef>
              <c:f>SOFTWARE!$F$4:$F$13</c:f>
              <c:strCache>
                <c:ptCount val="9"/>
                <c:pt idx="0">
                  <c:v>Linux</c:v>
                </c:pt>
                <c:pt idx="1">
                  <c:v>Mac</c:v>
                </c:pt>
                <c:pt idx="2">
                  <c:v>Otros - Cuales y Cantidad</c:v>
                </c:pt>
                <c:pt idx="3">
                  <c:v>Windows 2000</c:v>
                </c:pt>
                <c:pt idx="4">
                  <c:v>Windows 7</c:v>
                </c:pt>
                <c:pt idx="5">
                  <c:v>Windows 98</c:v>
                </c:pt>
                <c:pt idx="6">
                  <c:v>Windows Server</c:v>
                </c:pt>
                <c:pt idx="7">
                  <c:v>Windows Vista</c:v>
                </c:pt>
                <c:pt idx="8">
                  <c:v>Windows XP</c:v>
                </c:pt>
              </c:strCache>
            </c:strRef>
          </c:cat>
          <c:val>
            <c:numRef>
              <c:f>SOFTWARE!$G$4:$G$13</c:f>
              <c:numCache>
                <c:formatCode>0.00%</c:formatCode>
                <c:ptCount val="9"/>
                <c:pt idx="0">
                  <c:v>3.3333333333333333E-2</c:v>
                </c:pt>
                <c:pt idx="1">
                  <c:v>6.6666666666666666E-2</c:v>
                </c:pt>
                <c:pt idx="2">
                  <c:v>0</c:v>
                </c:pt>
                <c:pt idx="3">
                  <c:v>3.3333333333333333E-2</c:v>
                </c:pt>
                <c:pt idx="4">
                  <c:v>0.5</c:v>
                </c:pt>
                <c:pt idx="5">
                  <c:v>0.13333333333333333</c:v>
                </c:pt>
                <c:pt idx="6">
                  <c:v>0.1</c:v>
                </c:pt>
                <c:pt idx="7">
                  <c:v>0.33333333333333331</c:v>
                </c:pt>
                <c:pt idx="8">
                  <c:v>0.66666666666666663</c:v>
                </c:pt>
              </c:numCache>
            </c:numRef>
          </c:val>
        </c:ser>
        <c:axId val="49898240"/>
        <c:axId val="49899776"/>
      </c:barChart>
      <c:catAx>
        <c:axId val="49898240"/>
        <c:scaling>
          <c:orientation val="minMax"/>
        </c:scaling>
        <c:axPos val="b"/>
        <c:numFmt formatCode="General" sourceLinked="1"/>
        <c:tickLblPos val="nextTo"/>
        <c:txPr>
          <a:bodyPr/>
          <a:lstStyle/>
          <a:p>
            <a:pPr>
              <a:defRPr lang="es-CO"/>
            </a:pPr>
            <a:endParaRPr lang="es-CO"/>
          </a:p>
        </c:txPr>
        <c:crossAx val="49899776"/>
        <c:crosses val="autoZero"/>
        <c:lblAlgn val="ctr"/>
        <c:lblOffset val="100"/>
      </c:catAx>
      <c:valAx>
        <c:axId val="49899776"/>
        <c:scaling>
          <c:orientation val="minMax"/>
        </c:scaling>
        <c:axPos val="l"/>
        <c:majorGridlines/>
        <c:numFmt formatCode="0.00%" sourceLinked="1"/>
        <c:tickLblPos val="nextTo"/>
        <c:txPr>
          <a:bodyPr/>
          <a:lstStyle/>
          <a:p>
            <a:pPr>
              <a:defRPr lang="es-CO"/>
            </a:pPr>
            <a:endParaRPr lang="es-CO"/>
          </a:p>
        </c:txPr>
        <c:crossAx val="49898240"/>
        <c:crosses val="autoZero"/>
        <c:crossBetween val="between"/>
      </c:valAx>
    </c:plotArea>
    <c:plotVisOnly val="1"/>
    <c:dispBlanksAs val="gap"/>
  </c:chart>
  <c:printSettings>
    <c:headerFooter/>
    <c:pageMargins b="0.75000000000000033" l="0.70000000000000029" r="0.70000000000000029" t="0.75000000000000033" header="0.30000000000000016" footer="0.30000000000000016"/>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pivotSource>
    <c:name>[Tabulacion x Areas.xlsx]SOFTWARE!PivotTable1</c:name>
    <c:fmtId val="0"/>
  </c:pivotSource>
  <c:chart>
    <c:title>
      <c:tx>
        <c:rich>
          <a:bodyPr/>
          <a:lstStyle/>
          <a:p>
            <a:pPr>
              <a:defRPr sz="1125" b="1" i="0" u="none" strike="noStrike" baseline="0">
                <a:solidFill>
                  <a:srgbClr val="000000"/>
                </a:solidFill>
                <a:latin typeface="Arial"/>
                <a:ea typeface="Arial"/>
                <a:cs typeface="Arial"/>
              </a:defRPr>
            </a:pPr>
            <a:r>
              <a:rPr lang="es-CO"/>
              <a:t>PROGRAMAS QUE LLEVAN LA INFORMACION</a:t>
            </a:r>
          </a:p>
        </c:rich>
      </c:tx>
      <c:spPr>
        <a:noFill/>
        <a:ln w="25400">
          <a:noFill/>
        </a:ln>
      </c:spPr>
    </c:title>
    <c:pivotFmts>
      <c:pivotFmt>
        <c:idx val="0"/>
        <c:spPr>
          <a:solidFill>
            <a:srgbClr val="9999FF"/>
          </a:solidFill>
          <a:ln w="12700">
            <a:solidFill>
              <a:srgbClr val="000000"/>
            </a:solidFill>
            <a:prstDash val="solid"/>
          </a:ln>
        </c:spPr>
        <c:marker>
          <c:symbol val="none"/>
        </c:marker>
      </c:pivotFmt>
      <c:pivotFmt>
        <c:idx val="1"/>
        <c:spPr>
          <a:solidFill>
            <a:srgbClr val="9999FF"/>
          </a:solidFill>
          <a:ln w="12700">
            <a:solidFill>
              <a:srgbClr val="000000"/>
            </a:solidFill>
            <a:prstDash val="solid"/>
          </a:ln>
        </c:spPr>
        <c:marker>
          <c:symbol val="none"/>
        </c:marker>
      </c:pivotFmt>
    </c:pivotFmts>
    <c:plotArea>
      <c:layout/>
      <c:barChart>
        <c:barDir val="col"/>
        <c:grouping val="clustered"/>
        <c:ser>
          <c:idx val="0"/>
          <c:order val="0"/>
          <c:tx>
            <c:strRef>
              <c:f>SOFTWARE!$G$32:$G$33</c:f>
              <c:strCache>
                <c:ptCount val="1"/>
                <c:pt idx="0">
                  <c:v>Total</c:v>
                </c:pt>
              </c:strCache>
            </c:strRef>
          </c:tx>
          <c:spPr>
            <a:solidFill>
              <a:srgbClr val="9999FF"/>
            </a:solidFill>
            <a:ln w="12700">
              <a:solidFill>
                <a:srgbClr val="000000"/>
              </a:solidFill>
              <a:prstDash val="solid"/>
            </a:ln>
          </c:spPr>
          <c:cat>
            <c:strRef>
              <c:f>SOFTWARE!$F$34:$F$56</c:f>
              <c:strCache>
                <c:ptCount val="22"/>
                <c:pt idx="0">
                  <c:v>ADPRO</c:v>
                </c:pt>
                <c:pt idx="1">
                  <c:v>APX</c:v>
                </c:pt>
                <c:pt idx="2">
                  <c:v>Autocad y/o Archicad</c:v>
                </c:pt>
                <c:pt idx="3">
                  <c:v>Automat</c:v>
                </c:pt>
                <c:pt idx="4">
                  <c:v>Bases de Datos</c:v>
                </c:pt>
                <c:pt idx="5">
                  <c:v>Construdata</c:v>
                </c:pt>
                <c:pt idx="6">
                  <c:v>Control Integral de Obra</c:v>
                </c:pt>
                <c:pt idx="7">
                  <c:v>Crystal Ball</c:v>
                </c:pt>
                <c:pt idx="8">
                  <c:v>Edificar</c:v>
                </c:pt>
                <c:pt idx="9">
                  <c:v>GICO</c:v>
                </c:pt>
                <c:pt idx="10">
                  <c:v>Iconstruye</c:v>
                </c:pt>
                <c:pt idx="11">
                  <c:v>Inventiva</c:v>
                </c:pt>
                <c:pt idx="12">
                  <c:v>Legisoft</c:v>
                </c:pt>
                <c:pt idx="13">
                  <c:v>Licita</c:v>
                </c:pt>
                <c:pt idx="14">
                  <c:v>Office</c:v>
                </c:pt>
                <c:pt idx="15">
                  <c:v>OpenOffice</c:v>
                </c:pt>
                <c:pt idx="16">
                  <c:v>Primavera</c:v>
                </c:pt>
                <c:pt idx="17">
                  <c:v>Project</c:v>
                </c:pt>
                <c:pt idx="18">
                  <c:v>SAP</c:v>
                </c:pt>
                <c:pt idx="19">
                  <c:v>Synergy</c:v>
                </c:pt>
                <c:pt idx="20">
                  <c:v>UNO</c:v>
                </c:pt>
                <c:pt idx="21">
                  <c:v>Visual T.N.S</c:v>
                </c:pt>
              </c:strCache>
            </c:strRef>
          </c:cat>
          <c:val>
            <c:numRef>
              <c:f>SOFTWARE!$G$34:$G$56</c:f>
              <c:numCache>
                <c:formatCode>0.00%</c:formatCode>
                <c:ptCount val="22"/>
                <c:pt idx="0">
                  <c:v>6.6666666666666666E-2</c:v>
                </c:pt>
                <c:pt idx="1">
                  <c:v>3.3333333333333333E-2</c:v>
                </c:pt>
                <c:pt idx="2">
                  <c:v>3.3333333333333333E-2</c:v>
                </c:pt>
                <c:pt idx="3">
                  <c:v>3.3333333333333333E-2</c:v>
                </c:pt>
                <c:pt idx="4">
                  <c:v>0.26666666666666666</c:v>
                </c:pt>
                <c:pt idx="5">
                  <c:v>6.6666666666666666E-2</c:v>
                </c:pt>
                <c:pt idx="6">
                  <c:v>3.3333333333333333E-2</c:v>
                </c:pt>
                <c:pt idx="7">
                  <c:v>3.3333333333333333E-2</c:v>
                </c:pt>
                <c:pt idx="8">
                  <c:v>0.13333333333333333</c:v>
                </c:pt>
                <c:pt idx="9">
                  <c:v>3.3333333333333333E-2</c:v>
                </c:pt>
                <c:pt idx="10">
                  <c:v>3.3333333333333333E-2</c:v>
                </c:pt>
                <c:pt idx="11">
                  <c:v>6.6666666666666666E-2</c:v>
                </c:pt>
                <c:pt idx="12">
                  <c:v>3.3333333333333333E-2</c:v>
                </c:pt>
                <c:pt idx="13">
                  <c:v>6.6666666666666666E-2</c:v>
                </c:pt>
                <c:pt idx="14">
                  <c:v>0.8666666666666667</c:v>
                </c:pt>
                <c:pt idx="15">
                  <c:v>0.16666666666666666</c:v>
                </c:pt>
                <c:pt idx="16">
                  <c:v>6.6666666666666666E-2</c:v>
                </c:pt>
                <c:pt idx="17">
                  <c:v>0.4</c:v>
                </c:pt>
                <c:pt idx="18">
                  <c:v>3.3333333333333333E-2</c:v>
                </c:pt>
                <c:pt idx="19">
                  <c:v>6.6666666666666666E-2</c:v>
                </c:pt>
                <c:pt idx="20">
                  <c:v>0.1</c:v>
                </c:pt>
                <c:pt idx="21">
                  <c:v>0</c:v>
                </c:pt>
              </c:numCache>
            </c:numRef>
          </c:val>
        </c:ser>
        <c:axId val="50006656"/>
        <c:axId val="50008448"/>
      </c:barChart>
      <c:catAx>
        <c:axId val="50006656"/>
        <c:scaling>
          <c:orientation val="minMax"/>
        </c:scaling>
        <c:axPos val="b"/>
        <c:numFmt formatCode="General" sourceLinked="1"/>
        <c:tickLblPos val="nextTo"/>
        <c:spPr>
          <a:ln w="3175">
            <a:solidFill>
              <a:srgbClr val="000000"/>
            </a:solidFill>
            <a:prstDash val="solid"/>
          </a:ln>
        </c:spPr>
        <c:txPr>
          <a:bodyPr rot="-5400000" vert="horz"/>
          <a:lstStyle/>
          <a:p>
            <a:pPr>
              <a:defRPr sz="1125" b="0" i="0" u="none" strike="noStrike" baseline="0">
                <a:solidFill>
                  <a:srgbClr val="000000"/>
                </a:solidFill>
                <a:latin typeface="Arial"/>
                <a:ea typeface="Arial"/>
                <a:cs typeface="Arial"/>
              </a:defRPr>
            </a:pPr>
            <a:endParaRPr lang="es-CO"/>
          </a:p>
        </c:txPr>
        <c:crossAx val="50008448"/>
        <c:crosses val="autoZero"/>
        <c:lblAlgn val="ctr"/>
        <c:lblOffset val="100"/>
        <c:tickLblSkip val="1"/>
        <c:tickMarkSkip val="1"/>
      </c:catAx>
      <c:valAx>
        <c:axId val="50008448"/>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1125" b="0" i="0" u="none" strike="noStrike" baseline="0">
                <a:solidFill>
                  <a:srgbClr val="000000"/>
                </a:solidFill>
                <a:latin typeface="Arial"/>
                <a:ea typeface="Arial"/>
                <a:cs typeface="Arial"/>
              </a:defRPr>
            </a:pPr>
            <a:endParaRPr lang="es-CO"/>
          </a:p>
        </c:txPr>
        <c:crossAx val="50006656"/>
        <c:crosses val="autoZero"/>
        <c:crossBetween val="between"/>
      </c:valAx>
      <c:spPr>
        <a:solidFill>
          <a:srgbClr val="C0C0C0"/>
        </a:solidFill>
        <a:ln w="12700">
          <a:solidFill>
            <a:srgbClr val="808080"/>
          </a:solidFill>
          <a:prstDash val="solid"/>
        </a:ln>
      </c:spPr>
    </c:plotArea>
    <c:plotVisOnly val="1"/>
    <c:dispBlanksAs val="gap"/>
  </c:chart>
  <c:spPr>
    <a:solidFill>
      <a:srgbClr val="FFFFFF"/>
    </a:solidFill>
    <a:ln w="3175">
      <a:solidFill>
        <a:srgbClr val="000000"/>
      </a:solidFill>
      <a:prstDash val="solid"/>
    </a:ln>
  </c:spPr>
  <c:txPr>
    <a:bodyPr/>
    <a:lstStyle/>
    <a:p>
      <a:pPr>
        <a:defRPr sz="1125"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sz="900" b="1" i="0" u="none" strike="noStrike" baseline="0">
                <a:solidFill>
                  <a:srgbClr val="000000"/>
                </a:solidFill>
                <a:latin typeface="Arial"/>
                <a:ea typeface="Arial"/>
                <a:cs typeface="Arial"/>
              </a:defRPr>
            </a:pPr>
            <a:r>
              <a:rPr lang="es-CO"/>
              <a:t>CONFIABILIDAD EN EL SOFTWARE PARA TOMA DE DECISIONES</a:t>
            </a:r>
          </a:p>
        </c:rich>
      </c:tx>
      <c:layout>
        <c:manualLayout>
          <c:xMode val="edge"/>
          <c:yMode val="edge"/>
          <c:x val="0.17767686695627447"/>
          <c:y val="3.423043192976441E-2"/>
        </c:manualLayout>
      </c:layout>
      <c:spPr>
        <a:noFill/>
        <a:ln w="25400">
          <a:noFill/>
        </a:ln>
      </c:spPr>
    </c:title>
    <c:plotArea>
      <c:layout>
        <c:manualLayout>
          <c:layoutTarget val="inner"/>
          <c:xMode val="edge"/>
          <c:yMode val="edge"/>
          <c:x val="0.23234667217358967"/>
          <c:y val="0.24894859585283222"/>
          <c:w val="0.48291661275295134"/>
          <c:h val="0.65971377901000494"/>
        </c:manualLayout>
      </c:layout>
      <c:pieChart>
        <c:varyColors val="1"/>
        <c:ser>
          <c:idx val="0"/>
          <c:order val="0"/>
          <c:tx>
            <c:strRef>
              <c:f>SOFTWARE!$I$66:$I$67</c:f>
              <c:strCache>
                <c:ptCount val="1"/>
                <c:pt idx="0">
                  <c:v>NO SI</c:v>
                </c:pt>
              </c:strCache>
            </c:strRef>
          </c:tx>
          <c:spPr>
            <a:solidFill>
              <a:srgbClr val="9999FF"/>
            </a:solidFill>
            <a:ln w="12700">
              <a:solidFill>
                <a:srgbClr val="000000"/>
              </a:solidFill>
              <a:prstDash val="solid"/>
            </a:ln>
          </c:spPr>
          <c:dPt>
            <c:idx val="1"/>
            <c:spPr>
              <a:solidFill>
                <a:srgbClr val="993366"/>
              </a:solidFill>
              <a:ln w="12700">
                <a:solidFill>
                  <a:srgbClr val="000000"/>
                </a:solidFill>
                <a:prstDash val="solid"/>
              </a:ln>
            </c:spPr>
          </c:dPt>
          <c:dLbls>
            <c:dLbl>
              <c:idx val="0"/>
              <c:layout>
                <c:manualLayout>
                  <c:x val="-9.3442220648252125E-2"/>
                  <c:y val="0.15481023412045444"/>
                </c:manualLayout>
              </c:layout>
              <c:spPr>
                <a:noFill/>
                <a:ln w="25400">
                  <a:noFill/>
                </a:ln>
              </c:spPr>
              <c:txPr>
                <a:bodyPr/>
                <a:lstStyle/>
                <a:p>
                  <a:pPr>
                    <a:defRPr sz="800" b="1" i="0" u="none" strike="noStrike" baseline="0">
                      <a:solidFill>
                        <a:srgbClr val="000000"/>
                      </a:solidFill>
                      <a:latin typeface="Arial"/>
                      <a:ea typeface="Arial"/>
                      <a:cs typeface="Arial"/>
                    </a:defRPr>
                  </a:pPr>
                  <a:endParaRPr lang="es-CO"/>
                </a:p>
              </c:txPr>
              <c:dLblPos val="bestFit"/>
              <c:showVal val="1"/>
            </c:dLbl>
            <c:dLbl>
              <c:idx val="1"/>
              <c:layout>
                <c:manualLayout>
                  <c:x val="0.10971610383826938"/>
                  <c:y val="-0.18506334646178482"/>
                </c:manualLayout>
              </c:layout>
              <c:spPr>
                <a:noFill/>
                <a:ln w="25400">
                  <a:noFill/>
                </a:ln>
              </c:spPr>
              <c:txPr>
                <a:bodyPr/>
                <a:lstStyle/>
                <a:p>
                  <a:pPr>
                    <a:defRPr sz="800" b="1" i="0" u="none" strike="noStrike" baseline="0">
                      <a:solidFill>
                        <a:srgbClr val="000000"/>
                      </a:solidFill>
                      <a:latin typeface="Arial"/>
                      <a:ea typeface="Arial"/>
                      <a:cs typeface="Arial"/>
                    </a:defRPr>
                  </a:pPr>
                  <a:endParaRPr lang="es-CO"/>
                </a:p>
              </c:txPr>
              <c:dLblPos val="bestFit"/>
              <c:showVal val="1"/>
            </c:dLbl>
            <c:spPr>
              <a:noFill/>
              <a:ln w="25400">
                <a:noFill/>
              </a:ln>
            </c:spPr>
            <c:txPr>
              <a:bodyPr/>
              <a:lstStyle/>
              <a:p>
                <a:pPr>
                  <a:defRPr sz="800" b="0" i="0" u="none" strike="noStrike" baseline="0">
                    <a:solidFill>
                      <a:srgbClr val="000000"/>
                    </a:solidFill>
                    <a:latin typeface="Arial"/>
                    <a:ea typeface="Arial"/>
                    <a:cs typeface="Arial"/>
                  </a:defRPr>
                </a:pPr>
                <a:endParaRPr lang="es-CO"/>
              </a:p>
            </c:txPr>
            <c:showVal val="1"/>
            <c:showLeaderLines val="1"/>
          </c:dLbls>
          <c:cat>
            <c:strRef>
              <c:f>SOFTWARE!$I$66:$I$67</c:f>
              <c:strCache>
                <c:ptCount val="2"/>
                <c:pt idx="0">
                  <c:v>NO</c:v>
                </c:pt>
                <c:pt idx="1">
                  <c:v>SI</c:v>
                </c:pt>
              </c:strCache>
            </c:strRef>
          </c:cat>
          <c:val>
            <c:numRef>
              <c:f>SOFTWARE!$H$66:$H$67</c:f>
              <c:numCache>
                <c:formatCode>0.00%</c:formatCode>
                <c:ptCount val="2"/>
                <c:pt idx="0">
                  <c:v>0.16666666666666663</c:v>
                </c:pt>
                <c:pt idx="1">
                  <c:v>0.83333333333333337</c:v>
                </c:pt>
              </c:numCache>
            </c:numRef>
          </c:val>
        </c:ser>
        <c:firstSliceAng val="0"/>
      </c:pieChart>
      <c:spPr>
        <a:noFill/>
        <a:ln w="25400">
          <a:noFill/>
        </a:ln>
      </c:spPr>
    </c:plotArea>
    <c:legend>
      <c:legendPos val="r"/>
      <c:layout>
        <c:manualLayout>
          <c:xMode val="edge"/>
          <c:yMode val="edge"/>
          <c:x val="0.76993309014385625"/>
          <c:y val="0.39520589591637095"/>
          <c:w val="8.4282616376694264E-2"/>
          <c:h val="0.33919246184948393"/>
        </c:manualLayout>
      </c:layout>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s-CO"/>
        </a:p>
      </c:txPr>
    </c:legend>
    <c:plotVisOnly val="1"/>
    <c:dispBlanksAs val="zero"/>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CO"/>
  <c:pivotSource>
    <c:name>[Tabulacion x Areas.xlsx]SOFTWARE!PivotTable4</c:name>
    <c:fmtId val="0"/>
  </c:pivotSource>
  <c:chart>
    <c:title>
      <c:tx>
        <c:rich>
          <a:bodyPr/>
          <a:lstStyle/>
          <a:p>
            <a:pPr>
              <a:defRPr sz="1125" b="1" i="0" u="none" strike="noStrike" baseline="0">
                <a:solidFill>
                  <a:srgbClr val="000000"/>
                </a:solidFill>
                <a:latin typeface="Arial"/>
                <a:ea typeface="Arial"/>
                <a:cs typeface="Arial"/>
              </a:defRPr>
            </a:pPr>
            <a:r>
              <a:rPr lang="es-CO"/>
              <a:t>INVERSION ANUAL EN SOFTWARE</a:t>
            </a:r>
          </a:p>
        </c:rich>
      </c:tx>
      <c:spPr>
        <a:noFill/>
        <a:ln w="25400">
          <a:noFill/>
        </a:ln>
      </c:spPr>
    </c:title>
    <c:pivotFmts>
      <c:pivotFmt>
        <c:idx val="0"/>
        <c:spPr>
          <a:solidFill>
            <a:srgbClr val="9999FF"/>
          </a:solidFill>
          <a:ln w="12700">
            <a:solidFill>
              <a:srgbClr val="000000"/>
            </a:solidFill>
            <a:prstDash val="solid"/>
          </a:ln>
        </c:spPr>
        <c:marker>
          <c:symbol val="none"/>
        </c:marker>
      </c:pivotFmt>
      <c:pivotFmt>
        <c:idx val="1"/>
        <c:spPr>
          <a:solidFill>
            <a:srgbClr val="9999FF"/>
          </a:solidFill>
          <a:ln w="12700">
            <a:solidFill>
              <a:srgbClr val="000000"/>
            </a:solidFill>
            <a:prstDash val="solid"/>
          </a:ln>
        </c:spPr>
        <c:marker>
          <c:symbol val="none"/>
        </c:marker>
      </c:pivotFmt>
    </c:pivotFmts>
    <c:plotArea>
      <c:layout/>
      <c:barChart>
        <c:barDir val="col"/>
        <c:grouping val="clustered"/>
        <c:ser>
          <c:idx val="0"/>
          <c:order val="0"/>
          <c:tx>
            <c:strRef>
              <c:f>SOFTWARE!$G$90:$G$91</c:f>
              <c:strCache>
                <c:ptCount val="1"/>
                <c:pt idx="0">
                  <c:v>Total</c:v>
                </c:pt>
              </c:strCache>
            </c:strRef>
          </c:tx>
          <c:spPr>
            <a:solidFill>
              <a:srgbClr val="9999FF"/>
            </a:solidFill>
            <a:ln w="12700">
              <a:solidFill>
                <a:srgbClr val="000000"/>
              </a:solidFill>
              <a:prstDash val="solid"/>
            </a:ln>
          </c:spPr>
          <c:cat>
            <c:strRef>
              <c:f>SOFTWARE!$F$92:$F$96</c:f>
              <c:strCache>
                <c:ptCount val="4"/>
                <c:pt idx="0">
                  <c:v>&gt;10m</c:v>
                </c:pt>
                <c:pt idx="1">
                  <c:v>0m - 1m</c:v>
                </c:pt>
                <c:pt idx="2">
                  <c:v>1m - 5m</c:v>
                </c:pt>
                <c:pt idx="3">
                  <c:v>5m - 10m</c:v>
                </c:pt>
              </c:strCache>
            </c:strRef>
          </c:cat>
          <c:val>
            <c:numRef>
              <c:f>SOFTWARE!$G$92:$G$96</c:f>
              <c:numCache>
                <c:formatCode>0.00%</c:formatCode>
                <c:ptCount val="4"/>
                <c:pt idx="0">
                  <c:v>3.7037037037037035E-2</c:v>
                </c:pt>
                <c:pt idx="1">
                  <c:v>0.40740740740740738</c:v>
                </c:pt>
                <c:pt idx="2">
                  <c:v>0.40740740740740738</c:v>
                </c:pt>
                <c:pt idx="3">
                  <c:v>0.14814814814814814</c:v>
                </c:pt>
              </c:numCache>
            </c:numRef>
          </c:val>
        </c:ser>
        <c:axId val="50097536"/>
        <c:axId val="50099328"/>
      </c:barChart>
      <c:catAx>
        <c:axId val="50097536"/>
        <c:scaling>
          <c:orientation val="minMax"/>
        </c:scaling>
        <c:axPos val="b"/>
        <c:numFmt formatCode="General" sourceLinked="1"/>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s-CO"/>
          </a:p>
        </c:txPr>
        <c:crossAx val="50099328"/>
        <c:crosses val="autoZero"/>
        <c:lblAlgn val="ctr"/>
        <c:lblOffset val="100"/>
        <c:tickLblSkip val="1"/>
        <c:tickMarkSkip val="1"/>
      </c:catAx>
      <c:valAx>
        <c:axId val="50099328"/>
        <c:scaling>
          <c:orientation val="minMax"/>
        </c:scaling>
        <c:axPos val="l"/>
        <c:majorGridlines>
          <c:spPr>
            <a:ln w="3175">
              <a:solidFill>
                <a:srgbClr val="000000"/>
              </a:solidFill>
              <a:prstDash val="solid"/>
            </a:ln>
          </c:spPr>
        </c:majorGridlines>
        <c:numFmt formatCode="0.00%" sourceLinked="1"/>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s-CO"/>
          </a:p>
        </c:txPr>
        <c:crossAx val="50097536"/>
        <c:crosses val="autoZero"/>
        <c:crossBetween val="between"/>
      </c:valAx>
      <c:spPr>
        <a:solidFill>
          <a:srgbClr val="FFFFFF"/>
        </a:solidFill>
        <a:ln w="12700">
          <a:solidFill>
            <a:srgbClr val="000000"/>
          </a:solidFill>
          <a:prstDash val="solid"/>
        </a:ln>
      </c:spPr>
    </c:plotArea>
    <c:plotVisOnly val="1"/>
    <c:dispBlanksAs val="gap"/>
  </c:chart>
  <c:spPr>
    <a:solidFill>
      <a:srgbClr val="FFFF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sz="1175" b="1" i="0" u="none" strike="noStrike" baseline="0">
                <a:solidFill>
                  <a:srgbClr val="000000"/>
                </a:solidFill>
                <a:latin typeface="Arial"/>
                <a:ea typeface="Arial"/>
                <a:cs typeface="Arial"/>
              </a:defRPr>
            </a:pPr>
            <a:r>
              <a:rPr lang="es-CO"/>
              <a:t>INTERNET EN CONSTRUCTORAS</a:t>
            </a:r>
          </a:p>
        </c:rich>
      </c:tx>
      <c:layout>
        <c:manualLayout>
          <c:xMode val="edge"/>
          <c:yMode val="edge"/>
          <c:x val="0.27334487855548223"/>
          <c:y val="3.548392685850376E-2"/>
        </c:manualLayout>
      </c:layout>
      <c:spPr>
        <a:noFill/>
        <a:ln w="25400">
          <a:noFill/>
        </a:ln>
      </c:spPr>
    </c:title>
    <c:plotArea>
      <c:layout>
        <c:manualLayout>
          <c:layoutTarget val="inner"/>
          <c:xMode val="edge"/>
          <c:yMode val="edge"/>
          <c:x val="0.33276767824145675"/>
          <c:y val="0.13870989590142382"/>
          <c:w val="0.39728386075765759"/>
          <c:h val="0.75483989862635281"/>
        </c:manualLayout>
      </c:layout>
      <c:pieChart>
        <c:varyColors val="1"/>
        <c:ser>
          <c:idx val="0"/>
          <c:order val="0"/>
          <c:spPr>
            <a:solidFill>
              <a:srgbClr val="9999FF"/>
            </a:solidFill>
            <a:ln w="12700">
              <a:solidFill>
                <a:srgbClr val="000000"/>
              </a:solidFill>
              <a:prstDash val="solid"/>
            </a:ln>
          </c:spPr>
          <c:explosion val="28"/>
          <c:dPt>
            <c:idx val="1"/>
            <c:explosion val="32"/>
            <c:spPr>
              <a:solidFill>
                <a:srgbClr val="993366"/>
              </a:solidFill>
              <a:ln w="12700">
                <a:solidFill>
                  <a:srgbClr val="000000"/>
                </a:solidFill>
                <a:prstDash val="solid"/>
              </a:ln>
            </c:spPr>
          </c:dPt>
          <c:dLbls>
            <c:dLbl>
              <c:idx val="0"/>
              <c:layout>
                <c:manualLayout>
                  <c:x val="7.4495917213829949E-2"/>
                  <c:y val="8.6289635132409823E-2"/>
                </c:manualLayout>
              </c:layout>
              <c:tx>
                <c:rich>
                  <a:bodyPr/>
                  <a:lstStyle/>
                  <a:p>
                    <a:r>
                      <a:rPr lang="es-CO"/>
                      <a:t>NO  3.33%</a:t>
                    </a:r>
                  </a:p>
                </c:rich>
              </c:tx>
              <c:dLblPos val="bestFit"/>
            </c:dLbl>
            <c:dLbl>
              <c:idx val="1"/>
              <c:layout>
                <c:manualLayout>
                  <c:x val="1.6127469189147304E-2"/>
                  <c:y val="-0.16981815234695541"/>
                </c:manualLayout>
              </c:layout>
              <c:tx>
                <c:rich>
                  <a:bodyPr/>
                  <a:lstStyle/>
                  <a:p>
                    <a:r>
                      <a:rPr lang="es-CO"/>
                      <a:t> SI  96.67%</a:t>
                    </a:r>
                  </a:p>
                </c:rich>
              </c:tx>
              <c:dLblPos val="bestFit"/>
            </c:dLbl>
            <c:spPr>
              <a:noFill/>
              <a:ln w="25400">
                <a:noFill/>
              </a:ln>
            </c:spPr>
            <c:txPr>
              <a:bodyPr/>
              <a:lstStyle/>
              <a:p>
                <a:pPr>
                  <a:defRPr sz="1025" b="1" i="0" u="none" strike="noStrike" baseline="0">
                    <a:solidFill>
                      <a:srgbClr val="000000"/>
                    </a:solidFill>
                    <a:latin typeface="Arial"/>
                    <a:ea typeface="Arial"/>
                    <a:cs typeface="Arial"/>
                  </a:defRPr>
                </a:pPr>
                <a:endParaRPr lang="es-CO"/>
              </a:p>
            </c:txPr>
            <c:showVal val="1"/>
            <c:showSerName val="1"/>
            <c:showLeaderLines val="1"/>
          </c:dLbls>
          <c:val>
            <c:numRef>
              <c:f>TECNOLOGIA!$H$8:$H$9</c:f>
              <c:numCache>
                <c:formatCode>0.00%</c:formatCode>
                <c:ptCount val="2"/>
                <c:pt idx="0">
                  <c:v>3.3333333333333326E-2</c:v>
                </c:pt>
                <c:pt idx="1">
                  <c:v>0.96666666666666667</c:v>
                </c:pt>
              </c:numCache>
            </c:numRef>
          </c:val>
        </c:ser>
        <c:firstSliceAng val="0"/>
      </c:pieChart>
      <c:spPr>
        <a:noFill/>
        <a:ln w="25400">
          <a:noFill/>
        </a:ln>
      </c:spPr>
    </c:plotArea>
    <c:plotVisOnly val="1"/>
    <c:dispBlanksAs val="zero"/>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22" r="0.75000000000000022"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chart" Target="../charts/chart27.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30.xml"/><Relationship Id="rId1" Type="http://schemas.openxmlformats.org/officeDocument/2006/relationships/chart" Target="../charts/chart29.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34.xml"/><Relationship Id="rId1" Type="http://schemas.openxmlformats.org/officeDocument/2006/relationships/chart" Target="../charts/chart33.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chart" Target="../charts/chart36.xml"/><Relationship Id="rId1" Type="http://schemas.openxmlformats.org/officeDocument/2006/relationships/chart" Target="../charts/chart35.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40.xml"/><Relationship Id="rId1" Type="http://schemas.openxmlformats.org/officeDocument/2006/relationships/chart" Target="../charts/chart3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5" Type="http://schemas.openxmlformats.org/officeDocument/2006/relationships/chart" Target="../charts/chart13.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6.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chart" Target="../charts/chart20.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4</xdr:col>
      <xdr:colOff>95249</xdr:colOff>
      <xdr:row>142</xdr:row>
      <xdr:rowOff>174625</xdr:rowOff>
    </xdr:from>
    <xdr:to>
      <xdr:col>9</xdr:col>
      <xdr:colOff>444499</xdr:colOff>
      <xdr:row>159</xdr:row>
      <xdr:rowOff>142875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0</xdr:colOff>
      <xdr:row>16</xdr:row>
      <xdr:rowOff>76200</xdr:rowOff>
    </xdr:to>
    <xdr:graphicFrame macro="">
      <xdr:nvGraphicFramePr>
        <xdr:cNvPr id="52225"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2</xdr:row>
      <xdr:rowOff>0</xdr:rowOff>
    </xdr:from>
    <xdr:to>
      <xdr:col>14</xdr:col>
      <xdr:colOff>0</xdr:colOff>
      <xdr:row>16</xdr:row>
      <xdr:rowOff>76200</xdr:rowOff>
    </xdr:to>
    <xdr:graphicFrame macro="">
      <xdr:nvGraphicFramePr>
        <xdr:cNvPr id="52226"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0</xdr:colOff>
      <xdr:row>16</xdr:row>
      <xdr:rowOff>76200</xdr:rowOff>
    </xdr:to>
    <xdr:graphicFrame macro="">
      <xdr:nvGraphicFramePr>
        <xdr:cNvPr id="5529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2</xdr:row>
      <xdr:rowOff>0</xdr:rowOff>
    </xdr:from>
    <xdr:to>
      <xdr:col>14</xdr:col>
      <xdr:colOff>0</xdr:colOff>
      <xdr:row>16</xdr:row>
      <xdr:rowOff>76200</xdr:rowOff>
    </xdr:to>
    <xdr:graphicFrame macro="">
      <xdr:nvGraphicFramePr>
        <xdr:cNvPr id="55298"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0</xdr:colOff>
      <xdr:row>16</xdr:row>
      <xdr:rowOff>76200</xdr:rowOff>
    </xdr:to>
    <xdr:graphicFrame macro="">
      <xdr:nvGraphicFramePr>
        <xdr:cNvPr id="58369"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2</xdr:row>
      <xdr:rowOff>0</xdr:rowOff>
    </xdr:from>
    <xdr:to>
      <xdr:col>14</xdr:col>
      <xdr:colOff>0</xdr:colOff>
      <xdr:row>16</xdr:row>
      <xdr:rowOff>76200</xdr:rowOff>
    </xdr:to>
    <xdr:graphicFrame macro="">
      <xdr:nvGraphicFramePr>
        <xdr:cNvPr id="5837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0</xdr:colOff>
      <xdr:row>14</xdr:row>
      <xdr:rowOff>76200</xdr:rowOff>
    </xdr:to>
    <xdr:graphicFrame macro="">
      <xdr:nvGraphicFramePr>
        <xdr:cNvPr id="61441"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19</xdr:row>
      <xdr:rowOff>57150</xdr:rowOff>
    </xdr:from>
    <xdr:to>
      <xdr:col>6</xdr:col>
      <xdr:colOff>152400</xdr:colOff>
      <xdr:row>35</xdr:row>
      <xdr:rowOff>114300</xdr:rowOff>
    </xdr:to>
    <xdr:graphicFrame macro="">
      <xdr:nvGraphicFramePr>
        <xdr:cNvPr id="6144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0.34375</cdr:x>
      <cdr:y>0.0625</cdr:y>
    </cdr:from>
    <cdr:to>
      <cdr:x>0.77708</cdr:x>
      <cdr:y>0.15972</cdr:y>
    </cdr:to>
    <cdr:sp macro="" textlink="">
      <cdr:nvSpPr>
        <cdr:cNvPr id="2" name="1 CuadroTexto"/>
        <cdr:cNvSpPr txBox="1"/>
      </cdr:nvSpPr>
      <cdr:spPr>
        <a:xfrm xmlns:a="http://schemas.openxmlformats.org/drawingml/2006/main">
          <a:off x="1571625" y="171450"/>
          <a:ext cx="1981200"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0.10887</cdr:x>
      <cdr:y>0.05521</cdr:y>
    </cdr:from>
    <cdr:to>
      <cdr:x>0.875</cdr:x>
      <cdr:y>0.1411</cdr:y>
    </cdr:to>
    <cdr:sp macro="" textlink="">
      <cdr:nvSpPr>
        <cdr:cNvPr id="3" name="2 CuadroTexto"/>
        <cdr:cNvSpPr txBox="1"/>
      </cdr:nvSpPr>
      <cdr:spPr>
        <a:xfrm xmlns:a="http://schemas.openxmlformats.org/drawingml/2006/main">
          <a:off x="514350" y="171450"/>
          <a:ext cx="3619500"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1800" b="1"/>
            <a:t>Inversion</a:t>
          </a:r>
          <a:r>
            <a:rPr lang="es-CO" sz="1800" b="1" baseline="0"/>
            <a:t> Software - Harware</a:t>
          </a:r>
          <a:endParaRPr lang="es-CO" sz="1800" b="1"/>
        </a:p>
      </cdr:txBody>
    </cdr:sp>
  </cdr:relSizeAnchor>
</c:userShapes>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0</xdr:colOff>
      <xdr:row>14</xdr:row>
      <xdr:rowOff>76200</xdr:rowOff>
    </xdr:to>
    <xdr:graphicFrame macro="">
      <xdr:nvGraphicFramePr>
        <xdr:cNvPr id="64513"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361950</xdr:colOff>
      <xdr:row>21</xdr:row>
      <xdr:rowOff>47625</xdr:rowOff>
    </xdr:from>
    <xdr:to>
      <xdr:col>6</xdr:col>
      <xdr:colOff>361950</xdr:colOff>
      <xdr:row>38</xdr:row>
      <xdr:rowOff>9525</xdr:rowOff>
    </xdr:to>
    <xdr:graphicFrame macro="">
      <xdr:nvGraphicFramePr>
        <xdr:cNvPr id="6451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43</xdr:row>
      <xdr:rowOff>0</xdr:rowOff>
    </xdr:from>
    <xdr:to>
      <xdr:col>6</xdr:col>
      <xdr:colOff>0</xdr:colOff>
      <xdr:row>57</xdr:row>
      <xdr:rowOff>76200</xdr:rowOff>
    </xdr:to>
    <xdr:graphicFrame macro="">
      <xdr:nvGraphicFramePr>
        <xdr:cNvPr id="64515"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0.10833</cdr:x>
      <cdr:y>0.0744</cdr:y>
    </cdr:from>
    <cdr:to>
      <cdr:x>0.83125</cdr:x>
      <cdr:y>0.18155</cdr:y>
    </cdr:to>
    <cdr:sp macro="" textlink="">
      <cdr:nvSpPr>
        <cdr:cNvPr id="2" name="1 CuadroTexto"/>
        <cdr:cNvSpPr txBox="1"/>
      </cdr:nvSpPr>
      <cdr:spPr>
        <a:xfrm xmlns:a="http://schemas.openxmlformats.org/drawingml/2006/main">
          <a:off x="495299" y="238125"/>
          <a:ext cx="3305175" cy="3429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CO" sz="1800" b="1"/>
            <a:t>Capacidad en Megas</a:t>
          </a:r>
          <a:r>
            <a:rPr lang="es-CO" sz="1800" b="1" baseline="0"/>
            <a:t> Internet</a:t>
          </a:r>
          <a:endParaRPr lang="es-CO" sz="1800" b="1"/>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742950</xdr:colOff>
      <xdr:row>0</xdr:row>
      <xdr:rowOff>142875</xdr:rowOff>
    </xdr:from>
    <xdr:to>
      <xdr:col>8</xdr:col>
      <xdr:colOff>361950</xdr:colOff>
      <xdr:row>21</xdr:row>
      <xdr:rowOff>85725</xdr:rowOff>
    </xdr:to>
    <xdr:graphicFrame macro="">
      <xdr:nvGraphicFramePr>
        <xdr:cNvPr id="6860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0</xdr:colOff>
      <xdr:row>14</xdr:row>
      <xdr:rowOff>76200</xdr:rowOff>
    </xdr:to>
    <xdr:graphicFrame macro="">
      <xdr:nvGraphicFramePr>
        <xdr:cNvPr id="70657"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190500</xdr:colOff>
      <xdr:row>0</xdr:row>
      <xdr:rowOff>38100</xdr:rowOff>
    </xdr:from>
    <xdr:to>
      <xdr:col>14</xdr:col>
      <xdr:colOff>657225</xdr:colOff>
      <xdr:row>19</xdr:row>
      <xdr:rowOff>133350</xdr:rowOff>
    </xdr:to>
    <xdr:graphicFrame macro="">
      <xdr:nvGraphicFramePr>
        <xdr:cNvPr id="7065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0.34375</cdr:x>
      <cdr:y>0.0625</cdr:y>
    </cdr:from>
    <cdr:to>
      <cdr:x>0.77708</cdr:x>
      <cdr:y>0.15972</cdr:y>
    </cdr:to>
    <cdr:sp macro="" textlink="">
      <cdr:nvSpPr>
        <cdr:cNvPr id="2" name="1 CuadroTexto"/>
        <cdr:cNvSpPr txBox="1"/>
      </cdr:nvSpPr>
      <cdr:spPr>
        <a:xfrm xmlns:a="http://schemas.openxmlformats.org/drawingml/2006/main">
          <a:off x="1571625" y="171450"/>
          <a:ext cx="1981200"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0.10887</cdr:x>
      <cdr:y>0.05521</cdr:y>
    </cdr:from>
    <cdr:to>
      <cdr:x>0.875</cdr:x>
      <cdr:y>0.1411</cdr:y>
    </cdr:to>
    <cdr:sp macro="" textlink="">
      <cdr:nvSpPr>
        <cdr:cNvPr id="3" name="2 CuadroTexto"/>
        <cdr:cNvSpPr txBox="1"/>
      </cdr:nvSpPr>
      <cdr:spPr>
        <a:xfrm xmlns:a="http://schemas.openxmlformats.org/drawingml/2006/main">
          <a:off x="594194" y="196151"/>
          <a:ext cx="4181404" cy="30515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1800" b="1"/>
            <a:t>Inversion</a:t>
          </a:r>
          <a:r>
            <a:rPr lang="es-CO" sz="1800" b="1" baseline="0"/>
            <a:t> Software - Harware- Telecomunicaciones</a:t>
          </a:r>
          <a:endParaRPr lang="es-CO" sz="1800" b="1"/>
        </a:p>
      </cdr:txBody>
    </cdr:sp>
  </cdr:relSizeAnchor>
  <cdr:relSizeAnchor xmlns:cdr="http://schemas.openxmlformats.org/drawingml/2006/chartDrawing">
    <cdr:from>
      <cdr:x>0.34375</cdr:x>
      <cdr:y>0.0625</cdr:y>
    </cdr:from>
    <cdr:to>
      <cdr:x>0.77708</cdr:x>
      <cdr:y>0.15972</cdr:y>
    </cdr:to>
    <cdr:sp macro="" textlink="">
      <cdr:nvSpPr>
        <cdr:cNvPr id="4" name="1 CuadroTexto"/>
        <cdr:cNvSpPr txBox="1"/>
      </cdr:nvSpPr>
      <cdr:spPr>
        <a:xfrm xmlns:a="http://schemas.openxmlformats.org/drawingml/2006/main">
          <a:off x="1571625" y="171450"/>
          <a:ext cx="1981200"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0.10887</cdr:x>
      <cdr:y>0.05521</cdr:y>
    </cdr:from>
    <cdr:to>
      <cdr:x>0.875</cdr:x>
      <cdr:y>0.1411</cdr:y>
    </cdr:to>
    <cdr:sp macro="" textlink="">
      <cdr:nvSpPr>
        <cdr:cNvPr id="5" name="2 CuadroTexto"/>
        <cdr:cNvSpPr txBox="1"/>
      </cdr:nvSpPr>
      <cdr:spPr>
        <a:xfrm xmlns:a="http://schemas.openxmlformats.org/drawingml/2006/main">
          <a:off x="675078" y="196151"/>
          <a:ext cx="4750600" cy="30515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1800" b="1"/>
            <a:t>Inversion</a:t>
          </a:r>
          <a:r>
            <a:rPr lang="es-CO" sz="1800" b="1" baseline="0"/>
            <a:t> Software - Harware</a:t>
          </a:r>
          <a:endParaRPr lang="es-CO" sz="1800" b="1"/>
        </a:p>
      </cdr:txBody>
    </cdr:sp>
  </cdr:relSizeAnchor>
  <cdr:relSizeAnchor xmlns:cdr="http://schemas.openxmlformats.org/drawingml/2006/chartDrawing">
    <cdr:from>
      <cdr:x>0.34375</cdr:x>
      <cdr:y>0.0625</cdr:y>
    </cdr:from>
    <cdr:to>
      <cdr:x>0.77708</cdr:x>
      <cdr:y>0.15972</cdr:y>
    </cdr:to>
    <cdr:sp macro="" textlink="">
      <cdr:nvSpPr>
        <cdr:cNvPr id="6" name="1 CuadroTexto"/>
        <cdr:cNvSpPr txBox="1"/>
      </cdr:nvSpPr>
      <cdr:spPr>
        <a:xfrm xmlns:a="http://schemas.openxmlformats.org/drawingml/2006/main">
          <a:off x="1571625" y="171450"/>
          <a:ext cx="1981200"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0.10887</cdr:x>
      <cdr:y>0.05521</cdr:y>
    </cdr:from>
    <cdr:to>
      <cdr:x>0.875</cdr:x>
      <cdr:y>0.1411</cdr:y>
    </cdr:to>
    <cdr:sp macro="" textlink="">
      <cdr:nvSpPr>
        <cdr:cNvPr id="7" name="2 CuadroTexto"/>
        <cdr:cNvSpPr txBox="1"/>
      </cdr:nvSpPr>
      <cdr:spPr>
        <a:xfrm xmlns:a="http://schemas.openxmlformats.org/drawingml/2006/main">
          <a:off x="514350" y="171450"/>
          <a:ext cx="3619500"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s-CO" sz="1800" b="1"/>
            <a:t>Inversion</a:t>
          </a:r>
          <a:r>
            <a:rPr lang="es-CO" sz="1800" b="1" baseline="0"/>
            <a:t> Software - Harware</a:t>
          </a:r>
          <a:endParaRPr lang="es-CO" sz="1800" b="1"/>
        </a:p>
      </cdr:txBody>
    </cdr:sp>
  </cdr:relSizeAnchor>
</c:userShapes>
</file>

<file path=xl/drawings/drawing2.xml><?xml version="1.0" encoding="utf-8"?>
<xdr:wsDr xmlns:xdr="http://schemas.openxmlformats.org/drawingml/2006/spreadsheetDrawing" xmlns:a="http://schemas.openxmlformats.org/drawingml/2006/main">
  <xdr:twoCellAnchor>
    <xdr:from>
      <xdr:col>4</xdr:col>
      <xdr:colOff>819150</xdr:colOff>
      <xdr:row>16</xdr:row>
      <xdr:rowOff>142875</xdr:rowOff>
    </xdr:from>
    <xdr:to>
      <xdr:col>8</xdr:col>
      <xdr:colOff>1504950</xdr:colOff>
      <xdr:row>34</xdr:row>
      <xdr:rowOff>104775</xdr:rowOff>
    </xdr:to>
    <xdr:graphicFrame macro="">
      <xdr:nvGraphicFramePr>
        <xdr:cNvPr id="3482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866775</xdr:colOff>
      <xdr:row>47</xdr:row>
      <xdr:rowOff>38100</xdr:rowOff>
    </xdr:from>
    <xdr:to>
      <xdr:col>9</xdr:col>
      <xdr:colOff>695325</xdr:colOff>
      <xdr:row>62</xdr:row>
      <xdr:rowOff>95250</xdr:rowOff>
    </xdr:to>
    <xdr:graphicFrame macro="">
      <xdr:nvGraphicFramePr>
        <xdr:cNvPr id="34821"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457200</xdr:colOff>
      <xdr:row>77</xdr:row>
      <xdr:rowOff>9525</xdr:rowOff>
    </xdr:from>
    <xdr:to>
      <xdr:col>9</xdr:col>
      <xdr:colOff>714375</xdr:colOff>
      <xdr:row>93</xdr:row>
      <xdr:rowOff>19050</xdr:rowOff>
    </xdr:to>
    <xdr:graphicFrame macro="">
      <xdr:nvGraphicFramePr>
        <xdr:cNvPr id="34822"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57150</xdr:colOff>
      <xdr:row>14</xdr:row>
      <xdr:rowOff>152400</xdr:rowOff>
    </xdr:from>
    <xdr:to>
      <xdr:col>8</xdr:col>
      <xdr:colOff>1409700</xdr:colOff>
      <xdr:row>28</xdr:row>
      <xdr:rowOff>114300</xdr:rowOff>
    </xdr:to>
    <xdr:graphicFrame macro="">
      <xdr:nvGraphicFramePr>
        <xdr:cNvPr id="3891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504825</xdr:colOff>
      <xdr:row>33</xdr:row>
      <xdr:rowOff>57150</xdr:rowOff>
    </xdr:from>
    <xdr:to>
      <xdr:col>11</xdr:col>
      <xdr:colOff>866775</xdr:colOff>
      <xdr:row>54</xdr:row>
      <xdr:rowOff>123825</xdr:rowOff>
    </xdr:to>
    <xdr:graphicFrame macro="">
      <xdr:nvGraphicFramePr>
        <xdr:cNvPr id="38921"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19050</xdr:colOff>
      <xdr:row>68</xdr:row>
      <xdr:rowOff>47625</xdr:rowOff>
    </xdr:from>
    <xdr:to>
      <xdr:col>8</xdr:col>
      <xdr:colOff>1447800</xdr:colOff>
      <xdr:row>84</xdr:row>
      <xdr:rowOff>57150</xdr:rowOff>
    </xdr:to>
    <xdr:graphicFrame macro="">
      <xdr:nvGraphicFramePr>
        <xdr:cNvPr id="38923"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819150</xdr:colOff>
      <xdr:row>100</xdr:row>
      <xdr:rowOff>38100</xdr:rowOff>
    </xdr:from>
    <xdr:to>
      <xdr:col>9</xdr:col>
      <xdr:colOff>657225</xdr:colOff>
      <xdr:row>112</xdr:row>
      <xdr:rowOff>47625</xdr:rowOff>
    </xdr:to>
    <xdr:graphicFrame macro="">
      <xdr:nvGraphicFramePr>
        <xdr:cNvPr id="38925"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504825</xdr:colOff>
      <xdr:row>0</xdr:row>
      <xdr:rowOff>57150</xdr:rowOff>
    </xdr:from>
    <xdr:to>
      <xdr:col>18</xdr:col>
      <xdr:colOff>19050</xdr:colOff>
      <xdr:row>13</xdr:row>
      <xdr:rowOff>152400</xdr:rowOff>
    </xdr:to>
    <xdr:graphicFrame macro="">
      <xdr:nvGraphicFramePr>
        <xdr:cNvPr id="7373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381000</xdr:colOff>
      <xdr:row>24</xdr:row>
      <xdr:rowOff>9525</xdr:rowOff>
    </xdr:from>
    <xdr:to>
      <xdr:col>17</xdr:col>
      <xdr:colOff>533400</xdr:colOff>
      <xdr:row>40</xdr:row>
      <xdr:rowOff>57150</xdr:rowOff>
    </xdr:to>
    <xdr:graphicFrame macro="">
      <xdr:nvGraphicFramePr>
        <xdr:cNvPr id="7373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114300</xdr:colOff>
      <xdr:row>44</xdr:row>
      <xdr:rowOff>104775</xdr:rowOff>
    </xdr:from>
    <xdr:to>
      <xdr:col>17</xdr:col>
      <xdr:colOff>142875</xdr:colOff>
      <xdr:row>58</xdr:row>
      <xdr:rowOff>114300</xdr:rowOff>
    </xdr:to>
    <xdr:graphicFrame macro="">
      <xdr:nvGraphicFramePr>
        <xdr:cNvPr id="73738"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85725</xdr:colOff>
      <xdr:row>59</xdr:row>
      <xdr:rowOff>85725</xdr:rowOff>
    </xdr:from>
    <xdr:to>
      <xdr:col>15</xdr:col>
      <xdr:colOff>476250</xdr:colOff>
      <xdr:row>83</xdr:row>
      <xdr:rowOff>38100</xdr:rowOff>
    </xdr:to>
    <xdr:graphicFrame macro="">
      <xdr:nvGraphicFramePr>
        <xdr:cNvPr id="73740"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371475</xdr:colOff>
      <xdr:row>93</xdr:row>
      <xdr:rowOff>171450</xdr:rowOff>
    </xdr:from>
    <xdr:to>
      <xdr:col>17</xdr:col>
      <xdr:colOff>9525</xdr:colOff>
      <xdr:row>109</xdr:row>
      <xdr:rowOff>180975</xdr:rowOff>
    </xdr:to>
    <xdr:graphicFrame macro="">
      <xdr:nvGraphicFramePr>
        <xdr:cNvPr id="73742"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561975</xdr:colOff>
      <xdr:row>8</xdr:row>
      <xdr:rowOff>0</xdr:rowOff>
    </xdr:from>
    <xdr:to>
      <xdr:col>9</xdr:col>
      <xdr:colOff>485775</xdr:colOff>
      <xdr:row>19</xdr:row>
      <xdr:rowOff>47625</xdr:rowOff>
    </xdr:to>
    <xdr:graphicFrame macro="">
      <xdr:nvGraphicFramePr>
        <xdr:cNvPr id="7578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142875</xdr:colOff>
      <xdr:row>24</xdr:row>
      <xdr:rowOff>76200</xdr:rowOff>
    </xdr:from>
    <xdr:to>
      <xdr:col>17</xdr:col>
      <xdr:colOff>285750</xdr:colOff>
      <xdr:row>41</xdr:row>
      <xdr:rowOff>123825</xdr:rowOff>
    </xdr:to>
    <xdr:graphicFrame macro="">
      <xdr:nvGraphicFramePr>
        <xdr:cNvPr id="7578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9525</xdr:colOff>
      <xdr:row>51</xdr:row>
      <xdr:rowOff>47625</xdr:rowOff>
    </xdr:from>
    <xdr:to>
      <xdr:col>13</xdr:col>
      <xdr:colOff>47625</xdr:colOff>
      <xdr:row>68</xdr:row>
      <xdr:rowOff>95250</xdr:rowOff>
    </xdr:to>
    <xdr:graphicFrame macro="">
      <xdr:nvGraphicFramePr>
        <xdr:cNvPr id="75786"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85725</xdr:colOff>
      <xdr:row>76</xdr:row>
      <xdr:rowOff>38100</xdr:rowOff>
    </xdr:from>
    <xdr:to>
      <xdr:col>17</xdr:col>
      <xdr:colOff>219075</xdr:colOff>
      <xdr:row>93</xdr:row>
      <xdr:rowOff>85725</xdr:rowOff>
    </xdr:to>
    <xdr:graphicFrame macro="">
      <xdr:nvGraphicFramePr>
        <xdr:cNvPr id="75788"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333375</xdr:colOff>
      <xdr:row>96</xdr:row>
      <xdr:rowOff>47625</xdr:rowOff>
    </xdr:from>
    <xdr:to>
      <xdr:col>17</xdr:col>
      <xdr:colOff>466725</xdr:colOff>
      <xdr:row>113</xdr:row>
      <xdr:rowOff>95250</xdr:rowOff>
    </xdr:to>
    <xdr:graphicFrame macro="">
      <xdr:nvGraphicFramePr>
        <xdr:cNvPr id="75790"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123825</xdr:colOff>
      <xdr:row>125</xdr:row>
      <xdr:rowOff>161925</xdr:rowOff>
    </xdr:from>
    <xdr:to>
      <xdr:col>14</xdr:col>
      <xdr:colOff>85725</xdr:colOff>
      <xdr:row>143</xdr:row>
      <xdr:rowOff>19050</xdr:rowOff>
    </xdr:to>
    <xdr:graphicFrame macro="">
      <xdr:nvGraphicFramePr>
        <xdr:cNvPr id="75792"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295275</xdr:colOff>
      <xdr:row>20</xdr:row>
      <xdr:rowOff>152400</xdr:rowOff>
    </xdr:from>
    <xdr:to>
      <xdr:col>10</xdr:col>
      <xdr:colOff>295275</xdr:colOff>
      <xdr:row>35</xdr:row>
      <xdr:rowOff>38100</xdr:rowOff>
    </xdr:to>
    <xdr:graphicFrame macro="">
      <xdr:nvGraphicFramePr>
        <xdr:cNvPr id="40961"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304800</xdr:colOff>
      <xdr:row>4</xdr:row>
      <xdr:rowOff>114300</xdr:rowOff>
    </xdr:from>
    <xdr:to>
      <xdr:col>10</xdr:col>
      <xdr:colOff>466725</xdr:colOff>
      <xdr:row>18</xdr:row>
      <xdr:rowOff>95250</xdr:rowOff>
    </xdr:to>
    <xdr:graphicFrame macro="">
      <xdr:nvGraphicFramePr>
        <xdr:cNvPr id="4096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390525</xdr:colOff>
      <xdr:row>3</xdr:row>
      <xdr:rowOff>171450</xdr:rowOff>
    </xdr:from>
    <xdr:to>
      <xdr:col>6</xdr:col>
      <xdr:colOff>390525</xdr:colOff>
      <xdr:row>18</xdr:row>
      <xdr:rowOff>57150</xdr:rowOff>
    </xdr:to>
    <xdr:graphicFrame macro="">
      <xdr:nvGraphicFramePr>
        <xdr:cNvPr id="44033"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504825</xdr:colOff>
      <xdr:row>4</xdr:row>
      <xdr:rowOff>152400</xdr:rowOff>
    </xdr:from>
    <xdr:to>
      <xdr:col>6</xdr:col>
      <xdr:colOff>504825</xdr:colOff>
      <xdr:row>19</xdr:row>
      <xdr:rowOff>38100</xdr:rowOff>
    </xdr:to>
    <xdr:graphicFrame macro="">
      <xdr:nvGraphicFramePr>
        <xdr:cNvPr id="46081"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542925</xdr:colOff>
      <xdr:row>23</xdr:row>
      <xdr:rowOff>19050</xdr:rowOff>
    </xdr:from>
    <xdr:to>
      <xdr:col>6</xdr:col>
      <xdr:colOff>542925</xdr:colOff>
      <xdr:row>37</xdr:row>
      <xdr:rowOff>95250</xdr:rowOff>
    </xdr:to>
    <xdr:graphicFrame macro="">
      <xdr:nvGraphicFramePr>
        <xdr:cNvPr id="4608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23</xdr:row>
      <xdr:rowOff>0</xdr:rowOff>
    </xdr:from>
    <xdr:to>
      <xdr:col>14</xdr:col>
      <xdr:colOff>0</xdr:colOff>
      <xdr:row>37</xdr:row>
      <xdr:rowOff>76200</xdr:rowOff>
    </xdr:to>
    <xdr:graphicFrame macro="">
      <xdr:nvGraphicFramePr>
        <xdr:cNvPr id="46083"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266700</xdr:colOff>
      <xdr:row>3</xdr:row>
      <xdr:rowOff>19050</xdr:rowOff>
    </xdr:from>
    <xdr:to>
      <xdr:col>7</xdr:col>
      <xdr:colOff>266700</xdr:colOff>
      <xdr:row>17</xdr:row>
      <xdr:rowOff>95250</xdr:rowOff>
    </xdr:to>
    <xdr:graphicFrame macro="">
      <xdr:nvGraphicFramePr>
        <xdr:cNvPr id="5017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refreshedBy="cojoisa" refreshedDate="40841.514020601855" createdVersion="1" refreshedVersion="2" recordCount="420">
  <cacheSource type="worksheet">
    <worksheetSource ref="A1:D421" sheet="Hardware"/>
  </cacheSource>
  <cacheFields count="4">
    <cacheField name="PREGUNTAS" numFmtId="0">
      <sharedItems containsSemiMixedTypes="0" containsString="0" containsNumber="1" containsInteger="1" minValue="1" maxValue="3" count="3">
        <n v="1"/>
        <n v="2"/>
        <n v="3"/>
      </sharedItems>
    </cacheField>
    <cacheField name="OPCIONES" numFmtId="0">
      <sharedItems count="14">
        <s v="PC"/>
        <s v="Portatil"/>
        <s v="Impresora"/>
        <s v="Escaner"/>
        <s v="Servidor"/>
        <s v="Otros"/>
        <s v="Pocket PC"/>
        <s v="Palm"/>
        <s v="Iphone"/>
        <s v="Otros (Celulares)"/>
        <s v="0m - 1m"/>
        <s v="1m - 5m"/>
        <s v="5m - 10m"/>
        <s v="&gt;10m"/>
      </sharedItems>
    </cacheField>
    <cacheField name="EMPRESA" numFmtId="0">
      <sharedItems count="30">
        <s v="MOVITIERRA S.A."/>
        <s v="BUEN VIVIR"/>
        <s v="INNOVARQ "/>
        <s v="JEMA"/>
        <s v="PLAZA MAYOR"/>
        <s v="LAS GALIAS"/>
        <s v="VERTICAL"/>
        <s v="URBANIZAR"/>
        <s v="INMORIOJA"/>
        <s v="SOLTEC"/>
        <s v="INCOAJUSTES"/>
        <s v="CONACON"/>
        <s v="CONSTRUIR ING. Y ARQ."/>
        <s v="LA CONSTRUCTORA S.A"/>
        <s v="CONENCO S.A.S."/>
        <s v="CONTECHO LTDA"/>
        <s v="ARISTA"/>
        <s v="RISARALDA SU INVERSION"/>
        <s v="NUCLEO"/>
        <s v="TIPSA"/>
        <s v="IARCO"/>
        <s v="LA MONTAÑA"/>
        <s v="COLDECON"/>
        <s v="AUTOPISTAS DEL CAFÉ"/>
        <s v="CFC"/>
        <s v="ASUL S.A"/>
        <s v="GERENCIAR"/>
        <s v="CONSORCIO PAR VIAL"/>
        <s v="CONTECNICA"/>
        <s v="CAMU"/>
      </sharedItems>
    </cacheField>
    <cacheField name="HARDWARE" numFmtId="0">
      <sharedItems containsMixedTypes="1" containsNumber="1" containsInteger="1" minValue="0" maxValue="30" count="17">
        <n v="18"/>
        <n v="2"/>
        <n v="6"/>
        <n v="1"/>
        <n v="0"/>
        <n v="8"/>
        <n v="3"/>
        <n v="5"/>
        <n v="9"/>
        <n v="4"/>
        <s v="NC"/>
        <n v="7"/>
        <n v="10"/>
        <n v="11"/>
        <n v="20"/>
        <n v="16"/>
        <n v="30"/>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refreshedBy="cojoisa" refreshedDate="40842.381969212962" createdVersion="1" refreshedVersion="2" recordCount="65535">
  <cacheSource type="worksheet">
    <worksheetSource ref="A1:D65536" sheet="Hardware"/>
  </cacheSource>
  <cacheFields count="4">
    <cacheField name="PREGUNTAS" numFmtId="0">
      <sharedItems containsString="0" containsBlank="1" containsNumber="1" containsInteger="1" minValue="1" maxValue="3" count="4">
        <n v="1"/>
        <n v="2"/>
        <n v="3"/>
        <m/>
      </sharedItems>
    </cacheField>
    <cacheField name="OPCIONES" numFmtId="0">
      <sharedItems containsBlank="1" count="15">
        <s v="PC"/>
        <s v="Portatil"/>
        <s v="Impresora"/>
        <s v="Escaner"/>
        <s v="Servidor"/>
        <s v="Otros"/>
        <s v="Pocket PC"/>
        <s v="Palm"/>
        <s v="Iphone"/>
        <s v="Otros (Celulares)"/>
        <s v="0m - 1m"/>
        <s v="1m - 5m"/>
        <s v="5m - 10m"/>
        <s v="&gt;10m"/>
        <m/>
      </sharedItems>
    </cacheField>
    <cacheField name="EMPRESA" numFmtId="0">
      <sharedItems containsBlank="1"/>
    </cacheField>
    <cacheField name="HARDWARE" numFmtId="0">
      <sharedItems containsBlank="1" containsMixedTypes="1" containsNumber="1" containsInteger="1" minValue="0" maxValue="30" count="18">
        <n v="18"/>
        <n v="2"/>
        <n v="6"/>
        <n v="1"/>
        <n v="0"/>
        <n v="8"/>
        <n v="3"/>
        <n v="5"/>
        <n v="9"/>
        <n v="4"/>
        <s v="NC"/>
        <n v="7"/>
        <n v="10"/>
        <n v="11"/>
        <n v="20"/>
        <n v="16"/>
        <n v="30"/>
        <m/>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refreshedBy="alvaro" refreshedDate="40841.79533148148" createdVersion="3" refreshedVersion="3" minRefreshableVersion="3" recordCount="1231">
  <cacheSource type="worksheet">
    <worksheetSource ref="A1:D65536" sheet="SOFTWARE"/>
  </cacheSource>
  <cacheFields count="4">
    <cacheField name="PREGUNTAS" numFmtId="0">
      <sharedItems containsString="0" containsBlank="1" containsNumber="1" containsInteger="1" minValue="1" maxValue="5" count="6">
        <n v="1"/>
        <n v="2"/>
        <n v="3"/>
        <n v="4"/>
        <n v="5"/>
        <m/>
      </sharedItems>
    </cacheField>
    <cacheField name="OPCIONES" numFmtId="0">
      <sharedItems containsBlank="1" count="42">
        <s v="Windows 98"/>
        <s v="Windows 2000"/>
        <s v="Windows XP"/>
        <s v="Windows Vista"/>
        <s v="Windows 7"/>
        <s v="Linux"/>
        <s v="Mac"/>
        <s v="Windows Server"/>
        <s v="Otros - Cuales y Cantidad"/>
        <s v="Office"/>
        <s v="OpenOffice"/>
        <s v="Automat"/>
        <s v="Visual T.N.S"/>
        <s v="ADPRO"/>
        <s v="Multifox"/>
        <s v="Construdata"/>
        <s v="GICO"/>
        <s v="DMS"/>
        <s v="Ekon Builder -ERP"/>
        <s v="Project"/>
        <s v="Primavera"/>
        <s v="Bases de Datos"/>
        <s v="Iconstruye"/>
        <s v="Control Integral de Obra"/>
        <s v="Crystal Ball"/>
        <s v="Licita"/>
        <s v="Apolo"/>
        <s v="SAP"/>
        <s v="Edificar"/>
        <s v="UNO"/>
        <s v="Legisoft"/>
        <s v="Synergy"/>
        <s v="Inventiva"/>
        <s v="APX"/>
        <s v="Autocad y/o Archicad"/>
        <s v="Pag Web"/>
        <s v="Software toma desiciones"/>
        <s v="0m - 1m"/>
        <s v="1m - 5m"/>
        <s v="5m - 10m"/>
        <s v="&gt;10m"/>
        <m/>
      </sharedItems>
    </cacheField>
    <cacheField name="EMPRESA" numFmtId="0">
      <sharedItems containsBlank="1"/>
    </cacheField>
    <cacheField name="SOFTWARE" numFmtId="0">
      <sharedItems containsBlank="1" containsMixedTypes="1" containsNumber="1" containsInteger="1" minValue="0" maxValue="2"/>
    </cacheField>
  </cacheFields>
</pivotCacheDefinition>
</file>

<file path=xl/pivotCache/pivotCacheDefinition4.xml><?xml version="1.0" encoding="utf-8"?>
<pivotCacheDefinition xmlns="http://schemas.openxmlformats.org/spreadsheetml/2006/main" xmlns:r="http://schemas.openxmlformats.org/officeDocument/2006/relationships" r:id="rId1" refreshedBy="cojoisa" refreshedDate="40842.339678935183" createdVersion="1" refreshedVersion="2" recordCount="65535">
  <cacheSource type="worksheet">
    <worksheetSource ref="A1:D65536" sheet="SOFTWARE"/>
  </cacheSource>
  <cacheFields count="4">
    <cacheField name="PREGUNTAS" numFmtId="0">
      <sharedItems containsString="0" containsBlank="1" containsNumber="1" containsInteger="1" minValue="1" maxValue="5" count="6">
        <n v="1"/>
        <n v="2"/>
        <n v="3"/>
        <n v="4"/>
        <n v="5"/>
        <m/>
      </sharedItems>
    </cacheField>
    <cacheField name="OPCIONES" numFmtId="0">
      <sharedItems containsBlank="1" count="42">
        <s v="Windows 98"/>
        <s v="Windows 2000"/>
        <s v="Windows XP"/>
        <s v="Windows Vista"/>
        <s v="Windows 7"/>
        <s v="Linux"/>
        <s v="Mac"/>
        <s v="Windows Server"/>
        <s v="Otros - Cuales y Cantidad"/>
        <s v="Office"/>
        <s v="OpenOffice"/>
        <s v="Automat"/>
        <s v="Visual T.N.S"/>
        <s v="ADPRO"/>
        <s v="Multifox"/>
        <s v="Construdata"/>
        <s v="GICO"/>
        <s v="DMS"/>
        <s v="Ekon Builder -ERP"/>
        <s v="Project"/>
        <s v="Primavera"/>
        <s v="Bases de Datos"/>
        <s v="Iconstruye"/>
        <s v="Control Integral de Obra"/>
        <s v="Crystal Ball"/>
        <s v="Licita"/>
        <s v="Apolo"/>
        <s v="SAP"/>
        <s v="Edificar"/>
        <s v="UNO"/>
        <s v="Legisoft"/>
        <s v="Synergy"/>
        <s v="Inventiva"/>
        <s v="APX"/>
        <s v="Autocad y/o Archicad"/>
        <s v="Pag Web"/>
        <s v="Software toma desiciones"/>
        <s v="0m - 1m"/>
        <s v="1m - 5m"/>
        <s v="5m - 10m"/>
        <s v="&gt;10m"/>
        <m/>
      </sharedItems>
    </cacheField>
    <cacheField name="EMPRESA" numFmtId="0">
      <sharedItems containsBlank="1" count="31">
        <s v="MOVITIERRA S.A."/>
        <s v="BUEN VIVIR"/>
        <s v="INNOVARQ "/>
        <s v="JEMA"/>
        <s v="PLAZA MAYOR"/>
        <s v="LAS GALIAS"/>
        <s v="VERTICAL"/>
        <s v="URBANIZAR"/>
        <s v="INMORIOJA"/>
        <s v="SOLTEC"/>
        <s v="INCOAJUSTES"/>
        <s v="CONACON"/>
        <s v="CONSTRUIR ING. Y ARQ."/>
        <s v="LA CONSTRUCTORA S.A"/>
        <s v="CONENCO S.A.S."/>
        <s v="CONTECHO LTDA"/>
        <s v="ARISTA"/>
        <s v="RISARALDA SU INVERSION"/>
        <s v="NUCLEO"/>
        <s v="TIPSA"/>
        <s v="IARCO"/>
        <s v="LA MONTAÑA"/>
        <s v="COLDECON"/>
        <s v="AUTOPISTAS DEL CAFÉ"/>
        <s v="CFC"/>
        <s v="ASUL S.A"/>
        <s v="GERENCIAR"/>
        <s v="CONSORCIO PAR VIAL"/>
        <s v="CONTECNICA"/>
        <s v="CAMU"/>
        <m/>
      </sharedItems>
    </cacheField>
    <cacheField name="SOFTWARE" numFmtId="0">
      <sharedItems containsBlank="1" containsMixedTypes="1" containsNumber="1" containsInteger="1" minValue="0" maxValue="2" count="5">
        <n v="0"/>
        <n v="1"/>
        <s v="NC"/>
        <n v="2"/>
        <m/>
      </sharedItems>
    </cacheField>
  </cacheFields>
</pivotCacheDefinition>
</file>

<file path=xl/pivotCache/pivotCacheDefinition5.xml><?xml version="1.0" encoding="utf-8"?>
<pivotCacheDefinition xmlns="http://schemas.openxmlformats.org/spreadsheetml/2006/main" xmlns:r="http://schemas.openxmlformats.org/officeDocument/2006/relationships" r:id="rId1" refreshedBy="cojoisa" refreshedDate="40842.380673958331" createdVersion="1" refreshedVersion="2" recordCount="1230">
  <cacheSource type="worksheet">
    <worksheetSource ref="A1:D1231" sheet="SOFTWARE"/>
  </cacheSource>
  <cacheFields count="4">
    <cacheField name="PREGUNTAS" numFmtId="0">
      <sharedItems containsSemiMixedTypes="0" containsString="0" containsNumber="1" containsInteger="1" minValue="1" maxValue="5" count="5">
        <n v="1"/>
        <n v="2"/>
        <n v="3"/>
        <n v="4"/>
        <n v="5"/>
      </sharedItems>
    </cacheField>
    <cacheField name="OPCIONES" numFmtId="0">
      <sharedItems count="41">
        <s v="Windows 98"/>
        <s v="Windows 2000"/>
        <s v="Windows XP"/>
        <s v="Windows Vista"/>
        <s v="Windows 7"/>
        <s v="Linux"/>
        <s v="Mac"/>
        <s v="Windows Server"/>
        <s v="Otros - Cuales y Cantidad"/>
        <s v="Office"/>
        <s v="OpenOffice"/>
        <s v="Automat"/>
        <s v="Visual T.N.S"/>
        <s v="ADPRO"/>
        <s v="Multifox"/>
        <s v="Construdata"/>
        <s v="GICO"/>
        <s v="DMS"/>
        <s v="Ekon Builder -ERP"/>
        <s v="Project"/>
        <s v="Primavera"/>
        <s v="Bases de Datos"/>
        <s v="Iconstruye"/>
        <s v="Control Integral de Obra"/>
        <s v="Crystal Ball"/>
        <s v="Licita"/>
        <s v="Apolo"/>
        <s v="SAP"/>
        <s v="Edificar"/>
        <s v="UNO"/>
        <s v="Legisoft"/>
        <s v="Synergy"/>
        <s v="Inventiva"/>
        <s v="APX"/>
        <s v="Autocad y/o Archicad"/>
        <s v="Pag Web"/>
        <s v="Software toma desiciones"/>
        <s v="0m - 1m"/>
        <s v="1m - 5m"/>
        <s v="5m - 10m"/>
        <s v="&gt;10m"/>
      </sharedItems>
    </cacheField>
    <cacheField name="EMPRESA" numFmtId="0">
      <sharedItems count="30">
        <s v="MOVITIERRA S.A."/>
        <s v="BUEN VIVIR"/>
        <s v="INNOVARQ "/>
        <s v="JEMA"/>
        <s v="PLAZA MAYOR"/>
        <s v="LAS GALIAS"/>
        <s v="VERTICAL"/>
        <s v="URBANIZAR"/>
        <s v="INMORIOJA"/>
        <s v="SOLTEC"/>
        <s v="INCOAJUSTES"/>
        <s v="CONACON"/>
        <s v="CONSTRUIR ING. Y ARQ."/>
        <s v="LA CONSTRUCTORA S.A"/>
        <s v="CONENCO S.A.S."/>
        <s v="CONTECHO LTDA"/>
        <s v="ARISTA"/>
        <s v="RISARALDA SU INVERSION"/>
        <s v="NUCLEO"/>
        <s v="TIPSA"/>
        <s v="IARCO"/>
        <s v="LA MONTAÑA"/>
        <s v="COLDECON"/>
        <s v="AUTOPISTAS DEL CAFÉ"/>
        <s v="CFC"/>
        <s v="ASUL S.A"/>
        <s v="GERENCIAR"/>
        <s v="CONSORCIO PAR VIAL"/>
        <s v="CONTECNICA"/>
        <s v="CAMU"/>
      </sharedItems>
    </cacheField>
    <cacheField name="SOFTWARE" numFmtId="0">
      <sharedItems containsMixedTypes="1" containsNumber="1" containsInteger="1" minValue="0" maxValue="2" count="4">
        <n v="0"/>
        <n v="1"/>
        <s v="NC"/>
        <n v="2"/>
      </sharedItems>
    </cacheField>
  </cacheFields>
</pivotCacheDefinition>
</file>

<file path=xl/pivotCache/pivotCacheDefinition6.xml><?xml version="1.0" encoding="utf-8"?>
<pivotCacheDefinition xmlns="http://schemas.openxmlformats.org/spreadsheetml/2006/main" xmlns:r="http://schemas.openxmlformats.org/officeDocument/2006/relationships" r:id="rId1" refreshedBy="cojoisa" refreshedDate="40842.35171354167" createdVersion="1" refreshedVersion="2" recordCount="1230">
  <cacheSource type="worksheet">
    <worksheetSource ref="A1:D1231" sheet="SOFTWARE"/>
  </cacheSource>
  <cacheFields count="4">
    <cacheField name="PREGUNTAS" numFmtId="0">
      <sharedItems containsSemiMixedTypes="0" containsString="0" containsNumber="1" containsInteger="1" minValue="1" maxValue="5" count="5">
        <n v="1"/>
        <n v="2"/>
        <n v="3"/>
        <n v="4"/>
        <n v="5"/>
      </sharedItems>
    </cacheField>
    <cacheField name="OPCIONES" numFmtId="0">
      <sharedItems count="41">
        <s v="Windows 98"/>
        <s v="Windows 2000"/>
        <s v="Windows XP"/>
        <s v="Windows Vista"/>
        <s v="Windows 7"/>
        <s v="Linux"/>
        <s v="Mac"/>
        <s v="Windows Server"/>
        <s v="Otros - Cuales y Cantidad"/>
        <s v="Office"/>
        <s v="OpenOffice"/>
        <s v="Automat"/>
        <s v="Visual T.N.S"/>
        <s v="ADPRO"/>
        <s v="Multifox"/>
        <s v="Construdata"/>
        <s v="GICO"/>
        <s v="DMS"/>
        <s v="Ekon Builder -ERP"/>
        <s v="Project"/>
        <s v="Primavera"/>
        <s v="Bases de Datos"/>
        <s v="Iconstruye"/>
        <s v="Control Integral de Obra"/>
        <s v="Crystal Ball"/>
        <s v="Licita"/>
        <s v="Apolo"/>
        <s v="SAP"/>
        <s v="Edificar"/>
        <s v="UNO"/>
        <s v="Legisoft"/>
        <s v="Synergy"/>
        <s v="Inventiva"/>
        <s v="APX"/>
        <s v="Autocad y/o Archicad"/>
        <s v="Pag Web"/>
        <s v="Software toma desiciones"/>
        <s v="0m - 1m"/>
        <s v="1m - 5m"/>
        <s v="5m - 10m"/>
        <s v="&gt;10m"/>
      </sharedItems>
    </cacheField>
    <cacheField name="EMPRESA" numFmtId="0">
      <sharedItems count="30">
        <s v="MOVITIERRA S.A."/>
        <s v="BUEN VIVIR"/>
        <s v="INNOVARQ "/>
        <s v="JEMA"/>
        <s v="PLAZA MAYOR"/>
        <s v="LAS GALIAS"/>
        <s v="VERTICAL"/>
        <s v="URBANIZAR"/>
        <s v="INMORIOJA"/>
        <s v="SOLTEC"/>
        <s v="INCOAJUSTES"/>
        <s v="CONACON"/>
        <s v="CONSTRUIR ING. Y ARQ."/>
        <s v="LA CONSTRUCTORA S.A"/>
        <s v="CONENCO S.A.S."/>
        <s v="CONTECHO LTDA"/>
        <s v="ARISTA"/>
        <s v="RISARALDA SU INVERSION"/>
        <s v="NUCLEO"/>
        <s v="TIPSA"/>
        <s v="IARCO"/>
        <s v="LA MONTAÑA"/>
        <s v="COLDECON"/>
        <s v="AUTOPISTAS DEL CAFÉ"/>
        <s v="CFC"/>
        <s v="ASUL S.A"/>
        <s v="GERENCIAR"/>
        <s v="CONSORCIO PAR VIAL"/>
        <s v="CONTECNICA"/>
        <s v="CAMU"/>
      </sharedItems>
    </cacheField>
    <cacheField name="SOFTWARE" numFmtId="0">
      <sharedItems containsMixedTypes="1" containsNumber="1" containsInteger="1" minValue="0" maxValue="2" count="4">
        <n v="0"/>
        <n v="1"/>
        <s v="NC"/>
        <n v="2"/>
      </sharedItems>
    </cacheField>
  </cacheFields>
</pivotCacheDefinition>
</file>

<file path=xl/pivotCache/pivotCacheDefinition7.xml><?xml version="1.0" encoding="utf-8"?>
<pivotCacheDefinition xmlns="http://schemas.openxmlformats.org/spreadsheetml/2006/main" xmlns:r="http://schemas.openxmlformats.org/officeDocument/2006/relationships" r:id="rId1" refreshedBy="cojoisa" refreshedDate="40842.473565624998" createdVersion="1" refreshedVersion="2" recordCount="600">
  <cacheSource type="worksheet">
    <worksheetSource ref="A1:D601" sheet="TECNOLOGIA"/>
  </cacheSource>
  <cacheFields count="4">
    <cacheField name="PREGUNTA" numFmtId="0">
      <sharedItems containsMixedTypes="1" containsNumber="1" containsInteger="1" minValue="1" maxValue="3" count="6">
        <s v="1.A"/>
        <s v="1.B"/>
        <s v="1.C"/>
        <n v="2"/>
        <n v="3"/>
        <n v="1" u="1"/>
      </sharedItems>
    </cacheField>
    <cacheField name="OPCIONES" numFmtId="0">
      <sharedItems count="20">
        <s v="Posee Internet"/>
        <s v="1 Mg"/>
        <s v="2 MG"/>
        <s v="3 Mg"/>
        <s v="&gt;= 4 Mg"/>
        <s v="Banda Ancha"/>
        <s v="XDSL"/>
        <s v="USB"/>
        <s v="Directa"/>
        <s v="Medios magneticos"/>
        <s v="Medio de almacenamiento masivo"/>
        <s v="Red lan"/>
        <s v="Red wan"/>
        <s v="Internet"/>
        <s v="Correo electronico"/>
        <s v="Otros - Cuales?"/>
        <s v="0m - 1m"/>
        <s v="1m - 5m"/>
        <s v="5m - 10m"/>
        <s v="&gt;10m"/>
      </sharedItems>
    </cacheField>
    <cacheField name="EMPRESA" numFmtId="0">
      <sharedItems count="30">
        <s v="MOVITIERRA S.A."/>
        <s v="BUEN VIVIR"/>
        <s v="INNOVARQ "/>
        <s v="JEMA"/>
        <s v="PLAZA MAYOR"/>
        <s v="LAS GALIAS"/>
        <s v="VERTICAL"/>
        <s v="URBANIZAR"/>
        <s v="INMORIOJA"/>
        <s v="SOLTEC"/>
        <s v="INCOAJUSTES"/>
        <s v="CONACON"/>
        <s v="CONSTRUIR ING. Y ARQ."/>
        <s v="LA CONSTRUCTORA S.A"/>
        <s v="CONENCO S.A.S."/>
        <s v="CONTECHO LTDA"/>
        <s v="ARISTA"/>
        <s v="RISARALDA SU INVERSION"/>
        <s v="NUCLEO"/>
        <s v="TIPSA"/>
        <s v="IARCO"/>
        <s v="LA MONTAÑA"/>
        <s v="COLDECON"/>
        <s v="AUTOPISTAS DEL CAFÉ"/>
        <s v="CFC"/>
        <s v="ASUL S.A"/>
        <s v="GERENCIAR"/>
        <s v="CONSORCIO PAR VIAL"/>
        <s v="CONTECNICA"/>
        <s v="CAMU"/>
      </sharedItems>
    </cacheField>
    <cacheField name="TECNOLOGIA" numFmtId="0">
      <sharedItems containsMixedTypes="1" containsNumber="1" containsInteger="1" minValue="0" maxValue="1" count="3">
        <n v="0"/>
        <n v="1"/>
        <s v="NC"/>
      </sharedItems>
    </cacheField>
  </cacheFields>
</pivotCacheDefinition>
</file>

<file path=xl/pivotCache/pivotCacheDefinition8.xml><?xml version="1.0" encoding="utf-8"?>
<pivotCacheDefinition xmlns="http://schemas.openxmlformats.org/spreadsheetml/2006/main" xmlns:r="http://schemas.openxmlformats.org/officeDocument/2006/relationships" r:id="rId1" refreshedBy="cojoisa" refreshedDate="40842.650006018521" createdVersion="1" refreshedVersion="2" recordCount="65535">
  <cacheSource type="worksheet">
    <worksheetSource ref="A1:D65536" sheet="ADMON TECNOLOGICA"/>
  </cacheSource>
  <cacheFields count="4">
    <cacheField name="PREGUNTA" numFmtId="0">
      <sharedItems containsString="0" containsBlank="1" containsNumber="1" containsInteger="1" minValue="1" maxValue="6" count="7">
        <n v="1"/>
        <n v="2"/>
        <n v="3"/>
        <n v="4"/>
        <n v="5"/>
        <n v="6"/>
        <m/>
      </sharedItems>
    </cacheField>
    <cacheField name="OPCIONES" numFmtId="0">
      <sharedItems containsBlank="1" count="25">
        <s v="Informacion Centralizada en un PC"/>
        <s v="1 persona"/>
        <s v="2 personas"/>
        <s v="3 personas"/>
        <s v="mas de 3 personas"/>
        <s v="Empleados"/>
        <s v="Clientes"/>
        <s v="Proveedores"/>
        <s v="Otros Proyectos"/>
        <s v="0m - 1m"/>
        <s v="1m - 5m"/>
        <s v="5m - 10m"/>
        <s v="&gt;10m"/>
        <s v="No posee"/>
        <s v="Area"/>
        <s v="Persona"/>
        <s v="Outsourcing"/>
        <s v="Consultoria"/>
        <s v="Otros - Cuales?"/>
        <s v="Presupuesto"/>
        <s v="Falta de Conocimiento"/>
        <s v="Capacitación"/>
        <s v="No necesaria"/>
        <s v="Otras - Cuales?"/>
        <m/>
      </sharedItems>
    </cacheField>
    <cacheField name="EMPRESA" numFmtId="0">
      <sharedItems containsBlank="1"/>
    </cacheField>
    <cacheField name="ADMON TECN." numFmtId="0">
      <sharedItems containsBlank="1" containsMixedTypes="1" containsNumber="1" containsInteger="1" minValue="0" maxValue="1" count="4">
        <n v="1"/>
        <n v="0"/>
        <s v="NC"/>
        <m/>
      </sharedItems>
    </cacheField>
  </cacheFields>
</pivotCacheDefinition>
</file>

<file path=xl/pivotCache/pivotCacheDefinition9.xml><?xml version="1.0" encoding="utf-8"?>
<pivotCacheDefinition xmlns="http://schemas.openxmlformats.org/spreadsheetml/2006/main" xmlns:r="http://schemas.openxmlformats.org/officeDocument/2006/relationships" r:id="rId1" refreshedBy="cojoisa" refreshedDate="40842.677218750003" createdVersion="1" refreshedVersion="2" recordCount="690">
  <cacheSource type="worksheet">
    <worksheetSource ref="A1:D691" sheet="ADMON TECNOLOGICA"/>
  </cacheSource>
  <cacheFields count="4">
    <cacheField name="PREGUNTA" numFmtId="0">
      <sharedItems containsSemiMixedTypes="0" containsString="0" containsNumber="1" containsInteger="1" minValue="1" maxValue="6" count="6">
        <n v="1"/>
        <n v="2"/>
        <n v="3"/>
        <n v="4"/>
        <n v="5"/>
        <n v="6"/>
      </sharedItems>
    </cacheField>
    <cacheField name="OPCIONES" numFmtId="0">
      <sharedItems count="24">
        <s v="Informacion Centralizada en un PC"/>
        <s v="1 persona"/>
        <s v="2 personas"/>
        <s v="3 personas"/>
        <s v="mas de 3 personas"/>
        <s v="Empleados"/>
        <s v="Clientes"/>
        <s v="Proveedores"/>
        <s v="Otros Proyectos"/>
        <s v="0m - 1m"/>
        <s v="1m - 5m"/>
        <s v="5m - 10m"/>
        <s v="&gt;10m"/>
        <s v="No posee"/>
        <s v="Area"/>
        <s v="Persona"/>
        <s v="Outsourcing"/>
        <s v="Consultoria"/>
        <s v="Presupuesto"/>
        <s v="Falta de Conocimiento"/>
        <s v="Capacitación"/>
        <s v="No necesaria"/>
        <s v="Otras - Cuales?"/>
        <s v="Otros - Cuales?" u="1"/>
      </sharedItems>
    </cacheField>
    <cacheField name="EMPRESA" numFmtId="0">
      <sharedItems count="30">
        <s v="MOVITIERRA S.A."/>
        <s v="BUEN VIVIR"/>
        <s v="INNOVARQ "/>
        <s v="JEMA"/>
        <s v="PLAZA MAYOR"/>
        <s v="LAS GALIAS"/>
        <s v="VERTICAL"/>
        <s v="URBANIZAR"/>
        <s v="INMORIOJA"/>
        <s v="SOLTEC"/>
        <s v="INCOAJUSTES"/>
        <s v="CONACON"/>
        <s v="CONSTRUIR ING. Y ARQ."/>
        <s v="LA CONSTRUCTORA S.A"/>
        <s v="CONENCO S.A.S."/>
        <s v="CONTECHO LTDA"/>
        <s v="ARISTA"/>
        <s v="RISARALDA SU INVERSION"/>
        <s v="NUCLEO"/>
        <s v="TIPSA"/>
        <s v="IARCO"/>
        <s v="LA MONTAÑA"/>
        <s v="COLDECON"/>
        <s v="AUTOPISTAS DEL CAFÉ"/>
        <s v="CFC"/>
        <s v="ASUL S.A"/>
        <s v="GERENCIAR"/>
        <s v="CONSORCIO PAR VIAL"/>
        <s v="CONTECNICA"/>
        <s v="CAMU"/>
      </sharedItems>
    </cacheField>
    <cacheField name="ADMON TECN." numFmtId="0">
      <sharedItems containsMixedTypes="1" containsNumber="1" containsInteger="1" minValue="0" maxValue="1" count="3">
        <n v="1"/>
        <n v="0"/>
        <s v="NC"/>
      </sharedItems>
    </cacheField>
  </cacheFields>
</pivotCacheDefinition>
</file>

<file path=xl/pivotCache/pivotCacheRecords1.xml><?xml version="1.0" encoding="utf-8"?>
<pivotCacheRecords xmlns="http://schemas.openxmlformats.org/spreadsheetml/2006/main" xmlns:r="http://schemas.openxmlformats.org/officeDocument/2006/relationships" count="420">
  <r>
    <x v="0"/>
    <x v="0"/>
    <x v="0"/>
    <x v="0"/>
  </r>
  <r>
    <x v="0"/>
    <x v="1"/>
    <x v="0"/>
    <x v="1"/>
  </r>
  <r>
    <x v="0"/>
    <x v="2"/>
    <x v="0"/>
    <x v="2"/>
  </r>
  <r>
    <x v="0"/>
    <x v="3"/>
    <x v="0"/>
    <x v="1"/>
  </r>
  <r>
    <x v="0"/>
    <x v="4"/>
    <x v="0"/>
    <x v="3"/>
  </r>
  <r>
    <x v="0"/>
    <x v="5"/>
    <x v="0"/>
    <x v="4"/>
  </r>
  <r>
    <x v="1"/>
    <x v="6"/>
    <x v="0"/>
    <x v="4"/>
  </r>
  <r>
    <x v="1"/>
    <x v="7"/>
    <x v="0"/>
    <x v="4"/>
  </r>
  <r>
    <x v="1"/>
    <x v="8"/>
    <x v="0"/>
    <x v="4"/>
  </r>
  <r>
    <x v="1"/>
    <x v="9"/>
    <x v="0"/>
    <x v="5"/>
  </r>
  <r>
    <x v="2"/>
    <x v="10"/>
    <x v="0"/>
    <x v="4"/>
  </r>
  <r>
    <x v="2"/>
    <x v="11"/>
    <x v="0"/>
    <x v="3"/>
  </r>
  <r>
    <x v="2"/>
    <x v="12"/>
    <x v="0"/>
    <x v="4"/>
  </r>
  <r>
    <x v="2"/>
    <x v="13"/>
    <x v="0"/>
    <x v="4"/>
  </r>
  <r>
    <x v="0"/>
    <x v="0"/>
    <x v="1"/>
    <x v="6"/>
  </r>
  <r>
    <x v="0"/>
    <x v="1"/>
    <x v="1"/>
    <x v="3"/>
  </r>
  <r>
    <x v="0"/>
    <x v="2"/>
    <x v="1"/>
    <x v="6"/>
  </r>
  <r>
    <x v="0"/>
    <x v="3"/>
    <x v="1"/>
    <x v="3"/>
  </r>
  <r>
    <x v="0"/>
    <x v="4"/>
    <x v="1"/>
    <x v="4"/>
  </r>
  <r>
    <x v="0"/>
    <x v="5"/>
    <x v="1"/>
    <x v="4"/>
  </r>
  <r>
    <x v="1"/>
    <x v="6"/>
    <x v="1"/>
    <x v="3"/>
  </r>
  <r>
    <x v="1"/>
    <x v="7"/>
    <x v="1"/>
    <x v="4"/>
  </r>
  <r>
    <x v="1"/>
    <x v="8"/>
    <x v="1"/>
    <x v="4"/>
  </r>
  <r>
    <x v="1"/>
    <x v="9"/>
    <x v="1"/>
    <x v="4"/>
  </r>
  <r>
    <x v="2"/>
    <x v="10"/>
    <x v="1"/>
    <x v="3"/>
  </r>
  <r>
    <x v="2"/>
    <x v="11"/>
    <x v="1"/>
    <x v="4"/>
  </r>
  <r>
    <x v="2"/>
    <x v="12"/>
    <x v="1"/>
    <x v="4"/>
  </r>
  <r>
    <x v="2"/>
    <x v="13"/>
    <x v="1"/>
    <x v="4"/>
  </r>
  <r>
    <x v="0"/>
    <x v="0"/>
    <x v="2"/>
    <x v="2"/>
  </r>
  <r>
    <x v="0"/>
    <x v="1"/>
    <x v="2"/>
    <x v="7"/>
  </r>
  <r>
    <x v="0"/>
    <x v="2"/>
    <x v="2"/>
    <x v="1"/>
  </r>
  <r>
    <x v="0"/>
    <x v="3"/>
    <x v="2"/>
    <x v="3"/>
  </r>
  <r>
    <x v="0"/>
    <x v="4"/>
    <x v="2"/>
    <x v="4"/>
  </r>
  <r>
    <x v="0"/>
    <x v="5"/>
    <x v="2"/>
    <x v="4"/>
  </r>
  <r>
    <x v="1"/>
    <x v="6"/>
    <x v="2"/>
    <x v="4"/>
  </r>
  <r>
    <x v="1"/>
    <x v="7"/>
    <x v="2"/>
    <x v="4"/>
  </r>
  <r>
    <x v="1"/>
    <x v="8"/>
    <x v="2"/>
    <x v="4"/>
  </r>
  <r>
    <x v="1"/>
    <x v="9"/>
    <x v="2"/>
    <x v="4"/>
  </r>
  <r>
    <x v="2"/>
    <x v="10"/>
    <x v="2"/>
    <x v="3"/>
  </r>
  <r>
    <x v="2"/>
    <x v="11"/>
    <x v="2"/>
    <x v="4"/>
  </r>
  <r>
    <x v="2"/>
    <x v="12"/>
    <x v="2"/>
    <x v="4"/>
  </r>
  <r>
    <x v="2"/>
    <x v="13"/>
    <x v="2"/>
    <x v="4"/>
  </r>
  <r>
    <x v="0"/>
    <x v="0"/>
    <x v="3"/>
    <x v="6"/>
  </r>
  <r>
    <x v="0"/>
    <x v="1"/>
    <x v="3"/>
    <x v="7"/>
  </r>
  <r>
    <x v="0"/>
    <x v="2"/>
    <x v="3"/>
    <x v="1"/>
  </r>
  <r>
    <x v="0"/>
    <x v="3"/>
    <x v="3"/>
    <x v="6"/>
  </r>
  <r>
    <x v="0"/>
    <x v="4"/>
    <x v="3"/>
    <x v="3"/>
  </r>
  <r>
    <x v="0"/>
    <x v="5"/>
    <x v="3"/>
    <x v="4"/>
  </r>
  <r>
    <x v="1"/>
    <x v="6"/>
    <x v="3"/>
    <x v="4"/>
  </r>
  <r>
    <x v="1"/>
    <x v="7"/>
    <x v="3"/>
    <x v="4"/>
  </r>
  <r>
    <x v="1"/>
    <x v="8"/>
    <x v="3"/>
    <x v="4"/>
  </r>
  <r>
    <x v="1"/>
    <x v="9"/>
    <x v="3"/>
    <x v="4"/>
  </r>
  <r>
    <x v="2"/>
    <x v="10"/>
    <x v="3"/>
    <x v="4"/>
  </r>
  <r>
    <x v="2"/>
    <x v="11"/>
    <x v="3"/>
    <x v="3"/>
  </r>
  <r>
    <x v="2"/>
    <x v="12"/>
    <x v="3"/>
    <x v="4"/>
  </r>
  <r>
    <x v="2"/>
    <x v="13"/>
    <x v="3"/>
    <x v="4"/>
  </r>
  <r>
    <x v="0"/>
    <x v="0"/>
    <x v="4"/>
    <x v="8"/>
  </r>
  <r>
    <x v="0"/>
    <x v="1"/>
    <x v="4"/>
    <x v="6"/>
  </r>
  <r>
    <x v="0"/>
    <x v="2"/>
    <x v="4"/>
    <x v="7"/>
  </r>
  <r>
    <x v="0"/>
    <x v="3"/>
    <x v="4"/>
    <x v="7"/>
  </r>
  <r>
    <x v="0"/>
    <x v="4"/>
    <x v="4"/>
    <x v="1"/>
  </r>
  <r>
    <x v="0"/>
    <x v="5"/>
    <x v="4"/>
    <x v="1"/>
  </r>
  <r>
    <x v="1"/>
    <x v="6"/>
    <x v="4"/>
    <x v="1"/>
  </r>
  <r>
    <x v="1"/>
    <x v="7"/>
    <x v="4"/>
    <x v="4"/>
  </r>
  <r>
    <x v="1"/>
    <x v="8"/>
    <x v="4"/>
    <x v="1"/>
  </r>
  <r>
    <x v="1"/>
    <x v="9"/>
    <x v="4"/>
    <x v="7"/>
  </r>
  <r>
    <x v="2"/>
    <x v="10"/>
    <x v="4"/>
    <x v="4"/>
  </r>
  <r>
    <x v="2"/>
    <x v="11"/>
    <x v="4"/>
    <x v="3"/>
  </r>
  <r>
    <x v="2"/>
    <x v="12"/>
    <x v="4"/>
    <x v="4"/>
  </r>
  <r>
    <x v="2"/>
    <x v="13"/>
    <x v="4"/>
    <x v="4"/>
  </r>
  <r>
    <x v="0"/>
    <x v="0"/>
    <x v="5"/>
    <x v="7"/>
  </r>
  <r>
    <x v="0"/>
    <x v="1"/>
    <x v="5"/>
    <x v="4"/>
  </r>
  <r>
    <x v="0"/>
    <x v="2"/>
    <x v="5"/>
    <x v="3"/>
  </r>
  <r>
    <x v="0"/>
    <x v="3"/>
    <x v="5"/>
    <x v="3"/>
  </r>
  <r>
    <x v="0"/>
    <x v="4"/>
    <x v="5"/>
    <x v="4"/>
  </r>
  <r>
    <x v="0"/>
    <x v="5"/>
    <x v="5"/>
    <x v="4"/>
  </r>
  <r>
    <x v="1"/>
    <x v="6"/>
    <x v="5"/>
    <x v="4"/>
  </r>
  <r>
    <x v="1"/>
    <x v="7"/>
    <x v="5"/>
    <x v="4"/>
  </r>
  <r>
    <x v="1"/>
    <x v="8"/>
    <x v="5"/>
    <x v="4"/>
  </r>
  <r>
    <x v="1"/>
    <x v="9"/>
    <x v="5"/>
    <x v="4"/>
  </r>
  <r>
    <x v="2"/>
    <x v="10"/>
    <x v="5"/>
    <x v="4"/>
  </r>
  <r>
    <x v="2"/>
    <x v="11"/>
    <x v="5"/>
    <x v="3"/>
  </r>
  <r>
    <x v="2"/>
    <x v="12"/>
    <x v="5"/>
    <x v="4"/>
  </r>
  <r>
    <x v="2"/>
    <x v="13"/>
    <x v="5"/>
    <x v="4"/>
  </r>
  <r>
    <x v="0"/>
    <x v="0"/>
    <x v="6"/>
    <x v="4"/>
  </r>
  <r>
    <x v="0"/>
    <x v="1"/>
    <x v="6"/>
    <x v="9"/>
  </r>
  <r>
    <x v="0"/>
    <x v="2"/>
    <x v="6"/>
    <x v="6"/>
  </r>
  <r>
    <x v="0"/>
    <x v="3"/>
    <x v="6"/>
    <x v="1"/>
  </r>
  <r>
    <x v="0"/>
    <x v="4"/>
    <x v="6"/>
    <x v="3"/>
  </r>
  <r>
    <x v="0"/>
    <x v="5"/>
    <x v="6"/>
    <x v="4"/>
  </r>
  <r>
    <x v="1"/>
    <x v="6"/>
    <x v="6"/>
    <x v="4"/>
  </r>
  <r>
    <x v="1"/>
    <x v="7"/>
    <x v="6"/>
    <x v="4"/>
  </r>
  <r>
    <x v="1"/>
    <x v="8"/>
    <x v="6"/>
    <x v="4"/>
  </r>
  <r>
    <x v="1"/>
    <x v="9"/>
    <x v="6"/>
    <x v="4"/>
  </r>
  <r>
    <x v="2"/>
    <x v="10"/>
    <x v="6"/>
    <x v="10"/>
  </r>
  <r>
    <x v="2"/>
    <x v="11"/>
    <x v="6"/>
    <x v="10"/>
  </r>
  <r>
    <x v="2"/>
    <x v="12"/>
    <x v="6"/>
    <x v="10"/>
  </r>
  <r>
    <x v="2"/>
    <x v="13"/>
    <x v="6"/>
    <x v="10"/>
  </r>
  <r>
    <x v="0"/>
    <x v="0"/>
    <x v="7"/>
    <x v="6"/>
  </r>
  <r>
    <x v="0"/>
    <x v="1"/>
    <x v="7"/>
    <x v="6"/>
  </r>
  <r>
    <x v="0"/>
    <x v="2"/>
    <x v="7"/>
    <x v="6"/>
  </r>
  <r>
    <x v="0"/>
    <x v="3"/>
    <x v="7"/>
    <x v="6"/>
  </r>
  <r>
    <x v="0"/>
    <x v="4"/>
    <x v="7"/>
    <x v="4"/>
  </r>
  <r>
    <x v="0"/>
    <x v="5"/>
    <x v="7"/>
    <x v="4"/>
  </r>
  <r>
    <x v="1"/>
    <x v="6"/>
    <x v="7"/>
    <x v="4"/>
  </r>
  <r>
    <x v="1"/>
    <x v="7"/>
    <x v="7"/>
    <x v="4"/>
  </r>
  <r>
    <x v="1"/>
    <x v="8"/>
    <x v="7"/>
    <x v="4"/>
  </r>
  <r>
    <x v="1"/>
    <x v="9"/>
    <x v="7"/>
    <x v="4"/>
  </r>
  <r>
    <x v="2"/>
    <x v="10"/>
    <x v="7"/>
    <x v="3"/>
  </r>
  <r>
    <x v="2"/>
    <x v="11"/>
    <x v="7"/>
    <x v="4"/>
  </r>
  <r>
    <x v="2"/>
    <x v="12"/>
    <x v="7"/>
    <x v="4"/>
  </r>
  <r>
    <x v="2"/>
    <x v="13"/>
    <x v="7"/>
    <x v="4"/>
  </r>
  <r>
    <x v="0"/>
    <x v="0"/>
    <x v="8"/>
    <x v="11"/>
  </r>
  <r>
    <x v="0"/>
    <x v="1"/>
    <x v="8"/>
    <x v="9"/>
  </r>
  <r>
    <x v="0"/>
    <x v="2"/>
    <x v="8"/>
    <x v="9"/>
  </r>
  <r>
    <x v="0"/>
    <x v="3"/>
    <x v="8"/>
    <x v="1"/>
  </r>
  <r>
    <x v="0"/>
    <x v="4"/>
    <x v="8"/>
    <x v="3"/>
  </r>
  <r>
    <x v="0"/>
    <x v="5"/>
    <x v="8"/>
    <x v="3"/>
  </r>
  <r>
    <x v="1"/>
    <x v="6"/>
    <x v="8"/>
    <x v="4"/>
  </r>
  <r>
    <x v="1"/>
    <x v="7"/>
    <x v="8"/>
    <x v="4"/>
  </r>
  <r>
    <x v="1"/>
    <x v="8"/>
    <x v="8"/>
    <x v="4"/>
  </r>
  <r>
    <x v="1"/>
    <x v="9"/>
    <x v="8"/>
    <x v="12"/>
  </r>
  <r>
    <x v="2"/>
    <x v="10"/>
    <x v="8"/>
    <x v="4"/>
  </r>
  <r>
    <x v="2"/>
    <x v="11"/>
    <x v="8"/>
    <x v="4"/>
  </r>
  <r>
    <x v="2"/>
    <x v="12"/>
    <x v="8"/>
    <x v="4"/>
  </r>
  <r>
    <x v="2"/>
    <x v="13"/>
    <x v="8"/>
    <x v="3"/>
  </r>
  <r>
    <x v="0"/>
    <x v="0"/>
    <x v="9"/>
    <x v="7"/>
  </r>
  <r>
    <x v="0"/>
    <x v="1"/>
    <x v="9"/>
    <x v="9"/>
  </r>
  <r>
    <x v="0"/>
    <x v="2"/>
    <x v="9"/>
    <x v="1"/>
  </r>
  <r>
    <x v="0"/>
    <x v="3"/>
    <x v="9"/>
    <x v="3"/>
  </r>
  <r>
    <x v="0"/>
    <x v="4"/>
    <x v="9"/>
    <x v="3"/>
  </r>
  <r>
    <x v="0"/>
    <x v="5"/>
    <x v="9"/>
    <x v="4"/>
  </r>
  <r>
    <x v="1"/>
    <x v="6"/>
    <x v="9"/>
    <x v="4"/>
  </r>
  <r>
    <x v="1"/>
    <x v="7"/>
    <x v="9"/>
    <x v="4"/>
  </r>
  <r>
    <x v="1"/>
    <x v="8"/>
    <x v="9"/>
    <x v="3"/>
  </r>
  <r>
    <x v="1"/>
    <x v="9"/>
    <x v="9"/>
    <x v="4"/>
  </r>
  <r>
    <x v="2"/>
    <x v="10"/>
    <x v="9"/>
    <x v="4"/>
  </r>
  <r>
    <x v="2"/>
    <x v="11"/>
    <x v="9"/>
    <x v="3"/>
  </r>
  <r>
    <x v="2"/>
    <x v="12"/>
    <x v="9"/>
    <x v="4"/>
  </r>
  <r>
    <x v="2"/>
    <x v="13"/>
    <x v="9"/>
    <x v="4"/>
  </r>
  <r>
    <x v="0"/>
    <x v="0"/>
    <x v="10"/>
    <x v="1"/>
  </r>
  <r>
    <x v="0"/>
    <x v="1"/>
    <x v="10"/>
    <x v="3"/>
  </r>
  <r>
    <x v="0"/>
    <x v="2"/>
    <x v="10"/>
    <x v="1"/>
  </r>
  <r>
    <x v="0"/>
    <x v="3"/>
    <x v="10"/>
    <x v="1"/>
  </r>
  <r>
    <x v="0"/>
    <x v="4"/>
    <x v="10"/>
    <x v="4"/>
  </r>
  <r>
    <x v="0"/>
    <x v="5"/>
    <x v="10"/>
    <x v="4"/>
  </r>
  <r>
    <x v="1"/>
    <x v="6"/>
    <x v="10"/>
    <x v="4"/>
  </r>
  <r>
    <x v="1"/>
    <x v="7"/>
    <x v="10"/>
    <x v="4"/>
  </r>
  <r>
    <x v="1"/>
    <x v="8"/>
    <x v="10"/>
    <x v="4"/>
  </r>
  <r>
    <x v="1"/>
    <x v="9"/>
    <x v="10"/>
    <x v="3"/>
  </r>
  <r>
    <x v="2"/>
    <x v="10"/>
    <x v="10"/>
    <x v="3"/>
  </r>
  <r>
    <x v="2"/>
    <x v="11"/>
    <x v="10"/>
    <x v="4"/>
  </r>
  <r>
    <x v="2"/>
    <x v="12"/>
    <x v="10"/>
    <x v="4"/>
  </r>
  <r>
    <x v="2"/>
    <x v="13"/>
    <x v="10"/>
    <x v="4"/>
  </r>
  <r>
    <x v="0"/>
    <x v="0"/>
    <x v="11"/>
    <x v="6"/>
  </r>
  <r>
    <x v="0"/>
    <x v="1"/>
    <x v="11"/>
    <x v="4"/>
  </r>
  <r>
    <x v="0"/>
    <x v="2"/>
    <x v="11"/>
    <x v="3"/>
  </r>
  <r>
    <x v="0"/>
    <x v="3"/>
    <x v="11"/>
    <x v="3"/>
  </r>
  <r>
    <x v="0"/>
    <x v="4"/>
    <x v="11"/>
    <x v="3"/>
  </r>
  <r>
    <x v="0"/>
    <x v="5"/>
    <x v="11"/>
    <x v="3"/>
  </r>
  <r>
    <x v="1"/>
    <x v="6"/>
    <x v="11"/>
    <x v="4"/>
  </r>
  <r>
    <x v="1"/>
    <x v="7"/>
    <x v="11"/>
    <x v="4"/>
  </r>
  <r>
    <x v="1"/>
    <x v="8"/>
    <x v="11"/>
    <x v="4"/>
  </r>
  <r>
    <x v="1"/>
    <x v="9"/>
    <x v="11"/>
    <x v="3"/>
  </r>
  <r>
    <x v="2"/>
    <x v="10"/>
    <x v="11"/>
    <x v="4"/>
  </r>
  <r>
    <x v="2"/>
    <x v="11"/>
    <x v="11"/>
    <x v="3"/>
  </r>
  <r>
    <x v="2"/>
    <x v="12"/>
    <x v="11"/>
    <x v="4"/>
  </r>
  <r>
    <x v="2"/>
    <x v="13"/>
    <x v="11"/>
    <x v="4"/>
  </r>
  <r>
    <x v="0"/>
    <x v="0"/>
    <x v="12"/>
    <x v="1"/>
  </r>
  <r>
    <x v="0"/>
    <x v="1"/>
    <x v="12"/>
    <x v="1"/>
  </r>
  <r>
    <x v="0"/>
    <x v="2"/>
    <x v="12"/>
    <x v="3"/>
  </r>
  <r>
    <x v="0"/>
    <x v="3"/>
    <x v="12"/>
    <x v="3"/>
  </r>
  <r>
    <x v="0"/>
    <x v="4"/>
    <x v="12"/>
    <x v="3"/>
  </r>
  <r>
    <x v="0"/>
    <x v="5"/>
    <x v="12"/>
    <x v="4"/>
  </r>
  <r>
    <x v="1"/>
    <x v="6"/>
    <x v="12"/>
    <x v="4"/>
  </r>
  <r>
    <x v="1"/>
    <x v="7"/>
    <x v="12"/>
    <x v="4"/>
  </r>
  <r>
    <x v="1"/>
    <x v="8"/>
    <x v="12"/>
    <x v="4"/>
  </r>
  <r>
    <x v="1"/>
    <x v="9"/>
    <x v="12"/>
    <x v="4"/>
  </r>
  <r>
    <x v="2"/>
    <x v="10"/>
    <x v="12"/>
    <x v="4"/>
  </r>
  <r>
    <x v="2"/>
    <x v="11"/>
    <x v="12"/>
    <x v="3"/>
  </r>
  <r>
    <x v="2"/>
    <x v="12"/>
    <x v="12"/>
    <x v="4"/>
  </r>
  <r>
    <x v="2"/>
    <x v="13"/>
    <x v="12"/>
    <x v="4"/>
  </r>
  <r>
    <x v="0"/>
    <x v="0"/>
    <x v="13"/>
    <x v="13"/>
  </r>
  <r>
    <x v="0"/>
    <x v="1"/>
    <x v="13"/>
    <x v="3"/>
  </r>
  <r>
    <x v="0"/>
    <x v="2"/>
    <x v="13"/>
    <x v="6"/>
  </r>
  <r>
    <x v="0"/>
    <x v="3"/>
    <x v="13"/>
    <x v="3"/>
  </r>
  <r>
    <x v="0"/>
    <x v="4"/>
    <x v="13"/>
    <x v="3"/>
  </r>
  <r>
    <x v="0"/>
    <x v="5"/>
    <x v="13"/>
    <x v="3"/>
  </r>
  <r>
    <x v="1"/>
    <x v="6"/>
    <x v="13"/>
    <x v="4"/>
  </r>
  <r>
    <x v="1"/>
    <x v="7"/>
    <x v="13"/>
    <x v="4"/>
  </r>
  <r>
    <x v="1"/>
    <x v="8"/>
    <x v="13"/>
    <x v="4"/>
  </r>
  <r>
    <x v="1"/>
    <x v="9"/>
    <x v="13"/>
    <x v="4"/>
  </r>
  <r>
    <x v="2"/>
    <x v="10"/>
    <x v="13"/>
    <x v="3"/>
  </r>
  <r>
    <x v="2"/>
    <x v="11"/>
    <x v="13"/>
    <x v="4"/>
  </r>
  <r>
    <x v="2"/>
    <x v="12"/>
    <x v="13"/>
    <x v="4"/>
  </r>
  <r>
    <x v="2"/>
    <x v="13"/>
    <x v="13"/>
    <x v="4"/>
  </r>
  <r>
    <x v="0"/>
    <x v="0"/>
    <x v="14"/>
    <x v="2"/>
  </r>
  <r>
    <x v="0"/>
    <x v="1"/>
    <x v="14"/>
    <x v="9"/>
  </r>
  <r>
    <x v="0"/>
    <x v="2"/>
    <x v="14"/>
    <x v="1"/>
  </r>
  <r>
    <x v="0"/>
    <x v="3"/>
    <x v="14"/>
    <x v="3"/>
  </r>
  <r>
    <x v="0"/>
    <x v="4"/>
    <x v="14"/>
    <x v="3"/>
  </r>
  <r>
    <x v="0"/>
    <x v="5"/>
    <x v="14"/>
    <x v="3"/>
  </r>
  <r>
    <x v="1"/>
    <x v="6"/>
    <x v="14"/>
    <x v="4"/>
  </r>
  <r>
    <x v="1"/>
    <x v="7"/>
    <x v="14"/>
    <x v="4"/>
  </r>
  <r>
    <x v="1"/>
    <x v="8"/>
    <x v="14"/>
    <x v="4"/>
  </r>
  <r>
    <x v="1"/>
    <x v="9"/>
    <x v="14"/>
    <x v="4"/>
  </r>
  <r>
    <x v="2"/>
    <x v="10"/>
    <x v="14"/>
    <x v="4"/>
  </r>
  <r>
    <x v="2"/>
    <x v="11"/>
    <x v="14"/>
    <x v="3"/>
  </r>
  <r>
    <x v="2"/>
    <x v="12"/>
    <x v="14"/>
    <x v="4"/>
  </r>
  <r>
    <x v="2"/>
    <x v="13"/>
    <x v="14"/>
    <x v="4"/>
  </r>
  <r>
    <x v="0"/>
    <x v="0"/>
    <x v="15"/>
    <x v="6"/>
  </r>
  <r>
    <x v="0"/>
    <x v="1"/>
    <x v="15"/>
    <x v="1"/>
  </r>
  <r>
    <x v="0"/>
    <x v="2"/>
    <x v="15"/>
    <x v="1"/>
  </r>
  <r>
    <x v="0"/>
    <x v="3"/>
    <x v="15"/>
    <x v="3"/>
  </r>
  <r>
    <x v="0"/>
    <x v="4"/>
    <x v="15"/>
    <x v="4"/>
  </r>
  <r>
    <x v="0"/>
    <x v="5"/>
    <x v="15"/>
    <x v="4"/>
  </r>
  <r>
    <x v="1"/>
    <x v="6"/>
    <x v="15"/>
    <x v="3"/>
  </r>
  <r>
    <x v="1"/>
    <x v="7"/>
    <x v="15"/>
    <x v="3"/>
  </r>
  <r>
    <x v="1"/>
    <x v="8"/>
    <x v="15"/>
    <x v="4"/>
  </r>
  <r>
    <x v="1"/>
    <x v="9"/>
    <x v="15"/>
    <x v="4"/>
  </r>
  <r>
    <x v="2"/>
    <x v="10"/>
    <x v="15"/>
    <x v="3"/>
  </r>
  <r>
    <x v="2"/>
    <x v="11"/>
    <x v="15"/>
    <x v="4"/>
  </r>
  <r>
    <x v="2"/>
    <x v="12"/>
    <x v="15"/>
    <x v="4"/>
  </r>
  <r>
    <x v="2"/>
    <x v="13"/>
    <x v="15"/>
    <x v="4"/>
  </r>
  <r>
    <x v="0"/>
    <x v="0"/>
    <x v="16"/>
    <x v="9"/>
  </r>
  <r>
    <x v="0"/>
    <x v="1"/>
    <x v="16"/>
    <x v="4"/>
  </r>
  <r>
    <x v="0"/>
    <x v="2"/>
    <x v="16"/>
    <x v="7"/>
  </r>
  <r>
    <x v="0"/>
    <x v="3"/>
    <x v="16"/>
    <x v="3"/>
  </r>
  <r>
    <x v="0"/>
    <x v="4"/>
    <x v="16"/>
    <x v="3"/>
  </r>
  <r>
    <x v="0"/>
    <x v="5"/>
    <x v="16"/>
    <x v="4"/>
  </r>
  <r>
    <x v="1"/>
    <x v="6"/>
    <x v="16"/>
    <x v="4"/>
  </r>
  <r>
    <x v="1"/>
    <x v="7"/>
    <x v="16"/>
    <x v="4"/>
  </r>
  <r>
    <x v="1"/>
    <x v="8"/>
    <x v="16"/>
    <x v="3"/>
  </r>
  <r>
    <x v="1"/>
    <x v="9"/>
    <x v="16"/>
    <x v="3"/>
  </r>
  <r>
    <x v="2"/>
    <x v="10"/>
    <x v="16"/>
    <x v="4"/>
  </r>
  <r>
    <x v="2"/>
    <x v="11"/>
    <x v="16"/>
    <x v="3"/>
  </r>
  <r>
    <x v="2"/>
    <x v="12"/>
    <x v="16"/>
    <x v="4"/>
  </r>
  <r>
    <x v="2"/>
    <x v="13"/>
    <x v="16"/>
    <x v="4"/>
  </r>
  <r>
    <x v="0"/>
    <x v="0"/>
    <x v="17"/>
    <x v="11"/>
  </r>
  <r>
    <x v="0"/>
    <x v="1"/>
    <x v="17"/>
    <x v="3"/>
  </r>
  <r>
    <x v="0"/>
    <x v="2"/>
    <x v="17"/>
    <x v="9"/>
  </r>
  <r>
    <x v="0"/>
    <x v="3"/>
    <x v="17"/>
    <x v="3"/>
  </r>
  <r>
    <x v="0"/>
    <x v="4"/>
    <x v="17"/>
    <x v="3"/>
  </r>
  <r>
    <x v="0"/>
    <x v="5"/>
    <x v="17"/>
    <x v="3"/>
  </r>
  <r>
    <x v="1"/>
    <x v="6"/>
    <x v="17"/>
    <x v="4"/>
  </r>
  <r>
    <x v="1"/>
    <x v="7"/>
    <x v="17"/>
    <x v="4"/>
  </r>
  <r>
    <x v="1"/>
    <x v="8"/>
    <x v="17"/>
    <x v="4"/>
  </r>
  <r>
    <x v="1"/>
    <x v="9"/>
    <x v="17"/>
    <x v="4"/>
  </r>
  <r>
    <x v="2"/>
    <x v="10"/>
    <x v="17"/>
    <x v="3"/>
  </r>
  <r>
    <x v="2"/>
    <x v="11"/>
    <x v="17"/>
    <x v="4"/>
  </r>
  <r>
    <x v="2"/>
    <x v="12"/>
    <x v="17"/>
    <x v="4"/>
  </r>
  <r>
    <x v="2"/>
    <x v="13"/>
    <x v="17"/>
    <x v="4"/>
  </r>
  <r>
    <x v="0"/>
    <x v="0"/>
    <x v="18"/>
    <x v="14"/>
  </r>
  <r>
    <x v="0"/>
    <x v="1"/>
    <x v="18"/>
    <x v="9"/>
  </r>
  <r>
    <x v="0"/>
    <x v="2"/>
    <x v="18"/>
    <x v="14"/>
  </r>
  <r>
    <x v="0"/>
    <x v="3"/>
    <x v="18"/>
    <x v="3"/>
  </r>
  <r>
    <x v="0"/>
    <x v="4"/>
    <x v="18"/>
    <x v="3"/>
  </r>
  <r>
    <x v="0"/>
    <x v="5"/>
    <x v="18"/>
    <x v="4"/>
  </r>
  <r>
    <x v="1"/>
    <x v="6"/>
    <x v="18"/>
    <x v="4"/>
  </r>
  <r>
    <x v="1"/>
    <x v="7"/>
    <x v="18"/>
    <x v="4"/>
  </r>
  <r>
    <x v="1"/>
    <x v="8"/>
    <x v="18"/>
    <x v="1"/>
  </r>
  <r>
    <x v="1"/>
    <x v="9"/>
    <x v="18"/>
    <x v="4"/>
  </r>
  <r>
    <x v="2"/>
    <x v="10"/>
    <x v="18"/>
    <x v="4"/>
  </r>
  <r>
    <x v="2"/>
    <x v="11"/>
    <x v="18"/>
    <x v="4"/>
  </r>
  <r>
    <x v="2"/>
    <x v="12"/>
    <x v="18"/>
    <x v="3"/>
  </r>
  <r>
    <x v="2"/>
    <x v="13"/>
    <x v="18"/>
    <x v="4"/>
  </r>
  <r>
    <x v="0"/>
    <x v="0"/>
    <x v="19"/>
    <x v="14"/>
  </r>
  <r>
    <x v="0"/>
    <x v="1"/>
    <x v="19"/>
    <x v="9"/>
  </r>
  <r>
    <x v="0"/>
    <x v="2"/>
    <x v="19"/>
    <x v="14"/>
  </r>
  <r>
    <x v="0"/>
    <x v="3"/>
    <x v="19"/>
    <x v="3"/>
  </r>
  <r>
    <x v="0"/>
    <x v="4"/>
    <x v="19"/>
    <x v="3"/>
  </r>
  <r>
    <x v="0"/>
    <x v="5"/>
    <x v="19"/>
    <x v="4"/>
  </r>
  <r>
    <x v="1"/>
    <x v="6"/>
    <x v="19"/>
    <x v="4"/>
  </r>
  <r>
    <x v="1"/>
    <x v="7"/>
    <x v="19"/>
    <x v="4"/>
  </r>
  <r>
    <x v="1"/>
    <x v="8"/>
    <x v="19"/>
    <x v="1"/>
  </r>
  <r>
    <x v="1"/>
    <x v="9"/>
    <x v="19"/>
    <x v="4"/>
  </r>
  <r>
    <x v="2"/>
    <x v="10"/>
    <x v="19"/>
    <x v="4"/>
  </r>
  <r>
    <x v="2"/>
    <x v="11"/>
    <x v="19"/>
    <x v="4"/>
  </r>
  <r>
    <x v="2"/>
    <x v="12"/>
    <x v="19"/>
    <x v="3"/>
  </r>
  <r>
    <x v="2"/>
    <x v="13"/>
    <x v="19"/>
    <x v="4"/>
  </r>
  <r>
    <x v="0"/>
    <x v="0"/>
    <x v="20"/>
    <x v="15"/>
  </r>
  <r>
    <x v="0"/>
    <x v="1"/>
    <x v="20"/>
    <x v="3"/>
  </r>
  <r>
    <x v="0"/>
    <x v="2"/>
    <x v="20"/>
    <x v="7"/>
  </r>
  <r>
    <x v="0"/>
    <x v="3"/>
    <x v="20"/>
    <x v="3"/>
  </r>
  <r>
    <x v="0"/>
    <x v="4"/>
    <x v="20"/>
    <x v="3"/>
  </r>
  <r>
    <x v="0"/>
    <x v="5"/>
    <x v="20"/>
    <x v="4"/>
  </r>
  <r>
    <x v="1"/>
    <x v="6"/>
    <x v="20"/>
    <x v="4"/>
  </r>
  <r>
    <x v="1"/>
    <x v="7"/>
    <x v="20"/>
    <x v="4"/>
  </r>
  <r>
    <x v="1"/>
    <x v="8"/>
    <x v="20"/>
    <x v="4"/>
  </r>
  <r>
    <x v="1"/>
    <x v="9"/>
    <x v="20"/>
    <x v="4"/>
  </r>
  <r>
    <x v="2"/>
    <x v="10"/>
    <x v="20"/>
    <x v="4"/>
  </r>
  <r>
    <x v="2"/>
    <x v="11"/>
    <x v="20"/>
    <x v="3"/>
  </r>
  <r>
    <x v="2"/>
    <x v="12"/>
    <x v="20"/>
    <x v="4"/>
  </r>
  <r>
    <x v="2"/>
    <x v="13"/>
    <x v="20"/>
    <x v="4"/>
  </r>
  <r>
    <x v="0"/>
    <x v="0"/>
    <x v="21"/>
    <x v="15"/>
  </r>
  <r>
    <x v="0"/>
    <x v="1"/>
    <x v="21"/>
    <x v="6"/>
  </r>
  <r>
    <x v="0"/>
    <x v="2"/>
    <x v="21"/>
    <x v="9"/>
  </r>
  <r>
    <x v="0"/>
    <x v="3"/>
    <x v="21"/>
    <x v="4"/>
  </r>
  <r>
    <x v="0"/>
    <x v="4"/>
    <x v="21"/>
    <x v="3"/>
  </r>
  <r>
    <x v="0"/>
    <x v="5"/>
    <x v="21"/>
    <x v="4"/>
  </r>
  <r>
    <x v="1"/>
    <x v="6"/>
    <x v="21"/>
    <x v="4"/>
  </r>
  <r>
    <x v="1"/>
    <x v="7"/>
    <x v="21"/>
    <x v="4"/>
  </r>
  <r>
    <x v="1"/>
    <x v="8"/>
    <x v="21"/>
    <x v="4"/>
  </r>
  <r>
    <x v="1"/>
    <x v="9"/>
    <x v="21"/>
    <x v="4"/>
  </r>
  <r>
    <x v="2"/>
    <x v="10"/>
    <x v="21"/>
    <x v="3"/>
  </r>
  <r>
    <x v="2"/>
    <x v="11"/>
    <x v="21"/>
    <x v="4"/>
  </r>
  <r>
    <x v="2"/>
    <x v="12"/>
    <x v="21"/>
    <x v="4"/>
  </r>
  <r>
    <x v="2"/>
    <x v="13"/>
    <x v="21"/>
    <x v="4"/>
  </r>
  <r>
    <x v="0"/>
    <x v="0"/>
    <x v="22"/>
    <x v="3"/>
  </r>
  <r>
    <x v="0"/>
    <x v="1"/>
    <x v="22"/>
    <x v="1"/>
  </r>
  <r>
    <x v="0"/>
    <x v="2"/>
    <x v="22"/>
    <x v="3"/>
  </r>
  <r>
    <x v="0"/>
    <x v="3"/>
    <x v="22"/>
    <x v="4"/>
  </r>
  <r>
    <x v="0"/>
    <x v="4"/>
    <x v="22"/>
    <x v="4"/>
  </r>
  <r>
    <x v="0"/>
    <x v="5"/>
    <x v="22"/>
    <x v="4"/>
  </r>
  <r>
    <x v="1"/>
    <x v="6"/>
    <x v="22"/>
    <x v="4"/>
  </r>
  <r>
    <x v="1"/>
    <x v="7"/>
    <x v="22"/>
    <x v="4"/>
  </r>
  <r>
    <x v="1"/>
    <x v="8"/>
    <x v="22"/>
    <x v="4"/>
  </r>
  <r>
    <x v="1"/>
    <x v="9"/>
    <x v="22"/>
    <x v="4"/>
  </r>
  <r>
    <x v="2"/>
    <x v="10"/>
    <x v="22"/>
    <x v="3"/>
  </r>
  <r>
    <x v="2"/>
    <x v="11"/>
    <x v="22"/>
    <x v="4"/>
  </r>
  <r>
    <x v="2"/>
    <x v="12"/>
    <x v="22"/>
    <x v="4"/>
  </r>
  <r>
    <x v="2"/>
    <x v="13"/>
    <x v="22"/>
    <x v="4"/>
  </r>
  <r>
    <x v="0"/>
    <x v="0"/>
    <x v="23"/>
    <x v="16"/>
  </r>
  <r>
    <x v="0"/>
    <x v="1"/>
    <x v="23"/>
    <x v="12"/>
  </r>
  <r>
    <x v="0"/>
    <x v="2"/>
    <x v="23"/>
    <x v="5"/>
  </r>
  <r>
    <x v="0"/>
    <x v="3"/>
    <x v="23"/>
    <x v="1"/>
  </r>
  <r>
    <x v="0"/>
    <x v="4"/>
    <x v="23"/>
    <x v="3"/>
  </r>
  <r>
    <x v="0"/>
    <x v="5"/>
    <x v="23"/>
    <x v="4"/>
  </r>
  <r>
    <x v="1"/>
    <x v="6"/>
    <x v="23"/>
    <x v="4"/>
  </r>
  <r>
    <x v="1"/>
    <x v="7"/>
    <x v="23"/>
    <x v="4"/>
  </r>
  <r>
    <x v="1"/>
    <x v="8"/>
    <x v="23"/>
    <x v="4"/>
  </r>
  <r>
    <x v="1"/>
    <x v="9"/>
    <x v="23"/>
    <x v="4"/>
  </r>
  <r>
    <x v="2"/>
    <x v="10"/>
    <x v="23"/>
    <x v="10"/>
  </r>
  <r>
    <x v="2"/>
    <x v="11"/>
    <x v="23"/>
    <x v="10"/>
  </r>
  <r>
    <x v="2"/>
    <x v="12"/>
    <x v="23"/>
    <x v="10"/>
  </r>
  <r>
    <x v="2"/>
    <x v="13"/>
    <x v="23"/>
    <x v="10"/>
  </r>
  <r>
    <x v="0"/>
    <x v="0"/>
    <x v="24"/>
    <x v="6"/>
  </r>
  <r>
    <x v="0"/>
    <x v="1"/>
    <x v="24"/>
    <x v="3"/>
  </r>
  <r>
    <x v="0"/>
    <x v="2"/>
    <x v="24"/>
    <x v="6"/>
  </r>
  <r>
    <x v="0"/>
    <x v="3"/>
    <x v="24"/>
    <x v="4"/>
  </r>
  <r>
    <x v="0"/>
    <x v="4"/>
    <x v="24"/>
    <x v="3"/>
  </r>
  <r>
    <x v="0"/>
    <x v="5"/>
    <x v="24"/>
    <x v="4"/>
  </r>
  <r>
    <x v="1"/>
    <x v="6"/>
    <x v="24"/>
    <x v="4"/>
  </r>
  <r>
    <x v="1"/>
    <x v="7"/>
    <x v="24"/>
    <x v="3"/>
  </r>
  <r>
    <x v="1"/>
    <x v="8"/>
    <x v="24"/>
    <x v="4"/>
  </r>
  <r>
    <x v="1"/>
    <x v="9"/>
    <x v="24"/>
    <x v="4"/>
  </r>
  <r>
    <x v="2"/>
    <x v="10"/>
    <x v="24"/>
    <x v="4"/>
  </r>
  <r>
    <x v="2"/>
    <x v="11"/>
    <x v="24"/>
    <x v="4"/>
  </r>
  <r>
    <x v="2"/>
    <x v="12"/>
    <x v="24"/>
    <x v="3"/>
  </r>
  <r>
    <x v="2"/>
    <x v="13"/>
    <x v="24"/>
    <x v="4"/>
  </r>
  <r>
    <x v="0"/>
    <x v="0"/>
    <x v="25"/>
    <x v="15"/>
  </r>
  <r>
    <x v="0"/>
    <x v="1"/>
    <x v="25"/>
    <x v="4"/>
  </r>
  <r>
    <x v="0"/>
    <x v="2"/>
    <x v="25"/>
    <x v="5"/>
  </r>
  <r>
    <x v="0"/>
    <x v="3"/>
    <x v="25"/>
    <x v="4"/>
  </r>
  <r>
    <x v="0"/>
    <x v="4"/>
    <x v="25"/>
    <x v="4"/>
  </r>
  <r>
    <x v="0"/>
    <x v="5"/>
    <x v="25"/>
    <x v="4"/>
  </r>
  <r>
    <x v="1"/>
    <x v="6"/>
    <x v="25"/>
    <x v="4"/>
  </r>
  <r>
    <x v="1"/>
    <x v="7"/>
    <x v="25"/>
    <x v="4"/>
  </r>
  <r>
    <x v="1"/>
    <x v="8"/>
    <x v="25"/>
    <x v="4"/>
  </r>
  <r>
    <x v="1"/>
    <x v="9"/>
    <x v="25"/>
    <x v="4"/>
  </r>
  <r>
    <x v="2"/>
    <x v="10"/>
    <x v="25"/>
    <x v="4"/>
  </r>
  <r>
    <x v="2"/>
    <x v="11"/>
    <x v="25"/>
    <x v="3"/>
  </r>
  <r>
    <x v="2"/>
    <x v="12"/>
    <x v="25"/>
    <x v="4"/>
  </r>
  <r>
    <x v="2"/>
    <x v="13"/>
    <x v="25"/>
    <x v="4"/>
  </r>
  <r>
    <x v="0"/>
    <x v="0"/>
    <x v="26"/>
    <x v="12"/>
  </r>
  <r>
    <x v="0"/>
    <x v="1"/>
    <x v="26"/>
    <x v="6"/>
  </r>
  <r>
    <x v="0"/>
    <x v="2"/>
    <x v="26"/>
    <x v="1"/>
  </r>
  <r>
    <x v="0"/>
    <x v="3"/>
    <x v="26"/>
    <x v="3"/>
  </r>
  <r>
    <x v="0"/>
    <x v="4"/>
    <x v="26"/>
    <x v="3"/>
  </r>
  <r>
    <x v="0"/>
    <x v="5"/>
    <x v="26"/>
    <x v="4"/>
  </r>
  <r>
    <x v="1"/>
    <x v="6"/>
    <x v="26"/>
    <x v="4"/>
  </r>
  <r>
    <x v="1"/>
    <x v="7"/>
    <x v="26"/>
    <x v="3"/>
  </r>
  <r>
    <x v="1"/>
    <x v="8"/>
    <x v="26"/>
    <x v="3"/>
  </r>
  <r>
    <x v="1"/>
    <x v="9"/>
    <x v="26"/>
    <x v="4"/>
  </r>
  <r>
    <x v="2"/>
    <x v="10"/>
    <x v="26"/>
    <x v="4"/>
  </r>
  <r>
    <x v="2"/>
    <x v="11"/>
    <x v="26"/>
    <x v="4"/>
  </r>
  <r>
    <x v="2"/>
    <x v="12"/>
    <x v="26"/>
    <x v="3"/>
  </r>
  <r>
    <x v="2"/>
    <x v="13"/>
    <x v="26"/>
    <x v="4"/>
  </r>
  <r>
    <x v="0"/>
    <x v="0"/>
    <x v="27"/>
    <x v="6"/>
  </r>
  <r>
    <x v="0"/>
    <x v="1"/>
    <x v="27"/>
    <x v="4"/>
  </r>
  <r>
    <x v="0"/>
    <x v="2"/>
    <x v="27"/>
    <x v="6"/>
  </r>
  <r>
    <x v="0"/>
    <x v="3"/>
    <x v="27"/>
    <x v="3"/>
  </r>
  <r>
    <x v="0"/>
    <x v="4"/>
    <x v="27"/>
    <x v="3"/>
  </r>
  <r>
    <x v="0"/>
    <x v="5"/>
    <x v="27"/>
    <x v="4"/>
  </r>
  <r>
    <x v="1"/>
    <x v="6"/>
    <x v="27"/>
    <x v="4"/>
  </r>
  <r>
    <x v="1"/>
    <x v="7"/>
    <x v="27"/>
    <x v="4"/>
  </r>
  <r>
    <x v="1"/>
    <x v="8"/>
    <x v="27"/>
    <x v="4"/>
  </r>
  <r>
    <x v="1"/>
    <x v="9"/>
    <x v="27"/>
    <x v="4"/>
  </r>
  <r>
    <x v="2"/>
    <x v="10"/>
    <x v="27"/>
    <x v="4"/>
  </r>
  <r>
    <x v="2"/>
    <x v="11"/>
    <x v="27"/>
    <x v="3"/>
  </r>
  <r>
    <x v="2"/>
    <x v="12"/>
    <x v="27"/>
    <x v="4"/>
  </r>
  <r>
    <x v="2"/>
    <x v="13"/>
    <x v="27"/>
    <x v="4"/>
  </r>
  <r>
    <x v="0"/>
    <x v="0"/>
    <x v="28"/>
    <x v="5"/>
  </r>
  <r>
    <x v="0"/>
    <x v="1"/>
    <x v="28"/>
    <x v="3"/>
  </r>
  <r>
    <x v="0"/>
    <x v="2"/>
    <x v="28"/>
    <x v="9"/>
  </r>
  <r>
    <x v="0"/>
    <x v="3"/>
    <x v="28"/>
    <x v="3"/>
  </r>
  <r>
    <x v="0"/>
    <x v="4"/>
    <x v="28"/>
    <x v="3"/>
  </r>
  <r>
    <x v="0"/>
    <x v="5"/>
    <x v="28"/>
    <x v="4"/>
  </r>
  <r>
    <x v="1"/>
    <x v="6"/>
    <x v="28"/>
    <x v="4"/>
  </r>
  <r>
    <x v="1"/>
    <x v="7"/>
    <x v="28"/>
    <x v="4"/>
  </r>
  <r>
    <x v="1"/>
    <x v="8"/>
    <x v="28"/>
    <x v="4"/>
  </r>
  <r>
    <x v="1"/>
    <x v="9"/>
    <x v="28"/>
    <x v="4"/>
  </r>
  <r>
    <x v="2"/>
    <x v="10"/>
    <x v="28"/>
    <x v="4"/>
  </r>
  <r>
    <x v="2"/>
    <x v="11"/>
    <x v="28"/>
    <x v="3"/>
  </r>
  <r>
    <x v="2"/>
    <x v="12"/>
    <x v="28"/>
    <x v="4"/>
  </r>
  <r>
    <x v="2"/>
    <x v="13"/>
    <x v="28"/>
    <x v="4"/>
  </r>
  <r>
    <x v="0"/>
    <x v="0"/>
    <x v="29"/>
    <x v="1"/>
  </r>
  <r>
    <x v="0"/>
    <x v="1"/>
    <x v="29"/>
    <x v="3"/>
  </r>
  <r>
    <x v="0"/>
    <x v="2"/>
    <x v="29"/>
    <x v="3"/>
  </r>
  <r>
    <x v="0"/>
    <x v="3"/>
    <x v="29"/>
    <x v="3"/>
  </r>
  <r>
    <x v="0"/>
    <x v="4"/>
    <x v="29"/>
    <x v="4"/>
  </r>
  <r>
    <x v="0"/>
    <x v="5"/>
    <x v="29"/>
    <x v="4"/>
  </r>
  <r>
    <x v="1"/>
    <x v="6"/>
    <x v="29"/>
    <x v="4"/>
  </r>
  <r>
    <x v="1"/>
    <x v="7"/>
    <x v="29"/>
    <x v="4"/>
  </r>
  <r>
    <x v="1"/>
    <x v="8"/>
    <x v="29"/>
    <x v="4"/>
  </r>
  <r>
    <x v="1"/>
    <x v="9"/>
    <x v="29"/>
    <x v="3"/>
  </r>
  <r>
    <x v="2"/>
    <x v="10"/>
    <x v="29"/>
    <x v="4"/>
  </r>
  <r>
    <x v="2"/>
    <x v="11"/>
    <x v="29"/>
    <x v="3"/>
  </r>
  <r>
    <x v="2"/>
    <x v="12"/>
    <x v="29"/>
    <x v="4"/>
  </r>
  <r>
    <x v="2"/>
    <x v="13"/>
    <x v="29"/>
    <x v="4"/>
  </r>
</pivotCacheRecords>
</file>

<file path=xl/pivotCache/pivotCacheRecords2.xml><?xml version="1.0" encoding="utf-8"?>
<pivotCacheRecords xmlns="http://schemas.openxmlformats.org/spreadsheetml/2006/main" xmlns:r="http://schemas.openxmlformats.org/officeDocument/2006/relationships" count="65535">
  <r>
    <x v="0"/>
    <x v="0"/>
    <s v="MOVITIERRA S.A."/>
    <x v="0"/>
  </r>
  <r>
    <x v="0"/>
    <x v="1"/>
    <s v="MOVITIERRA S.A."/>
    <x v="1"/>
  </r>
  <r>
    <x v="0"/>
    <x v="2"/>
    <s v="MOVITIERRA S.A."/>
    <x v="2"/>
  </r>
  <r>
    <x v="0"/>
    <x v="3"/>
    <s v="MOVITIERRA S.A."/>
    <x v="1"/>
  </r>
  <r>
    <x v="0"/>
    <x v="4"/>
    <s v="MOVITIERRA S.A."/>
    <x v="3"/>
  </r>
  <r>
    <x v="0"/>
    <x v="5"/>
    <s v="MOVITIERRA S.A."/>
    <x v="4"/>
  </r>
  <r>
    <x v="1"/>
    <x v="6"/>
    <s v="MOVITIERRA S.A."/>
    <x v="4"/>
  </r>
  <r>
    <x v="1"/>
    <x v="7"/>
    <s v="MOVITIERRA S.A."/>
    <x v="4"/>
  </r>
  <r>
    <x v="1"/>
    <x v="8"/>
    <s v="MOVITIERRA S.A."/>
    <x v="4"/>
  </r>
  <r>
    <x v="1"/>
    <x v="9"/>
    <s v="MOVITIERRA S.A."/>
    <x v="5"/>
  </r>
  <r>
    <x v="2"/>
    <x v="10"/>
    <s v="MOVITIERRA S.A."/>
    <x v="4"/>
  </r>
  <r>
    <x v="2"/>
    <x v="11"/>
    <s v="MOVITIERRA S.A."/>
    <x v="3"/>
  </r>
  <r>
    <x v="2"/>
    <x v="12"/>
    <s v="MOVITIERRA S.A."/>
    <x v="4"/>
  </r>
  <r>
    <x v="2"/>
    <x v="13"/>
    <s v="MOVITIERRA S.A."/>
    <x v="4"/>
  </r>
  <r>
    <x v="0"/>
    <x v="0"/>
    <s v="BUEN VIVIR"/>
    <x v="6"/>
  </r>
  <r>
    <x v="0"/>
    <x v="1"/>
    <s v="BUEN VIVIR"/>
    <x v="3"/>
  </r>
  <r>
    <x v="0"/>
    <x v="2"/>
    <s v="BUEN VIVIR"/>
    <x v="6"/>
  </r>
  <r>
    <x v="0"/>
    <x v="3"/>
    <s v="BUEN VIVIR"/>
    <x v="3"/>
  </r>
  <r>
    <x v="0"/>
    <x v="4"/>
    <s v="BUEN VIVIR"/>
    <x v="4"/>
  </r>
  <r>
    <x v="0"/>
    <x v="5"/>
    <s v="BUEN VIVIR"/>
    <x v="4"/>
  </r>
  <r>
    <x v="1"/>
    <x v="6"/>
    <s v="BUEN VIVIR"/>
    <x v="3"/>
  </r>
  <r>
    <x v="1"/>
    <x v="7"/>
    <s v="BUEN VIVIR"/>
    <x v="4"/>
  </r>
  <r>
    <x v="1"/>
    <x v="8"/>
    <s v="BUEN VIVIR"/>
    <x v="4"/>
  </r>
  <r>
    <x v="1"/>
    <x v="9"/>
    <s v="BUEN VIVIR"/>
    <x v="4"/>
  </r>
  <r>
    <x v="2"/>
    <x v="10"/>
    <s v="BUEN VIVIR"/>
    <x v="3"/>
  </r>
  <r>
    <x v="2"/>
    <x v="11"/>
    <s v="BUEN VIVIR"/>
    <x v="4"/>
  </r>
  <r>
    <x v="2"/>
    <x v="12"/>
    <s v="BUEN VIVIR"/>
    <x v="4"/>
  </r>
  <r>
    <x v="2"/>
    <x v="13"/>
    <s v="BUEN VIVIR"/>
    <x v="4"/>
  </r>
  <r>
    <x v="0"/>
    <x v="0"/>
    <s v="INNOVARQ "/>
    <x v="2"/>
  </r>
  <r>
    <x v="0"/>
    <x v="1"/>
    <s v="INNOVARQ "/>
    <x v="7"/>
  </r>
  <r>
    <x v="0"/>
    <x v="2"/>
    <s v="INNOVARQ "/>
    <x v="1"/>
  </r>
  <r>
    <x v="0"/>
    <x v="3"/>
    <s v="INNOVARQ "/>
    <x v="3"/>
  </r>
  <r>
    <x v="0"/>
    <x v="4"/>
    <s v="INNOVARQ "/>
    <x v="4"/>
  </r>
  <r>
    <x v="0"/>
    <x v="5"/>
    <s v="INNOVARQ "/>
    <x v="4"/>
  </r>
  <r>
    <x v="1"/>
    <x v="6"/>
    <s v="INNOVARQ "/>
    <x v="4"/>
  </r>
  <r>
    <x v="1"/>
    <x v="7"/>
    <s v="INNOVARQ "/>
    <x v="4"/>
  </r>
  <r>
    <x v="1"/>
    <x v="8"/>
    <s v="INNOVARQ "/>
    <x v="4"/>
  </r>
  <r>
    <x v="1"/>
    <x v="9"/>
    <s v="INNOVARQ "/>
    <x v="4"/>
  </r>
  <r>
    <x v="2"/>
    <x v="10"/>
    <s v="INNOVARQ "/>
    <x v="3"/>
  </r>
  <r>
    <x v="2"/>
    <x v="11"/>
    <s v="INNOVARQ "/>
    <x v="4"/>
  </r>
  <r>
    <x v="2"/>
    <x v="12"/>
    <s v="INNOVARQ "/>
    <x v="4"/>
  </r>
  <r>
    <x v="2"/>
    <x v="13"/>
    <s v="INNOVARQ "/>
    <x v="4"/>
  </r>
  <r>
    <x v="0"/>
    <x v="0"/>
    <s v="JEMA"/>
    <x v="6"/>
  </r>
  <r>
    <x v="0"/>
    <x v="1"/>
    <s v="JEMA"/>
    <x v="7"/>
  </r>
  <r>
    <x v="0"/>
    <x v="2"/>
    <s v="JEMA"/>
    <x v="1"/>
  </r>
  <r>
    <x v="0"/>
    <x v="3"/>
    <s v="JEMA"/>
    <x v="6"/>
  </r>
  <r>
    <x v="0"/>
    <x v="4"/>
    <s v="JEMA"/>
    <x v="3"/>
  </r>
  <r>
    <x v="0"/>
    <x v="5"/>
    <s v="JEMA"/>
    <x v="4"/>
  </r>
  <r>
    <x v="1"/>
    <x v="6"/>
    <s v="JEMA"/>
    <x v="4"/>
  </r>
  <r>
    <x v="1"/>
    <x v="7"/>
    <s v="JEMA"/>
    <x v="4"/>
  </r>
  <r>
    <x v="1"/>
    <x v="8"/>
    <s v="JEMA"/>
    <x v="4"/>
  </r>
  <r>
    <x v="1"/>
    <x v="9"/>
    <s v="JEMA"/>
    <x v="4"/>
  </r>
  <r>
    <x v="2"/>
    <x v="10"/>
    <s v="JEMA"/>
    <x v="4"/>
  </r>
  <r>
    <x v="2"/>
    <x v="11"/>
    <s v="JEMA"/>
    <x v="3"/>
  </r>
  <r>
    <x v="2"/>
    <x v="12"/>
    <s v="JEMA"/>
    <x v="4"/>
  </r>
  <r>
    <x v="2"/>
    <x v="13"/>
    <s v="JEMA"/>
    <x v="4"/>
  </r>
  <r>
    <x v="0"/>
    <x v="0"/>
    <s v="PLAZA MAYOR"/>
    <x v="8"/>
  </r>
  <r>
    <x v="0"/>
    <x v="1"/>
    <s v="PLAZA MAYOR"/>
    <x v="6"/>
  </r>
  <r>
    <x v="0"/>
    <x v="2"/>
    <s v="PLAZA MAYOR"/>
    <x v="7"/>
  </r>
  <r>
    <x v="0"/>
    <x v="3"/>
    <s v="PLAZA MAYOR"/>
    <x v="7"/>
  </r>
  <r>
    <x v="0"/>
    <x v="4"/>
    <s v="PLAZA MAYOR"/>
    <x v="1"/>
  </r>
  <r>
    <x v="0"/>
    <x v="5"/>
    <s v="PLAZA MAYOR"/>
    <x v="1"/>
  </r>
  <r>
    <x v="1"/>
    <x v="6"/>
    <s v="PLAZA MAYOR"/>
    <x v="1"/>
  </r>
  <r>
    <x v="1"/>
    <x v="7"/>
    <s v="PLAZA MAYOR"/>
    <x v="4"/>
  </r>
  <r>
    <x v="1"/>
    <x v="8"/>
    <s v="PLAZA MAYOR"/>
    <x v="1"/>
  </r>
  <r>
    <x v="1"/>
    <x v="9"/>
    <s v="PLAZA MAYOR"/>
    <x v="7"/>
  </r>
  <r>
    <x v="2"/>
    <x v="10"/>
    <s v="PLAZA MAYOR"/>
    <x v="4"/>
  </r>
  <r>
    <x v="2"/>
    <x v="11"/>
    <s v="PLAZA MAYOR"/>
    <x v="3"/>
  </r>
  <r>
    <x v="2"/>
    <x v="12"/>
    <s v="PLAZA MAYOR"/>
    <x v="4"/>
  </r>
  <r>
    <x v="2"/>
    <x v="13"/>
    <s v="PLAZA MAYOR"/>
    <x v="4"/>
  </r>
  <r>
    <x v="0"/>
    <x v="0"/>
    <s v="LAS GALIAS"/>
    <x v="7"/>
  </r>
  <r>
    <x v="0"/>
    <x v="1"/>
    <s v="LAS GALIAS"/>
    <x v="4"/>
  </r>
  <r>
    <x v="0"/>
    <x v="2"/>
    <s v="LAS GALIAS"/>
    <x v="3"/>
  </r>
  <r>
    <x v="0"/>
    <x v="3"/>
    <s v="LAS GALIAS"/>
    <x v="3"/>
  </r>
  <r>
    <x v="0"/>
    <x v="4"/>
    <s v="LAS GALIAS"/>
    <x v="4"/>
  </r>
  <r>
    <x v="0"/>
    <x v="5"/>
    <s v="LAS GALIAS"/>
    <x v="4"/>
  </r>
  <r>
    <x v="1"/>
    <x v="6"/>
    <s v="LAS GALIAS"/>
    <x v="4"/>
  </r>
  <r>
    <x v="1"/>
    <x v="7"/>
    <s v="LAS GALIAS"/>
    <x v="4"/>
  </r>
  <r>
    <x v="1"/>
    <x v="8"/>
    <s v="LAS GALIAS"/>
    <x v="4"/>
  </r>
  <r>
    <x v="1"/>
    <x v="9"/>
    <s v="LAS GALIAS"/>
    <x v="4"/>
  </r>
  <r>
    <x v="2"/>
    <x v="10"/>
    <s v="LAS GALIAS"/>
    <x v="4"/>
  </r>
  <r>
    <x v="2"/>
    <x v="11"/>
    <s v="LAS GALIAS"/>
    <x v="3"/>
  </r>
  <r>
    <x v="2"/>
    <x v="12"/>
    <s v="LAS GALIAS"/>
    <x v="4"/>
  </r>
  <r>
    <x v="2"/>
    <x v="13"/>
    <s v="LAS GALIAS"/>
    <x v="4"/>
  </r>
  <r>
    <x v="0"/>
    <x v="0"/>
    <s v="VERTICAL"/>
    <x v="4"/>
  </r>
  <r>
    <x v="0"/>
    <x v="1"/>
    <s v="VERTICAL"/>
    <x v="9"/>
  </r>
  <r>
    <x v="0"/>
    <x v="2"/>
    <s v="VERTICAL"/>
    <x v="6"/>
  </r>
  <r>
    <x v="0"/>
    <x v="3"/>
    <s v="VERTICAL"/>
    <x v="1"/>
  </r>
  <r>
    <x v="0"/>
    <x v="4"/>
    <s v="VERTICAL"/>
    <x v="3"/>
  </r>
  <r>
    <x v="0"/>
    <x v="5"/>
    <s v="VERTICAL"/>
    <x v="4"/>
  </r>
  <r>
    <x v="1"/>
    <x v="6"/>
    <s v="VERTICAL"/>
    <x v="4"/>
  </r>
  <r>
    <x v="1"/>
    <x v="7"/>
    <s v="VERTICAL"/>
    <x v="4"/>
  </r>
  <r>
    <x v="1"/>
    <x v="8"/>
    <s v="VERTICAL"/>
    <x v="4"/>
  </r>
  <r>
    <x v="1"/>
    <x v="9"/>
    <s v="VERTICAL"/>
    <x v="4"/>
  </r>
  <r>
    <x v="2"/>
    <x v="10"/>
    <s v="VERTICAL"/>
    <x v="10"/>
  </r>
  <r>
    <x v="2"/>
    <x v="11"/>
    <s v="VERTICAL"/>
    <x v="10"/>
  </r>
  <r>
    <x v="2"/>
    <x v="12"/>
    <s v="VERTICAL"/>
    <x v="10"/>
  </r>
  <r>
    <x v="2"/>
    <x v="13"/>
    <s v="VERTICAL"/>
    <x v="10"/>
  </r>
  <r>
    <x v="0"/>
    <x v="0"/>
    <s v="URBANIZAR"/>
    <x v="6"/>
  </r>
  <r>
    <x v="0"/>
    <x v="1"/>
    <s v="URBANIZAR"/>
    <x v="6"/>
  </r>
  <r>
    <x v="0"/>
    <x v="2"/>
    <s v="URBANIZAR"/>
    <x v="6"/>
  </r>
  <r>
    <x v="0"/>
    <x v="3"/>
    <s v="URBANIZAR"/>
    <x v="6"/>
  </r>
  <r>
    <x v="0"/>
    <x v="4"/>
    <s v="URBANIZAR"/>
    <x v="4"/>
  </r>
  <r>
    <x v="0"/>
    <x v="5"/>
    <s v="URBANIZAR"/>
    <x v="4"/>
  </r>
  <r>
    <x v="1"/>
    <x v="6"/>
    <s v="URBANIZAR"/>
    <x v="4"/>
  </r>
  <r>
    <x v="1"/>
    <x v="7"/>
    <s v="URBANIZAR"/>
    <x v="4"/>
  </r>
  <r>
    <x v="1"/>
    <x v="8"/>
    <s v="URBANIZAR"/>
    <x v="4"/>
  </r>
  <r>
    <x v="1"/>
    <x v="9"/>
    <s v="URBANIZAR"/>
    <x v="4"/>
  </r>
  <r>
    <x v="2"/>
    <x v="10"/>
    <s v="URBANIZAR"/>
    <x v="3"/>
  </r>
  <r>
    <x v="2"/>
    <x v="11"/>
    <s v="URBANIZAR"/>
    <x v="4"/>
  </r>
  <r>
    <x v="2"/>
    <x v="12"/>
    <s v="URBANIZAR"/>
    <x v="4"/>
  </r>
  <r>
    <x v="2"/>
    <x v="13"/>
    <s v="URBANIZAR"/>
    <x v="4"/>
  </r>
  <r>
    <x v="0"/>
    <x v="0"/>
    <s v="INMORIOJA"/>
    <x v="11"/>
  </r>
  <r>
    <x v="0"/>
    <x v="1"/>
    <s v="INMORIOJA"/>
    <x v="9"/>
  </r>
  <r>
    <x v="0"/>
    <x v="2"/>
    <s v="INMORIOJA"/>
    <x v="9"/>
  </r>
  <r>
    <x v="0"/>
    <x v="3"/>
    <s v="INMORIOJA"/>
    <x v="1"/>
  </r>
  <r>
    <x v="0"/>
    <x v="4"/>
    <s v="INMORIOJA"/>
    <x v="3"/>
  </r>
  <r>
    <x v="0"/>
    <x v="5"/>
    <s v="INMORIOJA"/>
    <x v="3"/>
  </r>
  <r>
    <x v="1"/>
    <x v="6"/>
    <s v="INMORIOJA"/>
    <x v="4"/>
  </r>
  <r>
    <x v="1"/>
    <x v="7"/>
    <s v="INMORIOJA"/>
    <x v="4"/>
  </r>
  <r>
    <x v="1"/>
    <x v="8"/>
    <s v="INMORIOJA"/>
    <x v="4"/>
  </r>
  <r>
    <x v="1"/>
    <x v="9"/>
    <s v="INMORIOJA"/>
    <x v="12"/>
  </r>
  <r>
    <x v="2"/>
    <x v="10"/>
    <s v="INMORIOJA"/>
    <x v="4"/>
  </r>
  <r>
    <x v="2"/>
    <x v="11"/>
    <s v="INMORIOJA"/>
    <x v="4"/>
  </r>
  <r>
    <x v="2"/>
    <x v="12"/>
    <s v="INMORIOJA"/>
    <x v="4"/>
  </r>
  <r>
    <x v="2"/>
    <x v="13"/>
    <s v="INMORIOJA"/>
    <x v="3"/>
  </r>
  <r>
    <x v="0"/>
    <x v="0"/>
    <s v="SOLTEC"/>
    <x v="7"/>
  </r>
  <r>
    <x v="0"/>
    <x v="1"/>
    <s v="SOLTEC"/>
    <x v="9"/>
  </r>
  <r>
    <x v="0"/>
    <x v="2"/>
    <s v="SOLTEC"/>
    <x v="1"/>
  </r>
  <r>
    <x v="0"/>
    <x v="3"/>
    <s v="SOLTEC"/>
    <x v="3"/>
  </r>
  <r>
    <x v="0"/>
    <x v="4"/>
    <s v="SOLTEC"/>
    <x v="3"/>
  </r>
  <r>
    <x v="0"/>
    <x v="5"/>
    <s v="SOLTEC"/>
    <x v="4"/>
  </r>
  <r>
    <x v="1"/>
    <x v="6"/>
    <s v="SOLTEC"/>
    <x v="4"/>
  </r>
  <r>
    <x v="1"/>
    <x v="7"/>
    <s v="SOLTEC"/>
    <x v="4"/>
  </r>
  <r>
    <x v="1"/>
    <x v="8"/>
    <s v="SOLTEC"/>
    <x v="3"/>
  </r>
  <r>
    <x v="1"/>
    <x v="9"/>
    <s v="SOLTEC"/>
    <x v="4"/>
  </r>
  <r>
    <x v="2"/>
    <x v="10"/>
    <s v="SOLTEC"/>
    <x v="4"/>
  </r>
  <r>
    <x v="2"/>
    <x v="11"/>
    <s v="SOLTEC"/>
    <x v="3"/>
  </r>
  <r>
    <x v="2"/>
    <x v="12"/>
    <s v="SOLTEC"/>
    <x v="4"/>
  </r>
  <r>
    <x v="2"/>
    <x v="13"/>
    <s v="SOLTEC"/>
    <x v="4"/>
  </r>
  <r>
    <x v="0"/>
    <x v="0"/>
    <s v="INCOAJUSTES"/>
    <x v="1"/>
  </r>
  <r>
    <x v="0"/>
    <x v="1"/>
    <s v="INCOAJUSTES"/>
    <x v="3"/>
  </r>
  <r>
    <x v="0"/>
    <x v="2"/>
    <s v="INCOAJUSTES"/>
    <x v="1"/>
  </r>
  <r>
    <x v="0"/>
    <x v="3"/>
    <s v="INCOAJUSTES"/>
    <x v="1"/>
  </r>
  <r>
    <x v="0"/>
    <x v="4"/>
    <s v="INCOAJUSTES"/>
    <x v="4"/>
  </r>
  <r>
    <x v="0"/>
    <x v="5"/>
    <s v="INCOAJUSTES"/>
    <x v="4"/>
  </r>
  <r>
    <x v="1"/>
    <x v="6"/>
    <s v="INCOAJUSTES"/>
    <x v="4"/>
  </r>
  <r>
    <x v="1"/>
    <x v="7"/>
    <s v="INCOAJUSTES"/>
    <x v="4"/>
  </r>
  <r>
    <x v="1"/>
    <x v="8"/>
    <s v="INCOAJUSTES"/>
    <x v="4"/>
  </r>
  <r>
    <x v="1"/>
    <x v="9"/>
    <s v="INCOAJUSTES"/>
    <x v="3"/>
  </r>
  <r>
    <x v="2"/>
    <x v="10"/>
    <s v="INCOAJUSTES"/>
    <x v="3"/>
  </r>
  <r>
    <x v="2"/>
    <x v="11"/>
    <s v="INCOAJUSTES"/>
    <x v="4"/>
  </r>
  <r>
    <x v="2"/>
    <x v="12"/>
    <s v="INCOAJUSTES"/>
    <x v="4"/>
  </r>
  <r>
    <x v="2"/>
    <x v="13"/>
    <s v="INCOAJUSTES"/>
    <x v="4"/>
  </r>
  <r>
    <x v="0"/>
    <x v="0"/>
    <s v="CONACON"/>
    <x v="6"/>
  </r>
  <r>
    <x v="0"/>
    <x v="1"/>
    <s v="CONACON"/>
    <x v="4"/>
  </r>
  <r>
    <x v="0"/>
    <x v="2"/>
    <s v="CONACON"/>
    <x v="3"/>
  </r>
  <r>
    <x v="0"/>
    <x v="3"/>
    <s v="CONACON"/>
    <x v="3"/>
  </r>
  <r>
    <x v="0"/>
    <x v="4"/>
    <s v="CONACON"/>
    <x v="3"/>
  </r>
  <r>
    <x v="0"/>
    <x v="5"/>
    <s v="CONACON"/>
    <x v="3"/>
  </r>
  <r>
    <x v="1"/>
    <x v="6"/>
    <s v="CONACON"/>
    <x v="4"/>
  </r>
  <r>
    <x v="1"/>
    <x v="7"/>
    <s v="CONACON"/>
    <x v="4"/>
  </r>
  <r>
    <x v="1"/>
    <x v="8"/>
    <s v="CONACON"/>
    <x v="4"/>
  </r>
  <r>
    <x v="1"/>
    <x v="9"/>
    <s v="CONACON"/>
    <x v="3"/>
  </r>
  <r>
    <x v="2"/>
    <x v="10"/>
    <s v="CONACON"/>
    <x v="4"/>
  </r>
  <r>
    <x v="2"/>
    <x v="11"/>
    <s v="CONACON"/>
    <x v="3"/>
  </r>
  <r>
    <x v="2"/>
    <x v="12"/>
    <s v="CONACON"/>
    <x v="4"/>
  </r>
  <r>
    <x v="2"/>
    <x v="13"/>
    <s v="CONACON"/>
    <x v="4"/>
  </r>
  <r>
    <x v="0"/>
    <x v="0"/>
    <s v="CONSTRUIR ING. Y ARQ."/>
    <x v="1"/>
  </r>
  <r>
    <x v="0"/>
    <x v="1"/>
    <s v="CONSTRUIR ING. Y ARQ."/>
    <x v="1"/>
  </r>
  <r>
    <x v="0"/>
    <x v="2"/>
    <s v="CONSTRUIR ING. Y ARQ."/>
    <x v="3"/>
  </r>
  <r>
    <x v="0"/>
    <x v="3"/>
    <s v="CONSTRUIR ING. Y ARQ."/>
    <x v="3"/>
  </r>
  <r>
    <x v="0"/>
    <x v="4"/>
    <s v="CONSTRUIR ING. Y ARQ."/>
    <x v="3"/>
  </r>
  <r>
    <x v="0"/>
    <x v="5"/>
    <s v="CONSTRUIR ING. Y ARQ."/>
    <x v="4"/>
  </r>
  <r>
    <x v="1"/>
    <x v="6"/>
    <s v="CONSTRUIR ING. Y ARQ."/>
    <x v="4"/>
  </r>
  <r>
    <x v="1"/>
    <x v="7"/>
    <s v="CONSTRUIR ING. Y ARQ."/>
    <x v="4"/>
  </r>
  <r>
    <x v="1"/>
    <x v="8"/>
    <s v="CONSTRUIR ING. Y ARQ."/>
    <x v="4"/>
  </r>
  <r>
    <x v="1"/>
    <x v="9"/>
    <s v="CONSTRUIR ING. Y ARQ."/>
    <x v="4"/>
  </r>
  <r>
    <x v="2"/>
    <x v="10"/>
    <s v="CONSTRUIR ING. Y ARQ."/>
    <x v="4"/>
  </r>
  <r>
    <x v="2"/>
    <x v="11"/>
    <s v="CONSTRUIR ING. Y ARQ."/>
    <x v="3"/>
  </r>
  <r>
    <x v="2"/>
    <x v="12"/>
    <s v="CONSTRUIR ING. Y ARQ."/>
    <x v="4"/>
  </r>
  <r>
    <x v="2"/>
    <x v="13"/>
    <s v="CONSTRUIR ING. Y ARQ."/>
    <x v="4"/>
  </r>
  <r>
    <x v="0"/>
    <x v="0"/>
    <s v="LA CONSTRUCTORA S.A"/>
    <x v="13"/>
  </r>
  <r>
    <x v="0"/>
    <x v="1"/>
    <s v="LA CONSTRUCTORA S.A"/>
    <x v="3"/>
  </r>
  <r>
    <x v="0"/>
    <x v="2"/>
    <s v="LA CONSTRUCTORA S.A"/>
    <x v="6"/>
  </r>
  <r>
    <x v="0"/>
    <x v="3"/>
    <s v="LA CONSTRUCTORA S.A"/>
    <x v="3"/>
  </r>
  <r>
    <x v="0"/>
    <x v="4"/>
    <s v="LA CONSTRUCTORA S.A"/>
    <x v="3"/>
  </r>
  <r>
    <x v="0"/>
    <x v="5"/>
    <s v="LA CONSTRUCTORA S.A"/>
    <x v="3"/>
  </r>
  <r>
    <x v="1"/>
    <x v="6"/>
    <s v="LA CONSTRUCTORA S.A"/>
    <x v="4"/>
  </r>
  <r>
    <x v="1"/>
    <x v="7"/>
    <s v="LA CONSTRUCTORA S.A"/>
    <x v="4"/>
  </r>
  <r>
    <x v="1"/>
    <x v="8"/>
    <s v="LA CONSTRUCTORA S.A"/>
    <x v="4"/>
  </r>
  <r>
    <x v="1"/>
    <x v="9"/>
    <s v="LA CONSTRUCTORA S.A"/>
    <x v="4"/>
  </r>
  <r>
    <x v="2"/>
    <x v="10"/>
    <s v="LA CONSTRUCTORA S.A"/>
    <x v="3"/>
  </r>
  <r>
    <x v="2"/>
    <x v="11"/>
    <s v="LA CONSTRUCTORA S.A"/>
    <x v="4"/>
  </r>
  <r>
    <x v="2"/>
    <x v="12"/>
    <s v="LA CONSTRUCTORA S.A"/>
    <x v="4"/>
  </r>
  <r>
    <x v="2"/>
    <x v="13"/>
    <s v="LA CONSTRUCTORA S.A"/>
    <x v="4"/>
  </r>
  <r>
    <x v="0"/>
    <x v="0"/>
    <s v="CONENCO S.A.S."/>
    <x v="2"/>
  </r>
  <r>
    <x v="0"/>
    <x v="1"/>
    <s v="CONENCO S.A.S."/>
    <x v="9"/>
  </r>
  <r>
    <x v="0"/>
    <x v="2"/>
    <s v="CONENCO S.A.S."/>
    <x v="1"/>
  </r>
  <r>
    <x v="0"/>
    <x v="3"/>
    <s v="CONENCO S.A.S."/>
    <x v="3"/>
  </r>
  <r>
    <x v="0"/>
    <x v="4"/>
    <s v="CONENCO S.A.S."/>
    <x v="3"/>
  </r>
  <r>
    <x v="0"/>
    <x v="5"/>
    <s v="CONENCO S.A.S."/>
    <x v="3"/>
  </r>
  <r>
    <x v="1"/>
    <x v="6"/>
    <s v="CONENCO S.A.S."/>
    <x v="4"/>
  </r>
  <r>
    <x v="1"/>
    <x v="7"/>
    <s v="CONENCO S.A.S."/>
    <x v="4"/>
  </r>
  <r>
    <x v="1"/>
    <x v="8"/>
    <s v="CONENCO S.A.S."/>
    <x v="4"/>
  </r>
  <r>
    <x v="1"/>
    <x v="9"/>
    <s v="CONENCO S.A.S."/>
    <x v="4"/>
  </r>
  <r>
    <x v="2"/>
    <x v="10"/>
    <s v="CONENCO S.A.S."/>
    <x v="4"/>
  </r>
  <r>
    <x v="2"/>
    <x v="11"/>
    <s v="CONENCO S.A.S."/>
    <x v="3"/>
  </r>
  <r>
    <x v="2"/>
    <x v="12"/>
    <s v="CONENCO S.A.S."/>
    <x v="4"/>
  </r>
  <r>
    <x v="2"/>
    <x v="13"/>
    <s v="CONENCO S.A.S."/>
    <x v="4"/>
  </r>
  <r>
    <x v="0"/>
    <x v="0"/>
    <s v="CONTECHO LTDA"/>
    <x v="6"/>
  </r>
  <r>
    <x v="0"/>
    <x v="1"/>
    <s v="CONTECHO LTDA"/>
    <x v="1"/>
  </r>
  <r>
    <x v="0"/>
    <x v="2"/>
    <s v="CONTECHO LTDA"/>
    <x v="1"/>
  </r>
  <r>
    <x v="0"/>
    <x v="3"/>
    <s v="CONTECHO LTDA"/>
    <x v="3"/>
  </r>
  <r>
    <x v="0"/>
    <x v="4"/>
    <s v="CONTECHO LTDA"/>
    <x v="4"/>
  </r>
  <r>
    <x v="0"/>
    <x v="5"/>
    <s v="CONTECHO LTDA"/>
    <x v="4"/>
  </r>
  <r>
    <x v="1"/>
    <x v="6"/>
    <s v="CONTECHO LTDA"/>
    <x v="3"/>
  </r>
  <r>
    <x v="1"/>
    <x v="7"/>
    <s v="CONTECHO LTDA"/>
    <x v="3"/>
  </r>
  <r>
    <x v="1"/>
    <x v="8"/>
    <s v="CONTECHO LTDA"/>
    <x v="4"/>
  </r>
  <r>
    <x v="1"/>
    <x v="9"/>
    <s v="CONTECHO LTDA"/>
    <x v="4"/>
  </r>
  <r>
    <x v="2"/>
    <x v="10"/>
    <s v="CONTECHO LTDA"/>
    <x v="3"/>
  </r>
  <r>
    <x v="2"/>
    <x v="11"/>
    <s v="CONTECHO LTDA"/>
    <x v="4"/>
  </r>
  <r>
    <x v="2"/>
    <x v="12"/>
    <s v="CONTECHO LTDA"/>
    <x v="4"/>
  </r>
  <r>
    <x v="2"/>
    <x v="13"/>
    <s v="CONTECHO LTDA"/>
    <x v="4"/>
  </r>
  <r>
    <x v="0"/>
    <x v="0"/>
    <s v="ARISTA"/>
    <x v="9"/>
  </r>
  <r>
    <x v="0"/>
    <x v="1"/>
    <s v="ARISTA"/>
    <x v="4"/>
  </r>
  <r>
    <x v="0"/>
    <x v="2"/>
    <s v="ARISTA"/>
    <x v="7"/>
  </r>
  <r>
    <x v="0"/>
    <x v="3"/>
    <s v="ARISTA"/>
    <x v="3"/>
  </r>
  <r>
    <x v="0"/>
    <x v="4"/>
    <s v="ARISTA"/>
    <x v="3"/>
  </r>
  <r>
    <x v="0"/>
    <x v="5"/>
    <s v="ARISTA"/>
    <x v="4"/>
  </r>
  <r>
    <x v="1"/>
    <x v="6"/>
    <s v="ARISTA"/>
    <x v="4"/>
  </r>
  <r>
    <x v="1"/>
    <x v="7"/>
    <s v="ARISTA"/>
    <x v="4"/>
  </r>
  <r>
    <x v="1"/>
    <x v="8"/>
    <s v="ARISTA"/>
    <x v="3"/>
  </r>
  <r>
    <x v="1"/>
    <x v="9"/>
    <s v="ARISTA"/>
    <x v="3"/>
  </r>
  <r>
    <x v="2"/>
    <x v="10"/>
    <s v="ARISTA"/>
    <x v="4"/>
  </r>
  <r>
    <x v="2"/>
    <x v="11"/>
    <s v="ARISTA"/>
    <x v="3"/>
  </r>
  <r>
    <x v="2"/>
    <x v="12"/>
    <s v="ARISTA"/>
    <x v="4"/>
  </r>
  <r>
    <x v="2"/>
    <x v="13"/>
    <s v="ARISTA"/>
    <x v="4"/>
  </r>
  <r>
    <x v="0"/>
    <x v="0"/>
    <s v="RISARALDA SU INVERSION"/>
    <x v="11"/>
  </r>
  <r>
    <x v="0"/>
    <x v="1"/>
    <s v="RISARALDA SU INVERSION"/>
    <x v="3"/>
  </r>
  <r>
    <x v="0"/>
    <x v="2"/>
    <s v="RISARALDA SU INVERSION"/>
    <x v="9"/>
  </r>
  <r>
    <x v="0"/>
    <x v="3"/>
    <s v="RISARALDA SU INVERSION"/>
    <x v="3"/>
  </r>
  <r>
    <x v="0"/>
    <x v="4"/>
    <s v="RISARALDA SU INVERSION"/>
    <x v="3"/>
  </r>
  <r>
    <x v="0"/>
    <x v="5"/>
    <s v="RISARALDA SU INVERSION"/>
    <x v="3"/>
  </r>
  <r>
    <x v="1"/>
    <x v="6"/>
    <s v="RISARALDA SU INVERSION"/>
    <x v="4"/>
  </r>
  <r>
    <x v="1"/>
    <x v="7"/>
    <s v="RISARALDA SU INVERSION"/>
    <x v="4"/>
  </r>
  <r>
    <x v="1"/>
    <x v="8"/>
    <s v="RISARALDA SU INVERSION"/>
    <x v="4"/>
  </r>
  <r>
    <x v="1"/>
    <x v="9"/>
    <s v="RISARALDA SU INVERSION"/>
    <x v="4"/>
  </r>
  <r>
    <x v="2"/>
    <x v="10"/>
    <s v="RISARALDA SU INVERSION"/>
    <x v="3"/>
  </r>
  <r>
    <x v="2"/>
    <x v="11"/>
    <s v="RISARALDA SU INVERSION"/>
    <x v="4"/>
  </r>
  <r>
    <x v="2"/>
    <x v="12"/>
    <s v="RISARALDA SU INVERSION"/>
    <x v="4"/>
  </r>
  <r>
    <x v="2"/>
    <x v="13"/>
    <s v="RISARALDA SU INVERSION"/>
    <x v="4"/>
  </r>
  <r>
    <x v="0"/>
    <x v="0"/>
    <s v="NUCLEO"/>
    <x v="14"/>
  </r>
  <r>
    <x v="0"/>
    <x v="1"/>
    <s v="NUCLEO"/>
    <x v="9"/>
  </r>
  <r>
    <x v="0"/>
    <x v="2"/>
    <s v="NUCLEO"/>
    <x v="14"/>
  </r>
  <r>
    <x v="0"/>
    <x v="3"/>
    <s v="NUCLEO"/>
    <x v="3"/>
  </r>
  <r>
    <x v="0"/>
    <x v="4"/>
    <s v="NUCLEO"/>
    <x v="3"/>
  </r>
  <r>
    <x v="0"/>
    <x v="5"/>
    <s v="NUCLEO"/>
    <x v="4"/>
  </r>
  <r>
    <x v="1"/>
    <x v="6"/>
    <s v="NUCLEO"/>
    <x v="4"/>
  </r>
  <r>
    <x v="1"/>
    <x v="7"/>
    <s v="NUCLEO"/>
    <x v="4"/>
  </r>
  <r>
    <x v="1"/>
    <x v="8"/>
    <s v="NUCLEO"/>
    <x v="1"/>
  </r>
  <r>
    <x v="1"/>
    <x v="9"/>
    <s v="NUCLEO"/>
    <x v="4"/>
  </r>
  <r>
    <x v="2"/>
    <x v="10"/>
    <s v="NUCLEO"/>
    <x v="4"/>
  </r>
  <r>
    <x v="2"/>
    <x v="11"/>
    <s v="NUCLEO"/>
    <x v="4"/>
  </r>
  <r>
    <x v="2"/>
    <x v="12"/>
    <s v="NUCLEO"/>
    <x v="3"/>
  </r>
  <r>
    <x v="2"/>
    <x v="13"/>
    <s v="NUCLEO"/>
    <x v="4"/>
  </r>
  <r>
    <x v="0"/>
    <x v="0"/>
    <s v="TIPSA"/>
    <x v="14"/>
  </r>
  <r>
    <x v="0"/>
    <x v="1"/>
    <s v="TIPSA"/>
    <x v="9"/>
  </r>
  <r>
    <x v="0"/>
    <x v="2"/>
    <s v="TIPSA"/>
    <x v="14"/>
  </r>
  <r>
    <x v="0"/>
    <x v="3"/>
    <s v="TIPSA"/>
    <x v="3"/>
  </r>
  <r>
    <x v="0"/>
    <x v="4"/>
    <s v="TIPSA"/>
    <x v="3"/>
  </r>
  <r>
    <x v="0"/>
    <x v="5"/>
    <s v="TIPSA"/>
    <x v="4"/>
  </r>
  <r>
    <x v="1"/>
    <x v="6"/>
    <s v="TIPSA"/>
    <x v="4"/>
  </r>
  <r>
    <x v="1"/>
    <x v="7"/>
    <s v="TIPSA"/>
    <x v="4"/>
  </r>
  <r>
    <x v="1"/>
    <x v="8"/>
    <s v="TIPSA"/>
    <x v="1"/>
  </r>
  <r>
    <x v="1"/>
    <x v="9"/>
    <s v="TIPSA"/>
    <x v="4"/>
  </r>
  <r>
    <x v="2"/>
    <x v="10"/>
    <s v="TIPSA"/>
    <x v="4"/>
  </r>
  <r>
    <x v="2"/>
    <x v="11"/>
    <s v="TIPSA"/>
    <x v="4"/>
  </r>
  <r>
    <x v="2"/>
    <x v="12"/>
    <s v="TIPSA"/>
    <x v="3"/>
  </r>
  <r>
    <x v="2"/>
    <x v="13"/>
    <s v="TIPSA"/>
    <x v="4"/>
  </r>
  <r>
    <x v="0"/>
    <x v="0"/>
    <s v="IARCO"/>
    <x v="15"/>
  </r>
  <r>
    <x v="0"/>
    <x v="1"/>
    <s v="IARCO"/>
    <x v="3"/>
  </r>
  <r>
    <x v="0"/>
    <x v="2"/>
    <s v="IARCO"/>
    <x v="7"/>
  </r>
  <r>
    <x v="0"/>
    <x v="3"/>
    <s v="IARCO"/>
    <x v="3"/>
  </r>
  <r>
    <x v="0"/>
    <x v="4"/>
    <s v="IARCO"/>
    <x v="3"/>
  </r>
  <r>
    <x v="0"/>
    <x v="5"/>
    <s v="IARCO"/>
    <x v="4"/>
  </r>
  <r>
    <x v="1"/>
    <x v="6"/>
    <s v="IARCO"/>
    <x v="4"/>
  </r>
  <r>
    <x v="1"/>
    <x v="7"/>
    <s v="IARCO"/>
    <x v="4"/>
  </r>
  <r>
    <x v="1"/>
    <x v="8"/>
    <s v="IARCO"/>
    <x v="4"/>
  </r>
  <r>
    <x v="1"/>
    <x v="9"/>
    <s v="IARCO"/>
    <x v="4"/>
  </r>
  <r>
    <x v="2"/>
    <x v="10"/>
    <s v="IARCO"/>
    <x v="4"/>
  </r>
  <r>
    <x v="2"/>
    <x v="11"/>
    <s v="IARCO"/>
    <x v="3"/>
  </r>
  <r>
    <x v="2"/>
    <x v="12"/>
    <s v="IARCO"/>
    <x v="4"/>
  </r>
  <r>
    <x v="2"/>
    <x v="13"/>
    <s v="IARCO"/>
    <x v="4"/>
  </r>
  <r>
    <x v="0"/>
    <x v="0"/>
    <s v="LA MONTAÑA"/>
    <x v="15"/>
  </r>
  <r>
    <x v="0"/>
    <x v="1"/>
    <s v="LA MONTAÑA"/>
    <x v="6"/>
  </r>
  <r>
    <x v="0"/>
    <x v="2"/>
    <s v="LA MONTAÑA"/>
    <x v="9"/>
  </r>
  <r>
    <x v="0"/>
    <x v="3"/>
    <s v="LA MONTAÑA"/>
    <x v="4"/>
  </r>
  <r>
    <x v="0"/>
    <x v="4"/>
    <s v="LA MONTAÑA"/>
    <x v="3"/>
  </r>
  <r>
    <x v="0"/>
    <x v="5"/>
    <s v="LA MONTAÑA"/>
    <x v="4"/>
  </r>
  <r>
    <x v="1"/>
    <x v="6"/>
    <s v="LA MONTAÑA"/>
    <x v="4"/>
  </r>
  <r>
    <x v="1"/>
    <x v="7"/>
    <s v="LA MONTAÑA"/>
    <x v="4"/>
  </r>
  <r>
    <x v="1"/>
    <x v="8"/>
    <s v="LA MONTAÑA"/>
    <x v="4"/>
  </r>
  <r>
    <x v="1"/>
    <x v="9"/>
    <s v="LA MONTAÑA"/>
    <x v="4"/>
  </r>
  <r>
    <x v="2"/>
    <x v="10"/>
    <s v="LA MONTAÑA"/>
    <x v="3"/>
  </r>
  <r>
    <x v="2"/>
    <x v="11"/>
    <s v="LA MONTAÑA"/>
    <x v="4"/>
  </r>
  <r>
    <x v="2"/>
    <x v="12"/>
    <s v="LA MONTAÑA"/>
    <x v="4"/>
  </r>
  <r>
    <x v="2"/>
    <x v="13"/>
    <s v="LA MONTAÑA"/>
    <x v="4"/>
  </r>
  <r>
    <x v="0"/>
    <x v="0"/>
    <s v="COLDECON"/>
    <x v="3"/>
  </r>
  <r>
    <x v="0"/>
    <x v="1"/>
    <s v="COLDECON"/>
    <x v="1"/>
  </r>
  <r>
    <x v="0"/>
    <x v="2"/>
    <s v="COLDECON"/>
    <x v="3"/>
  </r>
  <r>
    <x v="0"/>
    <x v="3"/>
    <s v="COLDECON"/>
    <x v="4"/>
  </r>
  <r>
    <x v="0"/>
    <x v="4"/>
    <s v="COLDECON"/>
    <x v="4"/>
  </r>
  <r>
    <x v="0"/>
    <x v="5"/>
    <s v="COLDECON"/>
    <x v="4"/>
  </r>
  <r>
    <x v="1"/>
    <x v="6"/>
    <s v="COLDECON"/>
    <x v="4"/>
  </r>
  <r>
    <x v="1"/>
    <x v="7"/>
    <s v="COLDECON"/>
    <x v="4"/>
  </r>
  <r>
    <x v="1"/>
    <x v="8"/>
    <s v="COLDECON"/>
    <x v="4"/>
  </r>
  <r>
    <x v="1"/>
    <x v="9"/>
    <s v="COLDECON"/>
    <x v="4"/>
  </r>
  <r>
    <x v="2"/>
    <x v="10"/>
    <s v="COLDECON"/>
    <x v="3"/>
  </r>
  <r>
    <x v="2"/>
    <x v="11"/>
    <s v="COLDECON"/>
    <x v="4"/>
  </r>
  <r>
    <x v="2"/>
    <x v="12"/>
    <s v="COLDECON"/>
    <x v="4"/>
  </r>
  <r>
    <x v="2"/>
    <x v="13"/>
    <s v="COLDECON"/>
    <x v="4"/>
  </r>
  <r>
    <x v="0"/>
    <x v="0"/>
    <s v="AUTOPISTAS DEL CAFÉ"/>
    <x v="16"/>
  </r>
  <r>
    <x v="0"/>
    <x v="1"/>
    <s v="AUTOPISTAS DEL CAFÉ"/>
    <x v="12"/>
  </r>
  <r>
    <x v="0"/>
    <x v="2"/>
    <s v="AUTOPISTAS DEL CAFÉ"/>
    <x v="5"/>
  </r>
  <r>
    <x v="0"/>
    <x v="3"/>
    <s v="AUTOPISTAS DEL CAFÉ"/>
    <x v="1"/>
  </r>
  <r>
    <x v="0"/>
    <x v="4"/>
    <s v="AUTOPISTAS DEL CAFÉ"/>
    <x v="3"/>
  </r>
  <r>
    <x v="0"/>
    <x v="5"/>
    <s v="AUTOPISTAS DEL CAFÉ"/>
    <x v="4"/>
  </r>
  <r>
    <x v="1"/>
    <x v="6"/>
    <s v="AUTOPISTAS DEL CAFÉ"/>
    <x v="4"/>
  </r>
  <r>
    <x v="1"/>
    <x v="7"/>
    <s v="AUTOPISTAS DEL CAFÉ"/>
    <x v="4"/>
  </r>
  <r>
    <x v="1"/>
    <x v="8"/>
    <s v="AUTOPISTAS DEL CAFÉ"/>
    <x v="4"/>
  </r>
  <r>
    <x v="1"/>
    <x v="9"/>
    <s v="AUTOPISTAS DEL CAFÉ"/>
    <x v="4"/>
  </r>
  <r>
    <x v="2"/>
    <x v="10"/>
    <s v="AUTOPISTAS DEL CAFÉ"/>
    <x v="10"/>
  </r>
  <r>
    <x v="2"/>
    <x v="11"/>
    <s v="AUTOPISTAS DEL CAFÉ"/>
    <x v="10"/>
  </r>
  <r>
    <x v="2"/>
    <x v="12"/>
    <s v="AUTOPISTAS DEL CAFÉ"/>
    <x v="10"/>
  </r>
  <r>
    <x v="2"/>
    <x v="13"/>
    <s v="AUTOPISTAS DEL CAFÉ"/>
    <x v="10"/>
  </r>
  <r>
    <x v="0"/>
    <x v="0"/>
    <s v="CFC"/>
    <x v="6"/>
  </r>
  <r>
    <x v="0"/>
    <x v="1"/>
    <s v="CFC"/>
    <x v="3"/>
  </r>
  <r>
    <x v="0"/>
    <x v="2"/>
    <s v="CFC"/>
    <x v="6"/>
  </r>
  <r>
    <x v="0"/>
    <x v="3"/>
    <s v="CFC"/>
    <x v="4"/>
  </r>
  <r>
    <x v="0"/>
    <x v="4"/>
    <s v="CFC"/>
    <x v="3"/>
  </r>
  <r>
    <x v="0"/>
    <x v="5"/>
    <s v="CFC"/>
    <x v="4"/>
  </r>
  <r>
    <x v="1"/>
    <x v="6"/>
    <s v="CFC"/>
    <x v="4"/>
  </r>
  <r>
    <x v="1"/>
    <x v="7"/>
    <s v="CFC"/>
    <x v="3"/>
  </r>
  <r>
    <x v="1"/>
    <x v="8"/>
    <s v="CFC"/>
    <x v="4"/>
  </r>
  <r>
    <x v="1"/>
    <x v="9"/>
    <s v="CFC"/>
    <x v="4"/>
  </r>
  <r>
    <x v="2"/>
    <x v="10"/>
    <s v="CFC"/>
    <x v="4"/>
  </r>
  <r>
    <x v="2"/>
    <x v="11"/>
    <s v="CFC"/>
    <x v="4"/>
  </r>
  <r>
    <x v="2"/>
    <x v="12"/>
    <s v="CFC"/>
    <x v="3"/>
  </r>
  <r>
    <x v="2"/>
    <x v="13"/>
    <s v="CFC"/>
    <x v="4"/>
  </r>
  <r>
    <x v="0"/>
    <x v="0"/>
    <s v="ASUL S.A"/>
    <x v="15"/>
  </r>
  <r>
    <x v="0"/>
    <x v="1"/>
    <s v="ASUL S.A"/>
    <x v="4"/>
  </r>
  <r>
    <x v="0"/>
    <x v="2"/>
    <s v="ASUL S.A"/>
    <x v="5"/>
  </r>
  <r>
    <x v="0"/>
    <x v="3"/>
    <s v="ASUL S.A"/>
    <x v="4"/>
  </r>
  <r>
    <x v="0"/>
    <x v="4"/>
    <s v="ASUL S.A"/>
    <x v="4"/>
  </r>
  <r>
    <x v="0"/>
    <x v="5"/>
    <s v="ASUL S.A"/>
    <x v="4"/>
  </r>
  <r>
    <x v="1"/>
    <x v="6"/>
    <s v="ASUL S.A"/>
    <x v="4"/>
  </r>
  <r>
    <x v="1"/>
    <x v="7"/>
    <s v="ASUL S.A"/>
    <x v="4"/>
  </r>
  <r>
    <x v="1"/>
    <x v="8"/>
    <s v="ASUL S.A"/>
    <x v="4"/>
  </r>
  <r>
    <x v="1"/>
    <x v="9"/>
    <s v="ASUL S.A"/>
    <x v="4"/>
  </r>
  <r>
    <x v="2"/>
    <x v="10"/>
    <s v="ASUL S.A"/>
    <x v="4"/>
  </r>
  <r>
    <x v="2"/>
    <x v="11"/>
    <s v="ASUL S.A"/>
    <x v="3"/>
  </r>
  <r>
    <x v="2"/>
    <x v="12"/>
    <s v="ASUL S.A"/>
    <x v="4"/>
  </r>
  <r>
    <x v="2"/>
    <x v="13"/>
    <s v="ASUL S.A"/>
    <x v="4"/>
  </r>
  <r>
    <x v="0"/>
    <x v="0"/>
    <s v="GERENCIAR"/>
    <x v="12"/>
  </r>
  <r>
    <x v="0"/>
    <x v="1"/>
    <s v="GERENCIAR"/>
    <x v="6"/>
  </r>
  <r>
    <x v="0"/>
    <x v="2"/>
    <s v="GERENCIAR"/>
    <x v="1"/>
  </r>
  <r>
    <x v="0"/>
    <x v="3"/>
    <s v="GERENCIAR"/>
    <x v="3"/>
  </r>
  <r>
    <x v="0"/>
    <x v="4"/>
    <s v="GERENCIAR"/>
    <x v="3"/>
  </r>
  <r>
    <x v="0"/>
    <x v="5"/>
    <s v="GERENCIAR"/>
    <x v="4"/>
  </r>
  <r>
    <x v="1"/>
    <x v="6"/>
    <s v="GERENCIAR"/>
    <x v="4"/>
  </r>
  <r>
    <x v="1"/>
    <x v="7"/>
    <s v="GERENCIAR"/>
    <x v="3"/>
  </r>
  <r>
    <x v="1"/>
    <x v="8"/>
    <s v="GERENCIAR"/>
    <x v="3"/>
  </r>
  <r>
    <x v="1"/>
    <x v="9"/>
    <s v="GERENCIAR"/>
    <x v="4"/>
  </r>
  <r>
    <x v="2"/>
    <x v="10"/>
    <s v="GERENCIAR"/>
    <x v="4"/>
  </r>
  <r>
    <x v="2"/>
    <x v="11"/>
    <s v="GERENCIAR"/>
    <x v="4"/>
  </r>
  <r>
    <x v="2"/>
    <x v="12"/>
    <s v="GERENCIAR"/>
    <x v="3"/>
  </r>
  <r>
    <x v="2"/>
    <x v="13"/>
    <s v="GERENCIAR"/>
    <x v="4"/>
  </r>
  <r>
    <x v="0"/>
    <x v="0"/>
    <s v="CONSORCIO PAR VIAL"/>
    <x v="6"/>
  </r>
  <r>
    <x v="0"/>
    <x v="1"/>
    <s v="CONSORCIO PAR VIAL"/>
    <x v="4"/>
  </r>
  <r>
    <x v="0"/>
    <x v="2"/>
    <s v="CONSORCIO PAR VIAL"/>
    <x v="6"/>
  </r>
  <r>
    <x v="0"/>
    <x v="3"/>
    <s v="CONSORCIO PAR VIAL"/>
    <x v="3"/>
  </r>
  <r>
    <x v="0"/>
    <x v="4"/>
    <s v="CONSORCIO PAR VIAL"/>
    <x v="3"/>
  </r>
  <r>
    <x v="0"/>
    <x v="5"/>
    <s v="CONSORCIO PAR VIAL"/>
    <x v="4"/>
  </r>
  <r>
    <x v="1"/>
    <x v="6"/>
    <s v="CONSORCIO PAR VIAL"/>
    <x v="4"/>
  </r>
  <r>
    <x v="1"/>
    <x v="7"/>
    <s v="CONSORCIO PAR VIAL"/>
    <x v="4"/>
  </r>
  <r>
    <x v="1"/>
    <x v="8"/>
    <s v="CONSORCIO PAR VIAL"/>
    <x v="4"/>
  </r>
  <r>
    <x v="1"/>
    <x v="9"/>
    <s v="CONSORCIO PAR VIAL"/>
    <x v="4"/>
  </r>
  <r>
    <x v="2"/>
    <x v="10"/>
    <s v="CONSORCIO PAR VIAL"/>
    <x v="4"/>
  </r>
  <r>
    <x v="2"/>
    <x v="11"/>
    <s v="CONSORCIO PAR VIAL"/>
    <x v="3"/>
  </r>
  <r>
    <x v="2"/>
    <x v="12"/>
    <s v="CONSORCIO PAR VIAL"/>
    <x v="4"/>
  </r>
  <r>
    <x v="2"/>
    <x v="13"/>
    <s v="CONSORCIO PAR VIAL"/>
    <x v="4"/>
  </r>
  <r>
    <x v="0"/>
    <x v="0"/>
    <s v="CONTECNICA"/>
    <x v="5"/>
  </r>
  <r>
    <x v="0"/>
    <x v="1"/>
    <s v="CONTECNICA"/>
    <x v="3"/>
  </r>
  <r>
    <x v="0"/>
    <x v="2"/>
    <s v="CONTECNICA"/>
    <x v="9"/>
  </r>
  <r>
    <x v="0"/>
    <x v="3"/>
    <s v="CONTECNICA"/>
    <x v="3"/>
  </r>
  <r>
    <x v="0"/>
    <x v="4"/>
    <s v="CONTECNICA"/>
    <x v="3"/>
  </r>
  <r>
    <x v="0"/>
    <x v="5"/>
    <s v="CONTECNICA"/>
    <x v="4"/>
  </r>
  <r>
    <x v="1"/>
    <x v="6"/>
    <s v="CONTECNICA"/>
    <x v="4"/>
  </r>
  <r>
    <x v="1"/>
    <x v="7"/>
    <s v="CONTECNICA"/>
    <x v="4"/>
  </r>
  <r>
    <x v="1"/>
    <x v="8"/>
    <s v="CONTECNICA"/>
    <x v="4"/>
  </r>
  <r>
    <x v="1"/>
    <x v="9"/>
    <s v="CONTECNICA"/>
    <x v="4"/>
  </r>
  <r>
    <x v="2"/>
    <x v="10"/>
    <s v="CONTECNICA"/>
    <x v="4"/>
  </r>
  <r>
    <x v="2"/>
    <x v="11"/>
    <s v="CONTECNICA"/>
    <x v="3"/>
  </r>
  <r>
    <x v="2"/>
    <x v="12"/>
    <s v="CONTECNICA"/>
    <x v="4"/>
  </r>
  <r>
    <x v="2"/>
    <x v="13"/>
    <s v="CONTECNICA"/>
    <x v="4"/>
  </r>
  <r>
    <x v="0"/>
    <x v="0"/>
    <s v="CAMU"/>
    <x v="1"/>
  </r>
  <r>
    <x v="0"/>
    <x v="1"/>
    <s v="CAMU"/>
    <x v="3"/>
  </r>
  <r>
    <x v="0"/>
    <x v="2"/>
    <s v="CAMU"/>
    <x v="3"/>
  </r>
  <r>
    <x v="0"/>
    <x v="3"/>
    <s v="CAMU"/>
    <x v="3"/>
  </r>
  <r>
    <x v="0"/>
    <x v="4"/>
    <s v="CAMU"/>
    <x v="4"/>
  </r>
  <r>
    <x v="0"/>
    <x v="5"/>
    <s v="CAMU"/>
    <x v="4"/>
  </r>
  <r>
    <x v="1"/>
    <x v="6"/>
    <s v="CAMU"/>
    <x v="4"/>
  </r>
  <r>
    <x v="1"/>
    <x v="7"/>
    <s v="CAMU"/>
    <x v="4"/>
  </r>
  <r>
    <x v="1"/>
    <x v="8"/>
    <s v="CAMU"/>
    <x v="4"/>
  </r>
  <r>
    <x v="1"/>
    <x v="9"/>
    <s v="CAMU"/>
    <x v="3"/>
  </r>
  <r>
    <x v="2"/>
    <x v="10"/>
    <s v="CAMU"/>
    <x v="4"/>
  </r>
  <r>
    <x v="2"/>
    <x v="11"/>
    <s v="CAMU"/>
    <x v="3"/>
  </r>
  <r>
    <x v="2"/>
    <x v="12"/>
    <s v="CAMU"/>
    <x v="4"/>
  </r>
  <r>
    <x v="2"/>
    <x v="13"/>
    <s v="CAMU"/>
    <x v="4"/>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r>
    <x v="3"/>
    <x v="14"/>
    <m/>
    <x v="17"/>
  </r>
</pivotCacheRecords>
</file>

<file path=xl/pivotCache/pivotCacheRecords3.xml><?xml version="1.0" encoding="utf-8"?>
<pivotCacheRecords xmlns="http://schemas.openxmlformats.org/spreadsheetml/2006/main" xmlns:r="http://schemas.openxmlformats.org/officeDocument/2006/relationships" count="1231">
  <r>
    <x v="0"/>
    <x v="0"/>
    <s v="MOVITIERRA S.A."/>
    <n v="0"/>
  </r>
  <r>
    <x v="0"/>
    <x v="1"/>
    <s v="MOVITIERRA S.A."/>
    <n v="0"/>
  </r>
  <r>
    <x v="0"/>
    <x v="2"/>
    <s v="MOVITIERRA S.A."/>
    <n v="1"/>
  </r>
  <r>
    <x v="0"/>
    <x v="3"/>
    <s v="MOVITIERRA S.A."/>
    <n v="0"/>
  </r>
  <r>
    <x v="0"/>
    <x v="4"/>
    <s v="MOVITIERRA S.A."/>
    <n v="1"/>
  </r>
  <r>
    <x v="0"/>
    <x v="5"/>
    <s v="MOVITIERRA S.A."/>
    <n v="1"/>
  </r>
  <r>
    <x v="0"/>
    <x v="6"/>
    <s v="MOVITIERRA S.A."/>
    <n v="0"/>
  </r>
  <r>
    <x v="0"/>
    <x v="7"/>
    <s v="MOVITIERRA S.A."/>
    <n v="0"/>
  </r>
  <r>
    <x v="0"/>
    <x v="8"/>
    <s v="MOVITIERRA S.A."/>
    <n v="0"/>
  </r>
  <r>
    <x v="1"/>
    <x v="9"/>
    <s v="MOVITIERRA S.A."/>
    <n v="1"/>
  </r>
  <r>
    <x v="1"/>
    <x v="10"/>
    <s v="MOVITIERRA S.A."/>
    <n v="0"/>
  </r>
  <r>
    <x v="1"/>
    <x v="11"/>
    <s v="MOVITIERRA S.A."/>
    <n v="0"/>
  </r>
  <r>
    <x v="1"/>
    <x v="12"/>
    <s v="MOVITIERRA S.A."/>
    <n v="0"/>
  </r>
  <r>
    <x v="1"/>
    <x v="13"/>
    <s v="MOVITIERRA S.A."/>
    <n v="0"/>
  </r>
  <r>
    <x v="1"/>
    <x v="14"/>
    <s v="MOVITIERRA S.A."/>
    <n v="0"/>
  </r>
  <r>
    <x v="1"/>
    <x v="15"/>
    <s v="MOVITIERRA S.A."/>
    <n v="0"/>
  </r>
  <r>
    <x v="1"/>
    <x v="16"/>
    <s v="MOVITIERRA S.A."/>
    <n v="0"/>
  </r>
  <r>
    <x v="1"/>
    <x v="17"/>
    <s v="MOVITIERRA S.A."/>
    <n v="0"/>
  </r>
  <r>
    <x v="1"/>
    <x v="18"/>
    <s v="MOVITIERRA S.A."/>
    <n v="0"/>
  </r>
  <r>
    <x v="1"/>
    <x v="19"/>
    <s v="MOVITIERRA S.A."/>
    <n v="0"/>
  </r>
  <r>
    <x v="1"/>
    <x v="20"/>
    <s v="MOVITIERRA S.A."/>
    <n v="0"/>
  </r>
  <r>
    <x v="1"/>
    <x v="21"/>
    <s v="MOVITIERRA S.A."/>
    <n v="0"/>
  </r>
  <r>
    <x v="1"/>
    <x v="22"/>
    <s v="MOVITIERRA S.A."/>
    <n v="0"/>
  </r>
  <r>
    <x v="1"/>
    <x v="23"/>
    <s v="MOVITIERRA S.A."/>
    <n v="0"/>
  </r>
  <r>
    <x v="1"/>
    <x v="24"/>
    <s v="MOVITIERRA S.A."/>
    <n v="0"/>
  </r>
  <r>
    <x v="1"/>
    <x v="25"/>
    <s v="MOVITIERRA S.A."/>
    <n v="0"/>
  </r>
  <r>
    <x v="1"/>
    <x v="26"/>
    <s v="MOVITIERRA S.A."/>
    <n v="0"/>
  </r>
  <r>
    <x v="1"/>
    <x v="27"/>
    <s v="MOVITIERRA S.A."/>
    <n v="0"/>
  </r>
  <r>
    <x v="1"/>
    <x v="28"/>
    <s v="MOVITIERRA S.A."/>
    <n v="1"/>
  </r>
  <r>
    <x v="1"/>
    <x v="29"/>
    <s v="MOVITIERRA S.A."/>
    <n v="1"/>
  </r>
  <r>
    <x v="1"/>
    <x v="30"/>
    <s v="MOVITIERRA S.A."/>
    <n v="0"/>
  </r>
  <r>
    <x v="1"/>
    <x v="31"/>
    <s v="MOVITIERRA S.A."/>
    <n v="0"/>
  </r>
  <r>
    <x v="1"/>
    <x v="32"/>
    <s v="MOVITIERRA S.A."/>
    <n v="0"/>
  </r>
  <r>
    <x v="1"/>
    <x v="33"/>
    <s v="MOVITIERRA S.A."/>
    <n v="0"/>
  </r>
  <r>
    <x v="1"/>
    <x v="34"/>
    <s v="MOVITIERRA S.A."/>
    <n v="0"/>
  </r>
  <r>
    <x v="2"/>
    <x v="35"/>
    <s v="MOVITIERRA S.A."/>
    <n v="1"/>
  </r>
  <r>
    <x v="3"/>
    <x v="36"/>
    <s v="MOVITIERRA S.A."/>
    <n v="1"/>
  </r>
  <r>
    <x v="4"/>
    <x v="37"/>
    <s v="MOVITIERRA S.A."/>
    <n v="0"/>
  </r>
  <r>
    <x v="4"/>
    <x v="38"/>
    <s v="MOVITIERRA S.A."/>
    <n v="1"/>
  </r>
  <r>
    <x v="4"/>
    <x v="39"/>
    <s v="MOVITIERRA S.A."/>
    <n v="0"/>
  </r>
  <r>
    <x v="4"/>
    <x v="40"/>
    <s v="MOVITIERRA S.A."/>
    <n v="0"/>
  </r>
  <r>
    <x v="0"/>
    <x v="0"/>
    <s v="BUEN VIVIR"/>
    <n v="0"/>
  </r>
  <r>
    <x v="0"/>
    <x v="1"/>
    <s v="BUEN VIVIR"/>
    <n v="0"/>
  </r>
  <r>
    <x v="0"/>
    <x v="2"/>
    <s v="BUEN VIVIR"/>
    <n v="0"/>
  </r>
  <r>
    <x v="0"/>
    <x v="3"/>
    <s v="BUEN VIVIR"/>
    <n v="1"/>
  </r>
  <r>
    <x v="0"/>
    <x v="4"/>
    <s v="BUEN VIVIR"/>
    <n v="1"/>
  </r>
  <r>
    <x v="0"/>
    <x v="5"/>
    <s v="BUEN VIVIR"/>
    <n v="0"/>
  </r>
  <r>
    <x v="0"/>
    <x v="6"/>
    <s v="BUEN VIVIR"/>
    <n v="0"/>
  </r>
  <r>
    <x v="0"/>
    <x v="7"/>
    <s v="BUEN VIVIR"/>
    <n v="0"/>
  </r>
  <r>
    <x v="0"/>
    <x v="8"/>
    <s v="BUEN VIVIR"/>
    <n v="0"/>
  </r>
  <r>
    <x v="1"/>
    <x v="9"/>
    <s v="BUEN VIVIR"/>
    <n v="1"/>
  </r>
  <r>
    <x v="1"/>
    <x v="10"/>
    <s v="BUEN VIVIR"/>
    <n v="0"/>
  </r>
  <r>
    <x v="1"/>
    <x v="11"/>
    <s v="BUEN VIVIR"/>
    <n v="0"/>
  </r>
  <r>
    <x v="1"/>
    <x v="12"/>
    <s v="BUEN VIVIR"/>
    <n v="0"/>
  </r>
  <r>
    <x v="1"/>
    <x v="13"/>
    <s v="BUEN VIVIR"/>
    <n v="0"/>
  </r>
  <r>
    <x v="1"/>
    <x v="14"/>
    <s v="BUEN VIVIR"/>
    <n v="0"/>
  </r>
  <r>
    <x v="1"/>
    <x v="15"/>
    <s v="BUEN VIVIR"/>
    <n v="0"/>
  </r>
  <r>
    <x v="1"/>
    <x v="16"/>
    <s v="BUEN VIVIR"/>
    <n v="0"/>
  </r>
  <r>
    <x v="1"/>
    <x v="17"/>
    <s v="BUEN VIVIR"/>
    <n v="0"/>
  </r>
  <r>
    <x v="1"/>
    <x v="18"/>
    <s v="BUEN VIVIR"/>
    <n v="0"/>
  </r>
  <r>
    <x v="1"/>
    <x v="19"/>
    <s v="BUEN VIVIR"/>
    <n v="0"/>
  </r>
  <r>
    <x v="1"/>
    <x v="20"/>
    <s v="BUEN VIVIR"/>
    <n v="0"/>
  </r>
  <r>
    <x v="1"/>
    <x v="21"/>
    <s v="BUEN VIVIR"/>
    <n v="0"/>
  </r>
  <r>
    <x v="1"/>
    <x v="22"/>
    <s v="BUEN VIVIR"/>
    <n v="0"/>
  </r>
  <r>
    <x v="1"/>
    <x v="23"/>
    <s v="BUEN VIVIR"/>
    <n v="0"/>
  </r>
  <r>
    <x v="1"/>
    <x v="24"/>
    <s v="BUEN VIVIR"/>
    <n v="0"/>
  </r>
  <r>
    <x v="1"/>
    <x v="25"/>
    <s v="BUEN VIVIR"/>
    <n v="0"/>
  </r>
  <r>
    <x v="1"/>
    <x v="26"/>
    <s v="BUEN VIVIR"/>
    <n v="0"/>
  </r>
  <r>
    <x v="1"/>
    <x v="27"/>
    <s v="BUEN VIVIR"/>
    <n v="0"/>
  </r>
  <r>
    <x v="1"/>
    <x v="28"/>
    <s v="BUEN VIVIR"/>
    <n v="0"/>
  </r>
  <r>
    <x v="1"/>
    <x v="29"/>
    <s v="BUEN VIVIR"/>
    <n v="0"/>
  </r>
  <r>
    <x v="1"/>
    <x v="30"/>
    <s v="BUEN VIVIR"/>
    <n v="0"/>
  </r>
  <r>
    <x v="1"/>
    <x v="31"/>
    <s v="BUEN VIVIR"/>
    <n v="0"/>
  </r>
  <r>
    <x v="1"/>
    <x v="32"/>
    <s v="BUEN VIVIR"/>
    <n v="0"/>
  </r>
  <r>
    <x v="1"/>
    <x v="33"/>
    <s v="BUEN VIVIR"/>
    <n v="0"/>
  </r>
  <r>
    <x v="1"/>
    <x v="34"/>
    <s v="BUEN VIVIR"/>
    <n v="0"/>
  </r>
  <r>
    <x v="2"/>
    <x v="35"/>
    <s v="BUEN VIVIR"/>
    <n v="1"/>
  </r>
  <r>
    <x v="3"/>
    <x v="36"/>
    <s v="BUEN VIVIR"/>
    <n v="1"/>
  </r>
  <r>
    <x v="4"/>
    <x v="37"/>
    <s v="BUEN VIVIR"/>
    <n v="1"/>
  </r>
  <r>
    <x v="4"/>
    <x v="38"/>
    <s v="BUEN VIVIR"/>
    <n v="0"/>
  </r>
  <r>
    <x v="4"/>
    <x v="39"/>
    <s v="BUEN VIVIR"/>
    <n v="0"/>
  </r>
  <r>
    <x v="4"/>
    <x v="40"/>
    <s v="BUEN VIVIR"/>
    <n v="0"/>
  </r>
  <r>
    <x v="0"/>
    <x v="0"/>
    <s v="INNOVARQ "/>
    <n v="1"/>
  </r>
  <r>
    <x v="0"/>
    <x v="1"/>
    <s v="INNOVARQ "/>
    <n v="0"/>
  </r>
  <r>
    <x v="0"/>
    <x v="2"/>
    <s v="INNOVARQ "/>
    <n v="1"/>
  </r>
  <r>
    <x v="0"/>
    <x v="3"/>
    <s v="INNOVARQ "/>
    <n v="0"/>
  </r>
  <r>
    <x v="0"/>
    <x v="4"/>
    <s v="INNOVARQ "/>
    <n v="0"/>
  </r>
  <r>
    <x v="0"/>
    <x v="5"/>
    <s v="INNOVARQ "/>
    <n v="0"/>
  </r>
  <r>
    <x v="0"/>
    <x v="6"/>
    <s v="INNOVARQ "/>
    <n v="0"/>
  </r>
  <r>
    <x v="0"/>
    <x v="7"/>
    <s v="INNOVARQ "/>
    <n v="0"/>
  </r>
  <r>
    <x v="0"/>
    <x v="8"/>
    <s v="INNOVARQ "/>
    <n v="0"/>
  </r>
  <r>
    <x v="1"/>
    <x v="9"/>
    <s v="INNOVARQ "/>
    <n v="1"/>
  </r>
  <r>
    <x v="1"/>
    <x v="10"/>
    <s v="INNOVARQ "/>
    <n v="0"/>
  </r>
  <r>
    <x v="1"/>
    <x v="11"/>
    <s v="INNOVARQ "/>
    <n v="0"/>
  </r>
  <r>
    <x v="1"/>
    <x v="12"/>
    <s v="INNOVARQ "/>
    <n v="0"/>
  </r>
  <r>
    <x v="1"/>
    <x v="13"/>
    <s v="INNOVARQ "/>
    <n v="0"/>
  </r>
  <r>
    <x v="1"/>
    <x v="14"/>
    <s v="INNOVARQ "/>
    <n v="0"/>
  </r>
  <r>
    <x v="1"/>
    <x v="15"/>
    <s v="INNOVARQ "/>
    <n v="0"/>
  </r>
  <r>
    <x v="1"/>
    <x v="16"/>
    <s v="INNOVARQ "/>
    <n v="0"/>
  </r>
  <r>
    <x v="1"/>
    <x v="17"/>
    <s v="INNOVARQ "/>
    <n v="0"/>
  </r>
  <r>
    <x v="1"/>
    <x v="18"/>
    <s v="INNOVARQ "/>
    <n v="0"/>
  </r>
  <r>
    <x v="1"/>
    <x v="19"/>
    <s v="INNOVARQ "/>
    <n v="0"/>
  </r>
  <r>
    <x v="1"/>
    <x v="20"/>
    <s v="INNOVARQ "/>
    <n v="0"/>
  </r>
  <r>
    <x v="1"/>
    <x v="21"/>
    <s v="INNOVARQ "/>
    <n v="0"/>
  </r>
  <r>
    <x v="1"/>
    <x v="22"/>
    <s v="INNOVARQ "/>
    <n v="0"/>
  </r>
  <r>
    <x v="1"/>
    <x v="23"/>
    <s v="INNOVARQ "/>
    <n v="0"/>
  </r>
  <r>
    <x v="1"/>
    <x v="24"/>
    <s v="INNOVARQ "/>
    <n v="0"/>
  </r>
  <r>
    <x v="1"/>
    <x v="25"/>
    <s v="INNOVARQ "/>
    <n v="0"/>
  </r>
  <r>
    <x v="1"/>
    <x v="26"/>
    <s v="INNOVARQ "/>
    <n v="0"/>
  </r>
  <r>
    <x v="1"/>
    <x v="27"/>
    <s v="INNOVARQ "/>
    <n v="0"/>
  </r>
  <r>
    <x v="1"/>
    <x v="28"/>
    <s v="INNOVARQ "/>
    <n v="0"/>
  </r>
  <r>
    <x v="1"/>
    <x v="29"/>
    <s v="INNOVARQ "/>
    <n v="0"/>
  </r>
  <r>
    <x v="1"/>
    <x v="30"/>
    <s v="INNOVARQ "/>
    <n v="1"/>
  </r>
  <r>
    <x v="1"/>
    <x v="31"/>
    <s v="INNOVARQ "/>
    <n v="0"/>
  </r>
  <r>
    <x v="1"/>
    <x v="32"/>
    <s v="INNOVARQ "/>
    <n v="0"/>
  </r>
  <r>
    <x v="1"/>
    <x v="33"/>
    <s v="INNOVARQ "/>
    <n v="0"/>
  </r>
  <r>
    <x v="1"/>
    <x v="34"/>
    <s v="INNOVARQ "/>
    <n v="0"/>
  </r>
  <r>
    <x v="2"/>
    <x v="35"/>
    <s v="INNOVARQ "/>
    <n v="1"/>
  </r>
  <r>
    <x v="3"/>
    <x v="36"/>
    <s v="INNOVARQ "/>
    <n v="1"/>
  </r>
  <r>
    <x v="4"/>
    <x v="37"/>
    <s v="INNOVARQ "/>
    <n v="1"/>
  </r>
  <r>
    <x v="4"/>
    <x v="38"/>
    <s v="INNOVARQ "/>
    <n v="0"/>
  </r>
  <r>
    <x v="4"/>
    <x v="39"/>
    <s v="INNOVARQ "/>
    <n v="0"/>
  </r>
  <r>
    <x v="4"/>
    <x v="40"/>
    <s v="INNOVARQ "/>
    <n v="0"/>
  </r>
  <r>
    <x v="0"/>
    <x v="0"/>
    <s v="JEMA"/>
    <n v="0"/>
  </r>
  <r>
    <x v="0"/>
    <x v="1"/>
    <s v="JEMA"/>
    <n v="0"/>
  </r>
  <r>
    <x v="0"/>
    <x v="2"/>
    <s v="JEMA"/>
    <n v="1"/>
  </r>
  <r>
    <x v="0"/>
    <x v="3"/>
    <s v="JEMA"/>
    <n v="1"/>
  </r>
  <r>
    <x v="0"/>
    <x v="4"/>
    <s v="JEMA"/>
    <n v="1"/>
  </r>
  <r>
    <x v="0"/>
    <x v="5"/>
    <s v="JEMA"/>
    <n v="0"/>
  </r>
  <r>
    <x v="0"/>
    <x v="6"/>
    <s v="JEMA"/>
    <n v="1"/>
  </r>
  <r>
    <x v="0"/>
    <x v="7"/>
    <s v="JEMA"/>
    <n v="0"/>
  </r>
  <r>
    <x v="0"/>
    <x v="8"/>
    <s v="JEMA"/>
    <n v="0"/>
  </r>
  <r>
    <x v="1"/>
    <x v="9"/>
    <s v="JEMA"/>
    <n v="1"/>
  </r>
  <r>
    <x v="1"/>
    <x v="10"/>
    <s v="JEMA"/>
    <n v="0"/>
  </r>
  <r>
    <x v="1"/>
    <x v="11"/>
    <s v="JEMA"/>
    <n v="0"/>
  </r>
  <r>
    <x v="1"/>
    <x v="12"/>
    <s v="JEMA"/>
    <n v="0"/>
  </r>
  <r>
    <x v="1"/>
    <x v="13"/>
    <s v="JEMA"/>
    <n v="0"/>
  </r>
  <r>
    <x v="1"/>
    <x v="14"/>
    <s v="JEMA"/>
    <n v="0"/>
  </r>
  <r>
    <x v="1"/>
    <x v="15"/>
    <s v="JEMA"/>
    <n v="1"/>
  </r>
  <r>
    <x v="1"/>
    <x v="16"/>
    <s v="JEMA"/>
    <n v="0"/>
  </r>
  <r>
    <x v="1"/>
    <x v="17"/>
    <s v="JEMA"/>
    <n v="0"/>
  </r>
  <r>
    <x v="1"/>
    <x v="18"/>
    <s v="JEMA"/>
    <n v="0"/>
  </r>
  <r>
    <x v="1"/>
    <x v="19"/>
    <s v="JEMA"/>
    <n v="1"/>
  </r>
  <r>
    <x v="1"/>
    <x v="20"/>
    <s v="JEMA"/>
    <n v="0"/>
  </r>
  <r>
    <x v="1"/>
    <x v="21"/>
    <s v="JEMA"/>
    <n v="0"/>
  </r>
  <r>
    <x v="1"/>
    <x v="22"/>
    <s v="JEMA"/>
    <n v="0"/>
  </r>
  <r>
    <x v="1"/>
    <x v="23"/>
    <s v="JEMA"/>
    <n v="0"/>
  </r>
  <r>
    <x v="1"/>
    <x v="24"/>
    <s v="JEMA"/>
    <n v="0"/>
  </r>
  <r>
    <x v="1"/>
    <x v="25"/>
    <s v="JEMA"/>
    <n v="1"/>
  </r>
  <r>
    <x v="1"/>
    <x v="26"/>
    <s v="JEMA"/>
    <n v="0"/>
  </r>
  <r>
    <x v="1"/>
    <x v="27"/>
    <s v="JEMA"/>
    <n v="0"/>
  </r>
  <r>
    <x v="1"/>
    <x v="28"/>
    <s v="JEMA"/>
    <n v="0"/>
  </r>
  <r>
    <x v="1"/>
    <x v="29"/>
    <s v="JEMA"/>
    <n v="0"/>
  </r>
  <r>
    <x v="1"/>
    <x v="30"/>
    <s v="JEMA"/>
    <n v="0"/>
  </r>
  <r>
    <x v="1"/>
    <x v="31"/>
    <s v="JEMA"/>
    <n v="1"/>
  </r>
  <r>
    <x v="1"/>
    <x v="32"/>
    <s v="JEMA"/>
    <n v="0"/>
  </r>
  <r>
    <x v="1"/>
    <x v="33"/>
    <s v="JEMA"/>
    <n v="0"/>
  </r>
  <r>
    <x v="1"/>
    <x v="34"/>
    <s v="JEMA"/>
    <n v="0"/>
  </r>
  <r>
    <x v="2"/>
    <x v="35"/>
    <s v="JEMA"/>
    <n v="0"/>
  </r>
  <r>
    <x v="3"/>
    <x v="36"/>
    <s v="JEMA"/>
    <n v="0"/>
  </r>
  <r>
    <x v="4"/>
    <x v="37"/>
    <s v="JEMA"/>
    <n v="1"/>
  </r>
  <r>
    <x v="4"/>
    <x v="38"/>
    <s v="JEMA"/>
    <n v="0"/>
  </r>
  <r>
    <x v="4"/>
    <x v="39"/>
    <s v="JEMA"/>
    <n v="0"/>
  </r>
  <r>
    <x v="4"/>
    <x v="40"/>
    <s v="JEMA"/>
    <n v="0"/>
  </r>
  <r>
    <x v="0"/>
    <x v="0"/>
    <s v="PLAZA MAYOR"/>
    <n v="0"/>
  </r>
  <r>
    <x v="0"/>
    <x v="1"/>
    <s v="PLAZA MAYOR"/>
    <n v="0"/>
  </r>
  <r>
    <x v="0"/>
    <x v="2"/>
    <s v="PLAZA MAYOR"/>
    <n v="1"/>
  </r>
  <r>
    <x v="0"/>
    <x v="3"/>
    <s v="PLAZA MAYOR"/>
    <n v="1"/>
  </r>
  <r>
    <x v="0"/>
    <x v="4"/>
    <s v="PLAZA MAYOR"/>
    <n v="1"/>
  </r>
  <r>
    <x v="0"/>
    <x v="5"/>
    <s v="PLAZA MAYOR"/>
    <n v="0"/>
  </r>
  <r>
    <x v="0"/>
    <x v="6"/>
    <s v="PLAZA MAYOR"/>
    <n v="1"/>
  </r>
  <r>
    <x v="0"/>
    <x v="7"/>
    <s v="PLAZA MAYOR"/>
    <n v="0"/>
  </r>
  <r>
    <x v="0"/>
    <x v="8"/>
    <s v="PLAZA MAYOR"/>
    <n v="0"/>
  </r>
  <r>
    <x v="1"/>
    <x v="9"/>
    <s v="PLAZA MAYOR"/>
    <n v="1"/>
  </r>
  <r>
    <x v="1"/>
    <x v="10"/>
    <s v="PLAZA MAYOR"/>
    <n v="0"/>
  </r>
  <r>
    <x v="1"/>
    <x v="11"/>
    <s v="PLAZA MAYOR"/>
    <n v="0"/>
  </r>
  <r>
    <x v="1"/>
    <x v="12"/>
    <s v="PLAZA MAYOR"/>
    <n v="0"/>
  </r>
  <r>
    <x v="1"/>
    <x v="13"/>
    <s v="PLAZA MAYOR"/>
    <n v="0"/>
  </r>
  <r>
    <x v="1"/>
    <x v="14"/>
    <s v="PLAZA MAYOR"/>
    <n v="0"/>
  </r>
  <r>
    <x v="1"/>
    <x v="15"/>
    <s v="PLAZA MAYOR"/>
    <n v="1"/>
  </r>
  <r>
    <x v="1"/>
    <x v="16"/>
    <s v="PLAZA MAYOR"/>
    <n v="0"/>
  </r>
  <r>
    <x v="1"/>
    <x v="17"/>
    <s v="PLAZA MAYOR"/>
    <n v="0"/>
  </r>
  <r>
    <x v="1"/>
    <x v="18"/>
    <s v="PLAZA MAYOR"/>
    <n v="0"/>
  </r>
  <r>
    <x v="1"/>
    <x v="19"/>
    <s v="PLAZA MAYOR"/>
    <n v="1"/>
  </r>
  <r>
    <x v="1"/>
    <x v="20"/>
    <s v="PLAZA MAYOR"/>
    <n v="0"/>
  </r>
  <r>
    <x v="1"/>
    <x v="21"/>
    <s v="PLAZA MAYOR"/>
    <n v="0"/>
  </r>
  <r>
    <x v="1"/>
    <x v="22"/>
    <s v="PLAZA MAYOR"/>
    <n v="0"/>
  </r>
  <r>
    <x v="1"/>
    <x v="23"/>
    <s v="PLAZA MAYOR"/>
    <n v="0"/>
  </r>
  <r>
    <x v="1"/>
    <x v="24"/>
    <s v="PLAZA MAYOR"/>
    <n v="0"/>
  </r>
  <r>
    <x v="1"/>
    <x v="25"/>
    <s v="PLAZA MAYOR"/>
    <n v="1"/>
  </r>
  <r>
    <x v="1"/>
    <x v="26"/>
    <s v="PLAZA MAYOR"/>
    <n v="0"/>
  </r>
  <r>
    <x v="1"/>
    <x v="27"/>
    <s v="PLAZA MAYOR"/>
    <n v="0"/>
  </r>
  <r>
    <x v="1"/>
    <x v="28"/>
    <s v="PLAZA MAYOR"/>
    <n v="0"/>
  </r>
  <r>
    <x v="1"/>
    <x v="29"/>
    <s v="PLAZA MAYOR"/>
    <n v="0"/>
  </r>
  <r>
    <x v="1"/>
    <x v="30"/>
    <s v="PLAZA MAYOR"/>
    <n v="0"/>
  </r>
  <r>
    <x v="1"/>
    <x v="31"/>
    <s v="PLAZA MAYOR"/>
    <n v="1"/>
  </r>
  <r>
    <x v="1"/>
    <x v="32"/>
    <s v="PLAZA MAYOR"/>
    <n v="0"/>
  </r>
  <r>
    <x v="1"/>
    <x v="33"/>
    <s v="PLAZA MAYOR"/>
    <n v="0"/>
  </r>
  <r>
    <x v="1"/>
    <x v="34"/>
    <s v="PLAZA MAYOR"/>
    <n v="0"/>
  </r>
  <r>
    <x v="2"/>
    <x v="35"/>
    <s v="PLAZA MAYOR"/>
    <n v="0"/>
  </r>
  <r>
    <x v="3"/>
    <x v="36"/>
    <s v="PLAZA MAYOR"/>
    <n v="0"/>
  </r>
  <r>
    <x v="4"/>
    <x v="37"/>
    <s v="PLAZA MAYOR"/>
    <n v="1"/>
  </r>
  <r>
    <x v="4"/>
    <x v="38"/>
    <s v="PLAZA MAYOR"/>
    <n v="0"/>
  </r>
  <r>
    <x v="4"/>
    <x v="39"/>
    <s v="PLAZA MAYOR"/>
    <n v="0"/>
  </r>
  <r>
    <x v="4"/>
    <x v="40"/>
    <s v="PLAZA MAYOR"/>
    <n v="0"/>
  </r>
  <r>
    <x v="0"/>
    <x v="0"/>
    <s v="LAS GALIAS"/>
    <n v="0"/>
  </r>
  <r>
    <x v="0"/>
    <x v="1"/>
    <s v="LAS GALIAS"/>
    <n v="0"/>
  </r>
  <r>
    <x v="0"/>
    <x v="2"/>
    <s v="LAS GALIAS"/>
    <n v="1"/>
  </r>
  <r>
    <x v="0"/>
    <x v="3"/>
    <s v="LAS GALIAS"/>
    <n v="0"/>
  </r>
  <r>
    <x v="0"/>
    <x v="4"/>
    <s v="LAS GALIAS"/>
    <n v="0"/>
  </r>
  <r>
    <x v="0"/>
    <x v="5"/>
    <s v="LAS GALIAS"/>
    <n v="0"/>
  </r>
  <r>
    <x v="0"/>
    <x v="6"/>
    <s v="LAS GALIAS"/>
    <n v="0"/>
  </r>
  <r>
    <x v="0"/>
    <x v="7"/>
    <s v="LAS GALIAS"/>
    <n v="0"/>
  </r>
  <r>
    <x v="0"/>
    <x v="8"/>
    <s v="LAS GALIAS"/>
    <n v="0"/>
  </r>
  <r>
    <x v="1"/>
    <x v="9"/>
    <s v="LAS GALIAS"/>
    <n v="1"/>
  </r>
  <r>
    <x v="1"/>
    <x v="10"/>
    <s v="LAS GALIAS"/>
    <n v="0"/>
  </r>
  <r>
    <x v="1"/>
    <x v="11"/>
    <s v="LAS GALIAS"/>
    <n v="0"/>
  </r>
  <r>
    <x v="1"/>
    <x v="12"/>
    <s v="LAS GALIAS"/>
    <n v="0"/>
  </r>
  <r>
    <x v="1"/>
    <x v="13"/>
    <s v="LAS GALIAS"/>
    <n v="0"/>
  </r>
  <r>
    <x v="1"/>
    <x v="14"/>
    <s v="LAS GALIAS"/>
    <n v="0"/>
  </r>
  <r>
    <x v="1"/>
    <x v="15"/>
    <s v="LAS GALIAS"/>
    <n v="0"/>
  </r>
  <r>
    <x v="1"/>
    <x v="16"/>
    <s v="LAS GALIAS"/>
    <n v="0"/>
  </r>
  <r>
    <x v="1"/>
    <x v="17"/>
    <s v="LAS GALIAS"/>
    <n v="0"/>
  </r>
  <r>
    <x v="1"/>
    <x v="18"/>
    <s v="LAS GALIAS"/>
    <n v="0"/>
  </r>
  <r>
    <x v="1"/>
    <x v="19"/>
    <s v="LAS GALIAS"/>
    <n v="0"/>
  </r>
  <r>
    <x v="1"/>
    <x v="20"/>
    <s v="LAS GALIAS"/>
    <n v="0"/>
  </r>
  <r>
    <x v="1"/>
    <x v="21"/>
    <s v="LAS GALIAS"/>
    <n v="0"/>
  </r>
  <r>
    <x v="1"/>
    <x v="22"/>
    <s v="LAS GALIAS"/>
    <n v="0"/>
  </r>
  <r>
    <x v="1"/>
    <x v="23"/>
    <s v="LAS GALIAS"/>
    <n v="0"/>
  </r>
  <r>
    <x v="1"/>
    <x v="24"/>
    <s v="LAS GALIAS"/>
    <n v="0"/>
  </r>
  <r>
    <x v="1"/>
    <x v="25"/>
    <s v="LAS GALIAS"/>
    <n v="0"/>
  </r>
  <r>
    <x v="1"/>
    <x v="26"/>
    <s v="LAS GALIAS"/>
    <n v="0"/>
  </r>
  <r>
    <x v="1"/>
    <x v="27"/>
    <s v="LAS GALIAS"/>
    <n v="0"/>
  </r>
  <r>
    <x v="1"/>
    <x v="28"/>
    <s v="LAS GALIAS"/>
    <n v="0"/>
  </r>
  <r>
    <x v="1"/>
    <x v="29"/>
    <s v="LAS GALIAS"/>
    <n v="0"/>
  </r>
  <r>
    <x v="1"/>
    <x v="30"/>
    <s v="LAS GALIAS"/>
    <n v="0"/>
  </r>
  <r>
    <x v="1"/>
    <x v="31"/>
    <s v="LAS GALIAS"/>
    <n v="0"/>
  </r>
  <r>
    <x v="1"/>
    <x v="32"/>
    <s v="LAS GALIAS"/>
    <n v="1"/>
  </r>
  <r>
    <x v="1"/>
    <x v="33"/>
    <s v="LAS GALIAS"/>
    <n v="0"/>
  </r>
  <r>
    <x v="1"/>
    <x v="34"/>
    <s v="LAS GALIAS"/>
    <n v="0"/>
  </r>
  <r>
    <x v="2"/>
    <x v="35"/>
    <s v="LAS GALIAS"/>
    <n v="1"/>
  </r>
  <r>
    <x v="3"/>
    <x v="36"/>
    <s v="LAS GALIAS"/>
    <n v="1"/>
  </r>
  <r>
    <x v="4"/>
    <x v="37"/>
    <s v="LAS GALIAS"/>
    <n v="0"/>
  </r>
  <r>
    <x v="4"/>
    <x v="38"/>
    <s v="LAS GALIAS"/>
    <n v="0"/>
  </r>
  <r>
    <x v="4"/>
    <x v="39"/>
    <s v="LAS GALIAS"/>
    <n v="0"/>
  </r>
  <r>
    <x v="4"/>
    <x v="40"/>
    <s v="LAS GALIAS"/>
    <n v="1"/>
  </r>
  <r>
    <x v="0"/>
    <x v="0"/>
    <s v="VERTICAL"/>
    <n v="0"/>
  </r>
  <r>
    <x v="0"/>
    <x v="1"/>
    <s v="VERTICAL"/>
    <n v="0"/>
  </r>
  <r>
    <x v="0"/>
    <x v="2"/>
    <s v="VERTICAL"/>
    <n v="1"/>
  </r>
  <r>
    <x v="0"/>
    <x v="3"/>
    <s v="VERTICAL"/>
    <n v="0"/>
  </r>
  <r>
    <x v="0"/>
    <x v="4"/>
    <s v="VERTICAL"/>
    <n v="0"/>
  </r>
  <r>
    <x v="0"/>
    <x v="5"/>
    <s v="VERTICAL"/>
    <n v="0"/>
  </r>
  <r>
    <x v="0"/>
    <x v="6"/>
    <s v="VERTICAL"/>
    <n v="0"/>
  </r>
  <r>
    <x v="0"/>
    <x v="7"/>
    <s v="VERTICAL"/>
    <n v="0"/>
  </r>
  <r>
    <x v="0"/>
    <x v="8"/>
    <s v="VERTICAL"/>
    <n v="0"/>
  </r>
  <r>
    <x v="1"/>
    <x v="9"/>
    <s v="VERTICAL"/>
    <n v="1"/>
  </r>
  <r>
    <x v="1"/>
    <x v="10"/>
    <s v="VERTICAL"/>
    <n v="0"/>
  </r>
  <r>
    <x v="1"/>
    <x v="11"/>
    <s v="VERTICAL"/>
    <n v="0"/>
  </r>
  <r>
    <x v="1"/>
    <x v="12"/>
    <s v="VERTICAL"/>
    <n v="0"/>
  </r>
  <r>
    <x v="1"/>
    <x v="13"/>
    <s v="VERTICAL"/>
    <n v="0"/>
  </r>
  <r>
    <x v="1"/>
    <x v="14"/>
    <s v="VERTICAL"/>
    <n v="0"/>
  </r>
  <r>
    <x v="1"/>
    <x v="15"/>
    <s v="VERTICAL"/>
    <n v="0"/>
  </r>
  <r>
    <x v="1"/>
    <x v="16"/>
    <s v="VERTICAL"/>
    <n v="0"/>
  </r>
  <r>
    <x v="1"/>
    <x v="17"/>
    <s v="VERTICAL"/>
    <n v="0"/>
  </r>
  <r>
    <x v="1"/>
    <x v="18"/>
    <s v="VERTICAL"/>
    <n v="0"/>
  </r>
  <r>
    <x v="1"/>
    <x v="19"/>
    <s v="VERTICAL"/>
    <n v="0"/>
  </r>
  <r>
    <x v="1"/>
    <x v="20"/>
    <s v="VERTICAL"/>
    <n v="0"/>
  </r>
  <r>
    <x v="1"/>
    <x v="21"/>
    <s v="VERTICAL"/>
    <n v="0"/>
  </r>
  <r>
    <x v="1"/>
    <x v="22"/>
    <s v="VERTICAL"/>
    <n v="0"/>
  </r>
  <r>
    <x v="1"/>
    <x v="23"/>
    <s v="VERTICAL"/>
    <n v="0"/>
  </r>
  <r>
    <x v="1"/>
    <x v="24"/>
    <s v="VERTICAL"/>
    <n v="0"/>
  </r>
  <r>
    <x v="1"/>
    <x v="25"/>
    <s v="VERTICAL"/>
    <n v="0"/>
  </r>
  <r>
    <x v="1"/>
    <x v="26"/>
    <s v="VERTICAL"/>
    <n v="0"/>
  </r>
  <r>
    <x v="1"/>
    <x v="27"/>
    <s v="VERTICAL"/>
    <n v="0"/>
  </r>
  <r>
    <x v="1"/>
    <x v="28"/>
    <s v="VERTICAL"/>
    <n v="0"/>
  </r>
  <r>
    <x v="1"/>
    <x v="29"/>
    <s v="VERTICAL"/>
    <n v="0"/>
  </r>
  <r>
    <x v="1"/>
    <x v="30"/>
    <s v="VERTICAL"/>
    <n v="0"/>
  </r>
  <r>
    <x v="1"/>
    <x v="31"/>
    <s v="VERTICAL"/>
    <n v="0"/>
  </r>
  <r>
    <x v="1"/>
    <x v="32"/>
    <s v="VERTICAL"/>
    <n v="0"/>
  </r>
  <r>
    <x v="1"/>
    <x v="33"/>
    <s v="VERTICAL"/>
    <n v="0"/>
  </r>
  <r>
    <x v="1"/>
    <x v="34"/>
    <s v="VERTICAL"/>
    <n v="0"/>
  </r>
  <r>
    <x v="2"/>
    <x v="35"/>
    <s v="VERTICAL"/>
    <n v="1"/>
  </r>
  <r>
    <x v="3"/>
    <x v="36"/>
    <s v="VERTICAL"/>
    <n v="1"/>
  </r>
  <r>
    <x v="4"/>
    <x v="37"/>
    <s v="VERTICAL"/>
    <n v="0"/>
  </r>
  <r>
    <x v="4"/>
    <x v="38"/>
    <s v="VERTICAL"/>
    <n v="0"/>
  </r>
  <r>
    <x v="4"/>
    <x v="39"/>
    <s v="VERTICAL"/>
    <n v="1"/>
  </r>
  <r>
    <x v="4"/>
    <x v="40"/>
    <s v="VERTICAL"/>
    <n v="0"/>
  </r>
  <r>
    <x v="0"/>
    <x v="0"/>
    <s v="URBANIZAR"/>
    <n v="0"/>
  </r>
  <r>
    <x v="0"/>
    <x v="1"/>
    <s v="URBANIZAR"/>
    <n v="0"/>
  </r>
  <r>
    <x v="0"/>
    <x v="2"/>
    <s v="URBANIZAR"/>
    <n v="1"/>
  </r>
  <r>
    <x v="0"/>
    <x v="3"/>
    <s v="URBANIZAR"/>
    <n v="1"/>
  </r>
  <r>
    <x v="0"/>
    <x v="4"/>
    <s v="URBANIZAR"/>
    <n v="1"/>
  </r>
  <r>
    <x v="0"/>
    <x v="5"/>
    <s v="URBANIZAR"/>
    <n v="0"/>
  </r>
  <r>
    <x v="0"/>
    <x v="6"/>
    <s v="URBANIZAR"/>
    <n v="0"/>
  </r>
  <r>
    <x v="0"/>
    <x v="7"/>
    <s v="URBANIZAR"/>
    <n v="0"/>
  </r>
  <r>
    <x v="0"/>
    <x v="8"/>
    <s v="URBANIZAR"/>
    <n v="0"/>
  </r>
  <r>
    <x v="1"/>
    <x v="9"/>
    <s v="URBANIZAR"/>
    <n v="1"/>
  </r>
  <r>
    <x v="1"/>
    <x v="10"/>
    <s v="URBANIZAR"/>
    <n v="0"/>
  </r>
  <r>
    <x v="1"/>
    <x v="11"/>
    <s v="URBANIZAR"/>
    <n v="1"/>
  </r>
  <r>
    <x v="1"/>
    <x v="12"/>
    <s v="URBANIZAR"/>
    <n v="0"/>
  </r>
  <r>
    <x v="1"/>
    <x v="13"/>
    <s v="URBANIZAR"/>
    <n v="0"/>
  </r>
  <r>
    <x v="1"/>
    <x v="14"/>
    <s v="URBANIZAR"/>
    <n v="0"/>
  </r>
  <r>
    <x v="1"/>
    <x v="15"/>
    <s v="URBANIZAR"/>
    <n v="0"/>
  </r>
  <r>
    <x v="1"/>
    <x v="16"/>
    <s v="URBANIZAR"/>
    <n v="0"/>
  </r>
  <r>
    <x v="1"/>
    <x v="17"/>
    <s v="URBANIZAR"/>
    <n v="0"/>
  </r>
  <r>
    <x v="1"/>
    <x v="18"/>
    <s v="URBANIZAR"/>
    <n v="0"/>
  </r>
  <r>
    <x v="1"/>
    <x v="19"/>
    <s v="URBANIZAR"/>
    <n v="0"/>
  </r>
  <r>
    <x v="1"/>
    <x v="20"/>
    <s v="URBANIZAR"/>
    <n v="0"/>
  </r>
  <r>
    <x v="1"/>
    <x v="21"/>
    <s v="URBANIZAR"/>
    <n v="0"/>
  </r>
  <r>
    <x v="1"/>
    <x v="22"/>
    <s v="URBANIZAR"/>
    <n v="0"/>
  </r>
  <r>
    <x v="1"/>
    <x v="23"/>
    <s v="URBANIZAR"/>
    <n v="0"/>
  </r>
  <r>
    <x v="1"/>
    <x v="24"/>
    <s v="URBANIZAR"/>
    <n v="0"/>
  </r>
  <r>
    <x v="1"/>
    <x v="25"/>
    <s v="URBANIZAR"/>
    <n v="0"/>
  </r>
  <r>
    <x v="1"/>
    <x v="26"/>
    <s v="URBANIZAR"/>
    <n v="0"/>
  </r>
  <r>
    <x v="1"/>
    <x v="27"/>
    <s v="URBANIZAR"/>
    <n v="0"/>
  </r>
  <r>
    <x v="1"/>
    <x v="28"/>
    <s v="URBANIZAR"/>
    <n v="0"/>
  </r>
  <r>
    <x v="1"/>
    <x v="29"/>
    <s v="URBANIZAR"/>
    <n v="0"/>
  </r>
  <r>
    <x v="1"/>
    <x v="30"/>
    <s v="URBANIZAR"/>
    <n v="0"/>
  </r>
  <r>
    <x v="1"/>
    <x v="31"/>
    <s v="URBANIZAR"/>
    <n v="0"/>
  </r>
  <r>
    <x v="1"/>
    <x v="32"/>
    <s v="URBANIZAR"/>
    <n v="0"/>
  </r>
  <r>
    <x v="1"/>
    <x v="33"/>
    <s v="URBANIZAR"/>
    <n v="0"/>
  </r>
  <r>
    <x v="1"/>
    <x v="34"/>
    <s v="URBANIZAR"/>
    <n v="0"/>
  </r>
  <r>
    <x v="2"/>
    <x v="35"/>
    <s v="URBANIZAR"/>
    <n v="1"/>
  </r>
  <r>
    <x v="3"/>
    <x v="36"/>
    <s v="URBANIZAR"/>
    <n v="1"/>
  </r>
  <r>
    <x v="4"/>
    <x v="37"/>
    <s v="URBANIZAR"/>
    <n v="1"/>
  </r>
  <r>
    <x v="4"/>
    <x v="38"/>
    <s v="URBANIZAR"/>
    <n v="0"/>
  </r>
  <r>
    <x v="4"/>
    <x v="39"/>
    <s v="URBANIZAR"/>
    <n v="0"/>
  </r>
  <r>
    <x v="4"/>
    <x v="40"/>
    <s v="URBANIZAR"/>
    <n v="0"/>
  </r>
  <r>
    <x v="0"/>
    <x v="0"/>
    <s v="INMORIOJA"/>
    <n v="0"/>
  </r>
  <r>
    <x v="0"/>
    <x v="1"/>
    <s v="INMORIOJA"/>
    <n v="0"/>
  </r>
  <r>
    <x v="0"/>
    <x v="2"/>
    <s v="INMORIOJA"/>
    <n v="1"/>
  </r>
  <r>
    <x v="0"/>
    <x v="3"/>
    <s v="INMORIOJA"/>
    <n v="1"/>
  </r>
  <r>
    <x v="0"/>
    <x v="4"/>
    <s v="INMORIOJA"/>
    <n v="1"/>
  </r>
  <r>
    <x v="0"/>
    <x v="5"/>
    <s v="INMORIOJA"/>
    <n v="0"/>
  </r>
  <r>
    <x v="0"/>
    <x v="6"/>
    <s v="INMORIOJA"/>
    <n v="0"/>
  </r>
  <r>
    <x v="0"/>
    <x v="7"/>
    <s v="INMORIOJA"/>
    <n v="1"/>
  </r>
  <r>
    <x v="0"/>
    <x v="8"/>
    <s v="INMORIOJA"/>
    <n v="0"/>
  </r>
  <r>
    <x v="1"/>
    <x v="9"/>
    <s v="INMORIOJA"/>
    <n v="1"/>
  </r>
  <r>
    <x v="1"/>
    <x v="10"/>
    <s v="INMORIOJA"/>
    <n v="0"/>
  </r>
  <r>
    <x v="1"/>
    <x v="11"/>
    <s v="INMORIOJA"/>
    <n v="0"/>
  </r>
  <r>
    <x v="1"/>
    <x v="12"/>
    <s v="INMORIOJA"/>
    <n v="0"/>
  </r>
  <r>
    <x v="1"/>
    <x v="13"/>
    <s v="INMORIOJA"/>
    <n v="0"/>
  </r>
  <r>
    <x v="1"/>
    <x v="14"/>
    <s v="INMORIOJA"/>
    <n v="0"/>
  </r>
  <r>
    <x v="1"/>
    <x v="15"/>
    <s v="INMORIOJA"/>
    <n v="0"/>
  </r>
  <r>
    <x v="1"/>
    <x v="16"/>
    <s v="INMORIOJA"/>
    <n v="0"/>
  </r>
  <r>
    <x v="1"/>
    <x v="17"/>
    <s v="INMORIOJA"/>
    <n v="0"/>
  </r>
  <r>
    <x v="1"/>
    <x v="18"/>
    <s v="INMORIOJA"/>
    <n v="0"/>
  </r>
  <r>
    <x v="1"/>
    <x v="19"/>
    <s v="INMORIOJA"/>
    <n v="0"/>
  </r>
  <r>
    <x v="1"/>
    <x v="20"/>
    <s v="INMORIOJA"/>
    <n v="0"/>
  </r>
  <r>
    <x v="1"/>
    <x v="21"/>
    <s v="INMORIOJA"/>
    <n v="1"/>
  </r>
  <r>
    <x v="1"/>
    <x v="22"/>
    <s v="INMORIOJA"/>
    <n v="0"/>
  </r>
  <r>
    <x v="1"/>
    <x v="23"/>
    <s v="INMORIOJA"/>
    <n v="0"/>
  </r>
  <r>
    <x v="1"/>
    <x v="24"/>
    <s v="INMORIOJA"/>
    <n v="0"/>
  </r>
  <r>
    <x v="1"/>
    <x v="25"/>
    <s v="INMORIOJA"/>
    <n v="0"/>
  </r>
  <r>
    <x v="1"/>
    <x v="26"/>
    <s v="INMORIOJA"/>
    <n v="0"/>
  </r>
  <r>
    <x v="1"/>
    <x v="27"/>
    <s v="INMORIOJA"/>
    <n v="0"/>
  </r>
  <r>
    <x v="1"/>
    <x v="28"/>
    <s v="INMORIOJA"/>
    <n v="0"/>
  </r>
  <r>
    <x v="1"/>
    <x v="29"/>
    <s v="INMORIOJA"/>
    <n v="0"/>
  </r>
  <r>
    <x v="1"/>
    <x v="30"/>
    <s v="INMORIOJA"/>
    <n v="0"/>
  </r>
  <r>
    <x v="1"/>
    <x v="31"/>
    <s v="INMORIOJA"/>
    <n v="0"/>
  </r>
  <r>
    <x v="1"/>
    <x v="32"/>
    <s v="INMORIOJA"/>
    <n v="0"/>
  </r>
  <r>
    <x v="1"/>
    <x v="33"/>
    <s v="INMORIOJA"/>
    <n v="0"/>
  </r>
  <r>
    <x v="1"/>
    <x v="34"/>
    <s v="INMORIOJA"/>
    <n v="1"/>
  </r>
  <r>
    <x v="2"/>
    <x v="35"/>
    <s v="INMORIOJA"/>
    <n v="1"/>
  </r>
  <r>
    <x v="3"/>
    <x v="36"/>
    <s v="INMORIOJA"/>
    <n v="1"/>
  </r>
  <r>
    <x v="4"/>
    <x v="37"/>
    <s v="INMORIOJA"/>
    <n v="0"/>
  </r>
  <r>
    <x v="4"/>
    <x v="38"/>
    <s v="INMORIOJA"/>
    <n v="1"/>
  </r>
  <r>
    <x v="4"/>
    <x v="39"/>
    <s v="INMORIOJA"/>
    <n v="0"/>
  </r>
  <r>
    <x v="4"/>
    <x v="40"/>
    <s v="INMORIOJA"/>
    <n v="0"/>
  </r>
  <r>
    <x v="0"/>
    <x v="0"/>
    <s v="SOLTEC"/>
    <n v="0"/>
  </r>
  <r>
    <x v="0"/>
    <x v="1"/>
    <s v="SOLTEC"/>
    <n v="0"/>
  </r>
  <r>
    <x v="0"/>
    <x v="2"/>
    <s v="SOLTEC"/>
    <n v="0"/>
  </r>
  <r>
    <x v="0"/>
    <x v="3"/>
    <s v="SOLTEC"/>
    <n v="0"/>
  </r>
  <r>
    <x v="0"/>
    <x v="4"/>
    <s v="SOLTEC"/>
    <n v="1"/>
  </r>
  <r>
    <x v="0"/>
    <x v="5"/>
    <s v="SOLTEC"/>
    <n v="0"/>
  </r>
  <r>
    <x v="0"/>
    <x v="6"/>
    <s v="SOLTEC"/>
    <n v="0"/>
  </r>
  <r>
    <x v="0"/>
    <x v="7"/>
    <s v="SOLTEC"/>
    <n v="0"/>
  </r>
  <r>
    <x v="0"/>
    <x v="8"/>
    <s v="SOLTEC"/>
    <n v="0"/>
  </r>
  <r>
    <x v="1"/>
    <x v="9"/>
    <s v="SOLTEC"/>
    <n v="1"/>
  </r>
  <r>
    <x v="1"/>
    <x v="10"/>
    <s v="SOLTEC"/>
    <n v="1"/>
  </r>
  <r>
    <x v="1"/>
    <x v="11"/>
    <s v="SOLTEC"/>
    <n v="0"/>
  </r>
  <r>
    <x v="1"/>
    <x v="12"/>
    <s v="SOLTEC"/>
    <n v="0"/>
  </r>
  <r>
    <x v="1"/>
    <x v="13"/>
    <s v="SOLTEC"/>
    <n v="0"/>
  </r>
  <r>
    <x v="1"/>
    <x v="14"/>
    <s v="SOLTEC"/>
    <n v="0"/>
  </r>
  <r>
    <x v="1"/>
    <x v="15"/>
    <s v="SOLTEC"/>
    <n v="0"/>
  </r>
  <r>
    <x v="1"/>
    <x v="16"/>
    <s v="SOLTEC"/>
    <n v="0"/>
  </r>
  <r>
    <x v="1"/>
    <x v="17"/>
    <s v="SOLTEC"/>
    <n v="0"/>
  </r>
  <r>
    <x v="1"/>
    <x v="18"/>
    <s v="SOLTEC"/>
    <n v="0"/>
  </r>
  <r>
    <x v="1"/>
    <x v="19"/>
    <s v="SOLTEC"/>
    <n v="0"/>
  </r>
  <r>
    <x v="1"/>
    <x v="20"/>
    <s v="SOLTEC"/>
    <n v="0"/>
  </r>
  <r>
    <x v="1"/>
    <x v="21"/>
    <s v="SOLTEC"/>
    <n v="1"/>
  </r>
  <r>
    <x v="1"/>
    <x v="22"/>
    <s v="SOLTEC"/>
    <n v="0"/>
  </r>
  <r>
    <x v="1"/>
    <x v="23"/>
    <s v="SOLTEC"/>
    <n v="0"/>
  </r>
  <r>
    <x v="1"/>
    <x v="24"/>
    <s v="SOLTEC"/>
    <n v="0"/>
  </r>
  <r>
    <x v="1"/>
    <x v="25"/>
    <s v="SOLTEC"/>
    <n v="0"/>
  </r>
  <r>
    <x v="1"/>
    <x v="26"/>
    <s v="SOLTEC"/>
    <n v="0"/>
  </r>
  <r>
    <x v="1"/>
    <x v="27"/>
    <s v="SOLTEC"/>
    <n v="0"/>
  </r>
  <r>
    <x v="1"/>
    <x v="28"/>
    <s v="SOLTEC"/>
    <n v="0"/>
  </r>
  <r>
    <x v="1"/>
    <x v="29"/>
    <s v="SOLTEC"/>
    <n v="0"/>
  </r>
  <r>
    <x v="1"/>
    <x v="30"/>
    <s v="SOLTEC"/>
    <n v="0"/>
  </r>
  <r>
    <x v="1"/>
    <x v="31"/>
    <s v="SOLTEC"/>
    <n v="0"/>
  </r>
  <r>
    <x v="1"/>
    <x v="32"/>
    <s v="SOLTEC"/>
    <n v="0"/>
  </r>
  <r>
    <x v="1"/>
    <x v="33"/>
    <s v="SOLTEC"/>
    <n v="0"/>
  </r>
  <r>
    <x v="1"/>
    <x v="34"/>
    <s v="SOLTEC"/>
    <n v="0"/>
  </r>
  <r>
    <x v="2"/>
    <x v="35"/>
    <s v="SOLTEC"/>
    <n v="1"/>
  </r>
  <r>
    <x v="3"/>
    <x v="36"/>
    <s v="SOLTEC"/>
    <n v="1"/>
  </r>
  <r>
    <x v="4"/>
    <x v="37"/>
    <s v="SOLTEC"/>
    <n v="0"/>
  </r>
  <r>
    <x v="4"/>
    <x v="38"/>
    <s v="SOLTEC"/>
    <n v="0"/>
  </r>
  <r>
    <x v="4"/>
    <x v="39"/>
    <s v="SOLTEC"/>
    <n v="1"/>
  </r>
  <r>
    <x v="4"/>
    <x v="40"/>
    <s v="SOLTEC"/>
    <n v="0"/>
  </r>
  <r>
    <x v="0"/>
    <x v="0"/>
    <s v="INCOAJUSTES"/>
    <n v="0"/>
  </r>
  <r>
    <x v="0"/>
    <x v="1"/>
    <s v="INCOAJUSTES"/>
    <n v="0"/>
  </r>
  <r>
    <x v="0"/>
    <x v="2"/>
    <s v="INCOAJUSTES"/>
    <n v="1"/>
  </r>
  <r>
    <x v="0"/>
    <x v="3"/>
    <s v="INCOAJUSTES"/>
    <n v="0"/>
  </r>
  <r>
    <x v="0"/>
    <x v="4"/>
    <s v="INCOAJUSTES"/>
    <n v="0"/>
  </r>
  <r>
    <x v="0"/>
    <x v="5"/>
    <s v="INCOAJUSTES"/>
    <n v="0"/>
  </r>
  <r>
    <x v="0"/>
    <x v="6"/>
    <s v="INCOAJUSTES"/>
    <n v="0"/>
  </r>
  <r>
    <x v="0"/>
    <x v="7"/>
    <s v="INCOAJUSTES"/>
    <n v="0"/>
  </r>
  <r>
    <x v="0"/>
    <x v="8"/>
    <s v="INCOAJUSTES"/>
    <n v="0"/>
  </r>
  <r>
    <x v="1"/>
    <x v="9"/>
    <s v="INCOAJUSTES"/>
    <n v="1"/>
  </r>
  <r>
    <x v="1"/>
    <x v="10"/>
    <s v="INCOAJUSTES"/>
    <n v="0"/>
  </r>
  <r>
    <x v="1"/>
    <x v="11"/>
    <s v="INCOAJUSTES"/>
    <n v="0"/>
  </r>
  <r>
    <x v="1"/>
    <x v="12"/>
    <s v="INCOAJUSTES"/>
    <n v="0"/>
  </r>
  <r>
    <x v="1"/>
    <x v="13"/>
    <s v="INCOAJUSTES"/>
    <n v="0"/>
  </r>
  <r>
    <x v="1"/>
    <x v="14"/>
    <s v="INCOAJUSTES"/>
    <n v="0"/>
  </r>
  <r>
    <x v="1"/>
    <x v="15"/>
    <s v="INCOAJUSTES"/>
    <n v="0"/>
  </r>
  <r>
    <x v="1"/>
    <x v="16"/>
    <s v="INCOAJUSTES"/>
    <n v="0"/>
  </r>
  <r>
    <x v="1"/>
    <x v="17"/>
    <s v="INCOAJUSTES"/>
    <n v="0"/>
  </r>
  <r>
    <x v="1"/>
    <x v="18"/>
    <s v="INCOAJUSTES"/>
    <n v="0"/>
  </r>
  <r>
    <x v="1"/>
    <x v="19"/>
    <s v="INCOAJUSTES"/>
    <n v="0"/>
  </r>
  <r>
    <x v="1"/>
    <x v="20"/>
    <s v="INCOAJUSTES"/>
    <n v="0"/>
  </r>
  <r>
    <x v="1"/>
    <x v="21"/>
    <s v="INCOAJUSTES"/>
    <n v="0"/>
  </r>
  <r>
    <x v="1"/>
    <x v="22"/>
    <s v="INCOAJUSTES"/>
    <n v="0"/>
  </r>
  <r>
    <x v="1"/>
    <x v="23"/>
    <s v="INCOAJUSTES"/>
    <n v="0"/>
  </r>
  <r>
    <x v="1"/>
    <x v="24"/>
    <s v="INCOAJUSTES"/>
    <n v="0"/>
  </r>
  <r>
    <x v="1"/>
    <x v="25"/>
    <s v="INCOAJUSTES"/>
    <n v="0"/>
  </r>
  <r>
    <x v="1"/>
    <x v="26"/>
    <s v="INCOAJUSTES"/>
    <n v="0"/>
  </r>
  <r>
    <x v="1"/>
    <x v="27"/>
    <s v="INCOAJUSTES"/>
    <n v="0"/>
  </r>
  <r>
    <x v="1"/>
    <x v="28"/>
    <s v="INCOAJUSTES"/>
    <n v="0"/>
  </r>
  <r>
    <x v="1"/>
    <x v="29"/>
    <s v="INCOAJUSTES"/>
    <n v="0"/>
  </r>
  <r>
    <x v="1"/>
    <x v="30"/>
    <s v="INCOAJUSTES"/>
    <n v="0"/>
  </r>
  <r>
    <x v="1"/>
    <x v="31"/>
    <s v="INCOAJUSTES"/>
    <n v="0"/>
  </r>
  <r>
    <x v="1"/>
    <x v="32"/>
    <s v="INCOAJUSTES"/>
    <n v="0"/>
  </r>
  <r>
    <x v="1"/>
    <x v="33"/>
    <s v="INCOAJUSTES"/>
    <n v="0"/>
  </r>
  <r>
    <x v="1"/>
    <x v="34"/>
    <s v="INCOAJUSTES"/>
    <n v="0"/>
  </r>
  <r>
    <x v="2"/>
    <x v="35"/>
    <s v="INCOAJUSTES"/>
    <n v="0"/>
  </r>
  <r>
    <x v="3"/>
    <x v="36"/>
    <s v="INCOAJUSTES"/>
    <n v="1"/>
  </r>
  <r>
    <x v="4"/>
    <x v="37"/>
    <s v="INCOAJUSTES"/>
    <n v="1"/>
  </r>
  <r>
    <x v="4"/>
    <x v="38"/>
    <s v="INCOAJUSTES"/>
    <n v="0"/>
  </r>
  <r>
    <x v="4"/>
    <x v="39"/>
    <s v="INCOAJUSTES"/>
    <n v="0"/>
  </r>
  <r>
    <x v="4"/>
    <x v="40"/>
    <s v="INCOAJUSTES"/>
    <n v="0"/>
  </r>
  <r>
    <x v="0"/>
    <x v="0"/>
    <s v="CONACON"/>
    <n v="0"/>
  </r>
  <r>
    <x v="0"/>
    <x v="1"/>
    <s v="CONACON"/>
    <n v="0"/>
  </r>
  <r>
    <x v="0"/>
    <x v="2"/>
    <s v="CONACON"/>
    <n v="0"/>
  </r>
  <r>
    <x v="0"/>
    <x v="3"/>
    <s v="CONACON"/>
    <n v="0"/>
  </r>
  <r>
    <x v="0"/>
    <x v="4"/>
    <s v="CONACON"/>
    <n v="1"/>
  </r>
  <r>
    <x v="0"/>
    <x v="5"/>
    <s v="CONACON"/>
    <n v="0"/>
  </r>
  <r>
    <x v="0"/>
    <x v="6"/>
    <s v="CONACON"/>
    <n v="0"/>
  </r>
  <r>
    <x v="0"/>
    <x v="7"/>
    <s v="CONACON"/>
    <n v="0"/>
  </r>
  <r>
    <x v="0"/>
    <x v="8"/>
    <s v="CONACON"/>
    <n v="0"/>
  </r>
  <r>
    <x v="1"/>
    <x v="9"/>
    <s v="CONACON"/>
    <n v="0"/>
  </r>
  <r>
    <x v="1"/>
    <x v="10"/>
    <s v="CONACON"/>
    <n v="1"/>
  </r>
  <r>
    <x v="1"/>
    <x v="11"/>
    <s v="CONACON"/>
    <n v="0"/>
  </r>
  <r>
    <x v="1"/>
    <x v="12"/>
    <s v="CONACON"/>
    <n v="0"/>
  </r>
  <r>
    <x v="1"/>
    <x v="13"/>
    <s v="CONACON"/>
    <n v="0"/>
  </r>
  <r>
    <x v="1"/>
    <x v="14"/>
    <s v="CONACON"/>
    <n v="0"/>
  </r>
  <r>
    <x v="1"/>
    <x v="15"/>
    <s v="CONACON"/>
    <n v="0"/>
  </r>
  <r>
    <x v="1"/>
    <x v="16"/>
    <s v="CONACON"/>
    <n v="0"/>
  </r>
  <r>
    <x v="1"/>
    <x v="17"/>
    <s v="CONACON"/>
    <n v="0"/>
  </r>
  <r>
    <x v="1"/>
    <x v="18"/>
    <s v="CONACON"/>
    <n v="0"/>
  </r>
  <r>
    <x v="1"/>
    <x v="19"/>
    <s v="CONACON"/>
    <n v="0"/>
  </r>
  <r>
    <x v="1"/>
    <x v="20"/>
    <s v="CONACON"/>
    <n v="0"/>
  </r>
  <r>
    <x v="1"/>
    <x v="21"/>
    <s v="CONACON"/>
    <n v="0"/>
  </r>
  <r>
    <x v="1"/>
    <x v="22"/>
    <s v="CONACON"/>
    <n v="0"/>
  </r>
  <r>
    <x v="1"/>
    <x v="23"/>
    <s v="CONACON"/>
    <n v="0"/>
  </r>
  <r>
    <x v="1"/>
    <x v="24"/>
    <s v="CONACON"/>
    <n v="0"/>
  </r>
  <r>
    <x v="1"/>
    <x v="25"/>
    <s v="CONACON"/>
    <n v="0"/>
  </r>
  <r>
    <x v="1"/>
    <x v="26"/>
    <s v="CONACON"/>
    <n v="0"/>
  </r>
  <r>
    <x v="1"/>
    <x v="27"/>
    <s v="CONACON"/>
    <n v="0"/>
  </r>
  <r>
    <x v="1"/>
    <x v="28"/>
    <s v="CONACON"/>
    <n v="0"/>
  </r>
  <r>
    <x v="1"/>
    <x v="29"/>
    <s v="CONACON"/>
    <n v="0"/>
  </r>
  <r>
    <x v="1"/>
    <x v="30"/>
    <s v="CONACON"/>
    <n v="0"/>
  </r>
  <r>
    <x v="1"/>
    <x v="31"/>
    <s v="CONACON"/>
    <n v="0"/>
  </r>
  <r>
    <x v="1"/>
    <x v="32"/>
    <s v="CONACON"/>
    <n v="0"/>
  </r>
  <r>
    <x v="1"/>
    <x v="33"/>
    <s v="CONACON"/>
    <n v="0"/>
  </r>
  <r>
    <x v="1"/>
    <x v="34"/>
    <s v="CONACON"/>
    <n v="0"/>
  </r>
  <r>
    <x v="2"/>
    <x v="35"/>
    <s v="CONACON"/>
    <n v="0"/>
  </r>
  <r>
    <x v="3"/>
    <x v="36"/>
    <s v="CONACON"/>
    <n v="1"/>
  </r>
  <r>
    <x v="4"/>
    <x v="37"/>
    <s v="CONACON"/>
    <n v="0"/>
  </r>
  <r>
    <x v="4"/>
    <x v="38"/>
    <s v="CONACON"/>
    <n v="1"/>
  </r>
  <r>
    <x v="4"/>
    <x v="39"/>
    <s v="CONACON"/>
    <n v="0"/>
  </r>
  <r>
    <x v="4"/>
    <x v="40"/>
    <s v="CONACON"/>
    <n v="0"/>
  </r>
  <r>
    <x v="0"/>
    <x v="0"/>
    <s v="CONSTRUIR ING. Y ARQ."/>
    <n v="0"/>
  </r>
  <r>
    <x v="0"/>
    <x v="1"/>
    <s v="CONSTRUIR ING. Y ARQ."/>
    <n v="1"/>
  </r>
  <r>
    <x v="0"/>
    <x v="2"/>
    <s v="CONSTRUIR ING. Y ARQ."/>
    <n v="0"/>
  </r>
  <r>
    <x v="0"/>
    <x v="3"/>
    <s v="CONSTRUIR ING. Y ARQ."/>
    <n v="0"/>
  </r>
  <r>
    <x v="0"/>
    <x v="4"/>
    <s v="CONSTRUIR ING. Y ARQ."/>
    <n v="0"/>
  </r>
  <r>
    <x v="0"/>
    <x v="5"/>
    <s v="CONSTRUIR ING. Y ARQ."/>
    <n v="0"/>
  </r>
  <r>
    <x v="0"/>
    <x v="6"/>
    <s v="CONSTRUIR ING. Y ARQ."/>
    <n v="0"/>
  </r>
  <r>
    <x v="0"/>
    <x v="7"/>
    <s v="CONSTRUIR ING. Y ARQ."/>
    <n v="0"/>
  </r>
  <r>
    <x v="0"/>
    <x v="8"/>
    <s v="CONSTRUIR ING. Y ARQ."/>
    <n v="0"/>
  </r>
  <r>
    <x v="1"/>
    <x v="9"/>
    <s v="CONSTRUIR ING. Y ARQ."/>
    <n v="1"/>
  </r>
  <r>
    <x v="1"/>
    <x v="10"/>
    <s v="CONSTRUIR ING. Y ARQ."/>
    <n v="0"/>
  </r>
  <r>
    <x v="1"/>
    <x v="11"/>
    <s v="CONSTRUIR ING. Y ARQ."/>
    <n v="0"/>
  </r>
  <r>
    <x v="1"/>
    <x v="12"/>
    <s v="CONSTRUIR ING. Y ARQ."/>
    <n v="0"/>
  </r>
  <r>
    <x v="1"/>
    <x v="13"/>
    <s v="CONSTRUIR ING. Y ARQ."/>
    <n v="0"/>
  </r>
  <r>
    <x v="1"/>
    <x v="14"/>
    <s v="CONSTRUIR ING. Y ARQ."/>
    <n v="0"/>
  </r>
  <r>
    <x v="1"/>
    <x v="15"/>
    <s v="CONSTRUIR ING. Y ARQ."/>
    <n v="0"/>
  </r>
  <r>
    <x v="1"/>
    <x v="16"/>
    <s v="CONSTRUIR ING. Y ARQ."/>
    <n v="0"/>
  </r>
  <r>
    <x v="1"/>
    <x v="17"/>
    <s v="CONSTRUIR ING. Y ARQ."/>
    <n v="0"/>
  </r>
  <r>
    <x v="1"/>
    <x v="18"/>
    <s v="CONSTRUIR ING. Y ARQ."/>
    <n v="0"/>
  </r>
  <r>
    <x v="1"/>
    <x v="19"/>
    <s v="CONSTRUIR ING. Y ARQ."/>
    <n v="0"/>
  </r>
  <r>
    <x v="1"/>
    <x v="20"/>
    <s v="CONSTRUIR ING. Y ARQ."/>
    <n v="0"/>
  </r>
  <r>
    <x v="1"/>
    <x v="21"/>
    <s v="CONSTRUIR ING. Y ARQ."/>
    <n v="0"/>
  </r>
  <r>
    <x v="1"/>
    <x v="22"/>
    <s v="CONSTRUIR ING. Y ARQ."/>
    <n v="0"/>
  </r>
  <r>
    <x v="1"/>
    <x v="23"/>
    <s v="CONSTRUIR ING. Y ARQ."/>
    <n v="0"/>
  </r>
  <r>
    <x v="1"/>
    <x v="24"/>
    <s v="CONSTRUIR ING. Y ARQ."/>
    <n v="0"/>
  </r>
  <r>
    <x v="1"/>
    <x v="25"/>
    <s v="CONSTRUIR ING. Y ARQ."/>
    <n v="0"/>
  </r>
  <r>
    <x v="1"/>
    <x v="26"/>
    <s v="CONSTRUIR ING. Y ARQ."/>
    <n v="0"/>
  </r>
  <r>
    <x v="1"/>
    <x v="27"/>
    <s v="CONSTRUIR ING. Y ARQ."/>
    <n v="0"/>
  </r>
  <r>
    <x v="1"/>
    <x v="28"/>
    <s v="CONSTRUIR ING. Y ARQ."/>
    <n v="0"/>
  </r>
  <r>
    <x v="1"/>
    <x v="29"/>
    <s v="CONSTRUIR ING. Y ARQ."/>
    <n v="0"/>
  </r>
  <r>
    <x v="1"/>
    <x v="30"/>
    <s v="CONSTRUIR ING. Y ARQ."/>
    <n v="0"/>
  </r>
  <r>
    <x v="1"/>
    <x v="31"/>
    <s v="CONSTRUIR ING. Y ARQ."/>
    <n v="0"/>
  </r>
  <r>
    <x v="1"/>
    <x v="32"/>
    <s v="CONSTRUIR ING. Y ARQ."/>
    <n v="0"/>
  </r>
  <r>
    <x v="1"/>
    <x v="33"/>
    <s v="CONSTRUIR ING. Y ARQ."/>
    <n v="0"/>
  </r>
  <r>
    <x v="1"/>
    <x v="34"/>
    <s v="CONSTRUIR ING. Y ARQ."/>
    <n v="0"/>
  </r>
  <r>
    <x v="2"/>
    <x v="35"/>
    <s v="CONSTRUIR ING. Y ARQ."/>
    <n v="1"/>
  </r>
  <r>
    <x v="3"/>
    <x v="36"/>
    <s v="CONSTRUIR ING. Y ARQ."/>
    <n v="1"/>
  </r>
  <r>
    <x v="4"/>
    <x v="37"/>
    <s v="CONSTRUIR ING. Y ARQ."/>
    <n v="0"/>
  </r>
  <r>
    <x v="4"/>
    <x v="38"/>
    <s v="CONSTRUIR ING. Y ARQ."/>
    <n v="1"/>
  </r>
  <r>
    <x v="4"/>
    <x v="39"/>
    <s v="CONSTRUIR ING. Y ARQ."/>
    <n v="0"/>
  </r>
  <r>
    <x v="4"/>
    <x v="40"/>
    <s v="CONSTRUIR ING. Y ARQ."/>
    <n v="0"/>
  </r>
  <r>
    <x v="0"/>
    <x v="0"/>
    <s v="LA CONSTRUCTORA S.A"/>
    <n v="0"/>
  </r>
  <r>
    <x v="0"/>
    <x v="1"/>
    <s v="LA CONSTRUCTORA S.A"/>
    <n v="0"/>
  </r>
  <r>
    <x v="0"/>
    <x v="2"/>
    <s v="LA CONSTRUCTORA S.A"/>
    <n v="1"/>
  </r>
  <r>
    <x v="0"/>
    <x v="3"/>
    <s v="LA CONSTRUCTORA S.A"/>
    <n v="0"/>
  </r>
  <r>
    <x v="0"/>
    <x v="4"/>
    <s v="LA CONSTRUCTORA S.A"/>
    <n v="0"/>
  </r>
  <r>
    <x v="0"/>
    <x v="5"/>
    <s v="LA CONSTRUCTORA S.A"/>
    <n v="0"/>
  </r>
  <r>
    <x v="0"/>
    <x v="6"/>
    <s v="LA CONSTRUCTORA S.A"/>
    <n v="0"/>
  </r>
  <r>
    <x v="0"/>
    <x v="7"/>
    <s v="LA CONSTRUCTORA S.A"/>
    <n v="0"/>
  </r>
  <r>
    <x v="0"/>
    <x v="8"/>
    <s v="LA CONSTRUCTORA S.A"/>
    <n v="0"/>
  </r>
  <r>
    <x v="1"/>
    <x v="9"/>
    <s v="LA CONSTRUCTORA S.A"/>
    <n v="0"/>
  </r>
  <r>
    <x v="1"/>
    <x v="10"/>
    <s v="LA CONSTRUCTORA S.A"/>
    <n v="0"/>
  </r>
  <r>
    <x v="1"/>
    <x v="11"/>
    <s v="LA CONSTRUCTORA S.A"/>
    <n v="0"/>
  </r>
  <r>
    <x v="1"/>
    <x v="12"/>
    <s v="LA CONSTRUCTORA S.A"/>
    <n v="0"/>
  </r>
  <r>
    <x v="1"/>
    <x v="13"/>
    <s v="LA CONSTRUCTORA S.A"/>
    <n v="1"/>
  </r>
  <r>
    <x v="1"/>
    <x v="14"/>
    <s v="LA CONSTRUCTORA S.A"/>
    <n v="0"/>
  </r>
  <r>
    <x v="1"/>
    <x v="15"/>
    <s v="LA CONSTRUCTORA S.A"/>
    <n v="0"/>
  </r>
  <r>
    <x v="1"/>
    <x v="16"/>
    <s v="LA CONSTRUCTORA S.A"/>
    <n v="0"/>
  </r>
  <r>
    <x v="1"/>
    <x v="17"/>
    <s v="LA CONSTRUCTORA S.A"/>
    <n v="0"/>
  </r>
  <r>
    <x v="1"/>
    <x v="18"/>
    <s v="LA CONSTRUCTORA S.A"/>
    <n v="0"/>
  </r>
  <r>
    <x v="1"/>
    <x v="19"/>
    <s v="LA CONSTRUCTORA S.A"/>
    <n v="0"/>
  </r>
  <r>
    <x v="1"/>
    <x v="20"/>
    <s v="LA CONSTRUCTORA S.A"/>
    <n v="0"/>
  </r>
  <r>
    <x v="1"/>
    <x v="21"/>
    <s v="LA CONSTRUCTORA S.A"/>
    <n v="0"/>
  </r>
  <r>
    <x v="1"/>
    <x v="22"/>
    <s v="LA CONSTRUCTORA S.A"/>
    <n v="0"/>
  </r>
  <r>
    <x v="1"/>
    <x v="23"/>
    <s v="LA CONSTRUCTORA S.A"/>
    <n v="0"/>
  </r>
  <r>
    <x v="1"/>
    <x v="24"/>
    <s v="LA CONSTRUCTORA S.A"/>
    <n v="0"/>
  </r>
  <r>
    <x v="1"/>
    <x v="25"/>
    <s v="LA CONSTRUCTORA S.A"/>
    <n v="0"/>
  </r>
  <r>
    <x v="1"/>
    <x v="26"/>
    <s v="LA CONSTRUCTORA S.A"/>
    <n v="0"/>
  </r>
  <r>
    <x v="1"/>
    <x v="27"/>
    <s v="LA CONSTRUCTORA S.A"/>
    <n v="0"/>
  </r>
  <r>
    <x v="1"/>
    <x v="28"/>
    <s v="LA CONSTRUCTORA S.A"/>
    <n v="0"/>
  </r>
  <r>
    <x v="1"/>
    <x v="29"/>
    <s v="LA CONSTRUCTORA S.A"/>
    <n v="0"/>
  </r>
  <r>
    <x v="1"/>
    <x v="30"/>
    <s v="LA CONSTRUCTORA S.A"/>
    <n v="0"/>
  </r>
  <r>
    <x v="1"/>
    <x v="31"/>
    <s v="LA CONSTRUCTORA S.A"/>
    <n v="0"/>
  </r>
  <r>
    <x v="1"/>
    <x v="32"/>
    <s v="LA CONSTRUCTORA S.A"/>
    <n v="0"/>
  </r>
  <r>
    <x v="1"/>
    <x v="33"/>
    <s v="LA CONSTRUCTORA S.A"/>
    <n v="0"/>
  </r>
  <r>
    <x v="1"/>
    <x v="34"/>
    <s v="LA CONSTRUCTORA S.A"/>
    <n v="0"/>
  </r>
  <r>
    <x v="2"/>
    <x v="35"/>
    <s v="LA CONSTRUCTORA S.A"/>
    <n v="1"/>
  </r>
  <r>
    <x v="3"/>
    <x v="36"/>
    <s v="LA CONSTRUCTORA S.A"/>
    <n v="1"/>
  </r>
  <r>
    <x v="4"/>
    <x v="37"/>
    <s v="LA CONSTRUCTORA S.A"/>
    <n v="0"/>
  </r>
  <r>
    <x v="4"/>
    <x v="38"/>
    <s v="LA CONSTRUCTORA S.A"/>
    <n v="1"/>
  </r>
  <r>
    <x v="4"/>
    <x v="39"/>
    <s v="LA CONSTRUCTORA S.A"/>
    <n v="0"/>
  </r>
  <r>
    <x v="4"/>
    <x v="40"/>
    <s v="LA CONSTRUCTORA S.A"/>
    <n v="0"/>
  </r>
  <r>
    <x v="0"/>
    <x v="0"/>
    <s v="CONENCO S.A.S."/>
    <n v="0"/>
  </r>
  <r>
    <x v="0"/>
    <x v="1"/>
    <s v="CONENCO S.A.S."/>
    <n v="0"/>
  </r>
  <r>
    <x v="0"/>
    <x v="2"/>
    <s v="CONENCO S.A.S."/>
    <n v="1"/>
  </r>
  <r>
    <x v="0"/>
    <x v="3"/>
    <s v="CONENCO S.A.S."/>
    <n v="0"/>
  </r>
  <r>
    <x v="0"/>
    <x v="4"/>
    <s v="CONENCO S.A.S."/>
    <n v="1"/>
  </r>
  <r>
    <x v="0"/>
    <x v="5"/>
    <s v="CONENCO S.A.S."/>
    <n v="0"/>
  </r>
  <r>
    <x v="0"/>
    <x v="6"/>
    <s v="CONENCO S.A.S."/>
    <n v="0"/>
  </r>
  <r>
    <x v="0"/>
    <x v="7"/>
    <s v="CONENCO S.A.S."/>
    <n v="0"/>
  </r>
  <r>
    <x v="0"/>
    <x v="8"/>
    <s v="CONENCO S.A.S."/>
    <n v="0"/>
  </r>
  <r>
    <x v="1"/>
    <x v="9"/>
    <s v="CONENCO S.A.S."/>
    <n v="1"/>
  </r>
  <r>
    <x v="1"/>
    <x v="10"/>
    <s v="CONENCO S.A.S."/>
    <n v="0"/>
  </r>
  <r>
    <x v="1"/>
    <x v="11"/>
    <s v="CONENCO S.A.S."/>
    <n v="0"/>
  </r>
  <r>
    <x v="1"/>
    <x v="12"/>
    <s v="CONENCO S.A.S."/>
    <n v="0"/>
  </r>
  <r>
    <x v="1"/>
    <x v="13"/>
    <s v="CONENCO S.A.S."/>
    <n v="0"/>
  </r>
  <r>
    <x v="1"/>
    <x v="14"/>
    <s v="CONENCO S.A.S."/>
    <n v="0"/>
  </r>
  <r>
    <x v="1"/>
    <x v="15"/>
    <s v="CONENCO S.A.S."/>
    <n v="0"/>
  </r>
  <r>
    <x v="1"/>
    <x v="16"/>
    <s v="CONENCO S.A.S."/>
    <n v="0"/>
  </r>
  <r>
    <x v="1"/>
    <x v="17"/>
    <s v="CONENCO S.A.S."/>
    <n v="0"/>
  </r>
  <r>
    <x v="1"/>
    <x v="18"/>
    <s v="CONENCO S.A.S."/>
    <n v="0"/>
  </r>
  <r>
    <x v="1"/>
    <x v="19"/>
    <s v="CONENCO S.A.S."/>
    <n v="0"/>
  </r>
  <r>
    <x v="1"/>
    <x v="20"/>
    <s v="CONENCO S.A.S."/>
    <n v="0"/>
  </r>
  <r>
    <x v="1"/>
    <x v="21"/>
    <s v="CONENCO S.A.S."/>
    <n v="1"/>
  </r>
  <r>
    <x v="1"/>
    <x v="22"/>
    <s v="CONENCO S.A.S."/>
    <n v="0"/>
  </r>
  <r>
    <x v="1"/>
    <x v="23"/>
    <s v="CONENCO S.A.S."/>
    <n v="0"/>
  </r>
  <r>
    <x v="1"/>
    <x v="24"/>
    <s v="CONENCO S.A.S."/>
    <n v="0"/>
  </r>
  <r>
    <x v="1"/>
    <x v="25"/>
    <s v="CONENCO S.A.S."/>
    <n v="0"/>
  </r>
  <r>
    <x v="1"/>
    <x v="26"/>
    <s v="CONENCO S.A.S."/>
    <n v="0"/>
  </r>
  <r>
    <x v="1"/>
    <x v="27"/>
    <s v="CONENCO S.A.S."/>
    <n v="0"/>
  </r>
  <r>
    <x v="1"/>
    <x v="28"/>
    <s v="CONENCO S.A.S."/>
    <n v="0"/>
  </r>
  <r>
    <x v="1"/>
    <x v="29"/>
    <s v="CONENCO S.A.S."/>
    <n v="0"/>
  </r>
  <r>
    <x v="1"/>
    <x v="30"/>
    <s v="CONENCO S.A.S."/>
    <n v="0"/>
  </r>
  <r>
    <x v="1"/>
    <x v="31"/>
    <s v="CONENCO S.A.S."/>
    <n v="0"/>
  </r>
  <r>
    <x v="1"/>
    <x v="32"/>
    <s v="CONENCO S.A.S."/>
    <n v="0"/>
  </r>
  <r>
    <x v="1"/>
    <x v="33"/>
    <s v="CONENCO S.A.S."/>
    <n v="1"/>
  </r>
  <r>
    <x v="1"/>
    <x v="34"/>
    <s v="CONENCO S.A.S."/>
    <n v="0"/>
  </r>
  <r>
    <x v="2"/>
    <x v="35"/>
    <s v="CONENCO S.A.S."/>
    <n v="1"/>
  </r>
  <r>
    <x v="3"/>
    <x v="36"/>
    <s v="CONENCO S.A.S."/>
    <n v="1"/>
  </r>
  <r>
    <x v="4"/>
    <x v="37"/>
    <s v="CONENCO S.A.S."/>
    <n v="1"/>
  </r>
  <r>
    <x v="4"/>
    <x v="38"/>
    <s v="CONENCO S.A.S."/>
    <n v="0"/>
  </r>
  <r>
    <x v="4"/>
    <x v="39"/>
    <s v="CONENCO S.A.S."/>
    <n v="0"/>
  </r>
  <r>
    <x v="4"/>
    <x v="40"/>
    <s v="CONENCO S.A.S."/>
    <n v="0"/>
  </r>
  <r>
    <x v="0"/>
    <x v="0"/>
    <s v="CONTECHO LTDA"/>
    <n v="1"/>
  </r>
  <r>
    <x v="0"/>
    <x v="1"/>
    <s v="CONTECHO LTDA"/>
    <n v="0"/>
  </r>
  <r>
    <x v="0"/>
    <x v="2"/>
    <s v="CONTECHO LTDA"/>
    <n v="1"/>
  </r>
  <r>
    <x v="0"/>
    <x v="3"/>
    <s v="CONTECHO LTDA"/>
    <n v="1"/>
  </r>
  <r>
    <x v="0"/>
    <x v="4"/>
    <s v="CONTECHO LTDA"/>
    <n v="1"/>
  </r>
  <r>
    <x v="0"/>
    <x v="5"/>
    <s v="CONTECHO LTDA"/>
    <n v="0"/>
  </r>
  <r>
    <x v="0"/>
    <x v="6"/>
    <s v="CONTECHO LTDA"/>
    <n v="0"/>
  </r>
  <r>
    <x v="0"/>
    <x v="7"/>
    <s v="CONTECHO LTDA"/>
    <n v="0"/>
  </r>
  <r>
    <x v="0"/>
    <x v="8"/>
    <s v="CONTECHO LTDA"/>
    <n v="0"/>
  </r>
  <r>
    <x v="1"/>
    <x v="9"/>
    <s v="CONTECHO LTDA"/>
    <n v="1"/>
  </r>
  <r>
    <x v="1"/>
    <x v="10"/>
    <s v="CONTECHO LTDA"/>
    <n v="0"/>
  </r>
  <r>
    <x v="1"/>
    <x v="11"/>
    <s v="CONTECHO LTDA"/>
    <n v="0"/>
  </r>
  <r>
    <x v="1"/>
    <x v="12"/>
    <s v="CONTECHO LTDA"/>
    <n v="0"/>
  </r>
  <r>
    <x v="1"/>
    <x v="13"/>
    <s v="CONTECHO LTDA"/>
    <n v="0"/>
  </r>
  <r>
    <x v="1"/>
    <x v="14"/>
    <s v="CONTECHO LTDA"/>
    <n v="0"/>
  </r>
  <r>
    <x v="1"/>
    <x v="15"/>
    <s v="CONTECHO LTDA"/>
    <n v="0"/>
  </r>
  <r>
    <x v="1"/>
    <x v="16"/>
    <s v="CONTECHO LTDA"/>
    <n v="0"/>
  </r>
  <r>
    <x v="1"/>
    <x v="17"/>
    <s v="CONTECHO LTDA"/>
    <n v="0"/>
  </r>
  <r>
    <x v="1"/>
    <x v="18"/>
    <s v="CONTECHO LTDA"/>
    <n v="0"/>
  </r>
  <r>
    <x v="1"/>
    <x v="19"/>
    <s v="CONTECHO LTDA"/>
    <n v="1"/>
  </r>
  <r>
    <x v="1"/>
    <x v="20"/>
    <s v="CONTECHO LTDA"/>
    <n v="0"/>
  </r>
  <r>
    <x v="1"/>
    <x v="21"/>
    <s v="CONTECHO LTDA"/>
    <n v="0"/>
  </r>
  <r>
    <x v="1"/>
    <x v="22"/>
    <s v="CONTECHO LTDA"/>
    <n v="0"/>
  </r>
  <r>
    <x v="1"/>
    <x v="23"/>
    <s v="CONTECHO LTDA"/>
    <n v="0"/>
  </r>
  <r>
    <x v="1"/>
    <x v="24"/>
    <s v="CONTECHO LTDA"/>
    <n v="0"/>
  </r>
  <r>
    <x v="1"/>
    <x v="25"/>
    <s v="CONTECHO LTDA"/>
    <n v="0"/>
  </r>
  <r>
    <x v="1"/>
    <x v="26"/>
    <s v="CONTECHO LTDA"/>
    <n v="0"/>
  </r>
  <r>
    <x v="1"/>
    <x v="27"/>
    <s v="CONTECHO LTDA"/>
    <n v="1"/>
  </r>
  <r>
    <x v="1"/>
    <x v="28"/>
    <s v="CONTECHO LTDA"/>
    <n v="0"/>
  </r>
  <r>
    <x v="1"/>
    <x v="29"/>
    <s v="CONTECHO LTDA"/>
    <n v="0"/>
  </r>
  <r>
    <x v="1"/>
    <x v="30"/>
    <s v="CONTECHO LTDA"/>
    <n v="0"/>
  </r>
  <r>
    <x v="1"/>
    <x v="31"/>
    <s v="CONTECHO LTDA"/>
    <n v="0"/>
  </r>
  <r>
    <x v="1"/>
    <x v="32"/>
    <s v="CONTECHO LTDA"/>
    <n v="0"/>
  </r>
  <r>
    <x v="1"/>
    <x v="33"/>
    <s v="CONTECHO LTDA"/>
    <n v="0"/>
  </r>
  <r>
    <x v="1"/>
    <x v="34"/>
    <s v="CONTECHO LTDA"/>
    <n v="0"/>
  </r>
  <r>
    <x v="2"/>
    <x v="35"/>
    <s v="CONTECHO LTDA"/>
    <n v="1"/>
  </r>
  <r>
    <x v="3"/>
    <x v="36"/>
    <s v="CONTECHO LTDA"/>
    <n v="1"/>
  </r>
  <r>
    <x v="4"/>
    <x v="37"/>
    <s v="CONTECHO LTDA"/>
    <n v="0"/>
  </r>
  <r>
    <x v="4"/>
    <x v="38"/>
    <s v="CONTECHO LTDA"/>
    <n v="1"/>
  </r>
  <r>
    <x v="4"/>
    <x v="39"/>
    <s v="CONTECHO LTDA"/>
    <n v="0"/>
  </r>
  <r>
    <x v="4"/>
    <x v="40"/>
    <s v="CONTECHO LTDA"/>
    <n v="0"/>
  </r>
  <r>
    <x v="0"/>
    <x v="0"/>
    <s v="ARISTA"/>
    <n v="0"/>
  </r>
  <r>
    <x v="0"/>
    <x v="1"/>
    <s v="ARISTA"/>
    <n v="0"/>
  </r>
  <r>
    <x v="0"/>
    <x v="2"/>
    <s v="ARISTA"/>
    <n v="0"/>
  </r>
  <r>
    <x v="0"/>
    <x v="3"/>
    <s v="ARISTA"/>
    <n v="0"/>
  </r>
  <r>
    <x v="0"/>
    <x v="4"/>
    <s v="ARISTA"/>
    <n v="0"/>
  </r>
  <r>
    <x v="0"/>
    <x v="5"/>
    <s v="ARISTA"/>
    <n v="0"/>
  </r>
  <r>
    <x v="0"/>
    <x v="6"/>
    <s v="ARISTA"/>
    <n v="0"/>
  </r>
  <r>
    <x v="0"/>
    <x v="7"/>
    <s v="ARISTA"/>
    <n v="1"/>
  </r>
  <r>
    <x v="0"/>
    <x v="8"/>
    <s v="ARISTA"/>
    <n v="0"/>
  </r>
  <r>
    <x v="1"/>
    <x v="9"/>
    <s v="ARISTA"/>
    <n v="1"/>
  </r>
  <r>
    <x v="1"/>
    <x v="10"/>
    <s v="ARISTA"/>
    <n v="1"/>
  </r>
  <r>
    <x v="1"/>
    <x v="11"/>
    <s v="ARISTA"/>
    <n v="0"/>
  </r>
  <r>
    <x v="1"/>
    <x v="12"/>
    <s v="ARISTA"/>
    <n v="0"/>
  </r>
  <r>
    <x v="1"/>
    <x v="13"/>
    <s v="ARISTA"/>
    <n v="0"/>
  </r>
  <r>
    <x v="1"/>
    <x v="14"/>
    <s v="ARISTA"/>
    <n v="0"/>
  </r>
  <r>
    <x v="1"/>
    <x v="15"/>
    <s v="ARISTA"/>
    <n v="0"/>
  </r>
  <r>
    <x v="1"/>
    <x v="16"/>
    <s v="ARISTA"/>
    <n v="0"/>
  </r>
  <r>
    <x v="1"/>
    <x v="17"/>
    <s v="ARISTA"/>
    <n v="0"/>
  </r>
  <r>
    <x v="1"/>
    <x v="18"/>
    <s v="ARISTA"/>
    <n v="0"/>
  </r>
  <r>
    <x v="1"/>
    <x v="19"/>
    <s v="ARISTA"/>
    <n v="1"/>
  </r>
  <r>
    <x v="1"/>
    <x v="20"/>
    <s v="ARISTA"/>
    <n v="0"/>
  </r>
  <r>
    <x v="1"/>
    <x v="21"/>
    <s v="ARISTA"/>
    <n v="0"/>
  </r>
  <r>
    <x v="1"/>
    <x v="22"/>
    <s v="ARISTA"/>
    <n v="0"/>
  </r>
  <r>
    <x v="1"/>
    <x v="23"/>
    <s v="ARISTA"/>
    <n v="0"/>
  </r>
  <r>
    <x v="1"/>
    <x v="24"/>
    <s v="ARISTA"/>
    <n v="0"/>
  </r>
  <r>
    <x v="1"/>
    <x v="25"/>
    <s v="ARISTA"/>
    <n v="0"/>
  </r>
  <r>
    <x v="1"/>
    <x v="26"/>
    <s v="ARISTA"/>
    <n v="0"/>
  </r>
  <r>
    <x v="1"/>
    <x v="27"/>
    <s v="ARISTA"/>
    <n v="0"/>
  </r>
  <r>
    <x v="1"/>
    <x v="28"/>
    <s v="ARISTA"/>
    <n v="1"/>
  </r>
  <r>
    <x v="1"/>
    <x v="29"/>
    <s v="ARISTA"/>
    <n v="1"/>
  </r>
  <r>
    <x v="1"/>
    <x v="30"/>
    <s v="ARISTA"/>
    <n v="0"/>
  </r>
  <r>
    <x v="1"/>
    <x v="31"/>
    <s v="ARISTA"/>
    <n v="0"/>
  </r>
  <r>
    <x v="1"/>
    <x v="32"/>
    <s v="ARISTA"/>
    <n v="1"/>
  </r>
  <r>
    <x v="1"/>
    <x v="33"/>
    <s v="ARISTA"/>
    <n v="0"/>
  </r>
  <r>
    <x v="1"/>
    <x v="34"/>
    <s v="ARISTA"/>
    <n v="0"/>
  </r>
  <r>
    <x v="2"/>
    <x v="35"/>
    <s v="ARISTA"/>
    <n v="1"/>
  </r>
  <r>
    <x v="3"/>
    <x v="36"/>
    <s v="ARISTA"/>
    <n v="0"/>
  </r>
  <r>
    <x v="4"/>
    <x v="37"/>
    <s v="ARISTA"/>
    <n v="1"/>
  </r>
  <r>
    <x v="4"/>
    <x v="38"/>
    <s v="ARISTA"/>
    <n v="0"/>
  </r>
  <r>
    <x v="4"/>
    <x v="39"/>
    <s v="ARISTA"/>
    <n v="0"/>
  </r>
  <r>
    <x v="4"/>
    <x v="40"/>
    <s v="ARISTA"/>
    <n v="0"/>
  </r>
  <r>
    <x v="0"/>
    <x v="0"/>
    <s v="RISARALDA SU INVERSION"/>
    <n v="0"/>
  </r>
  <r>
    <x v="0"/>
    <x v="1"/>
    <s v="RISARALDA SU INVERSION"/>
    <n v="0"/>
  </r>
  <r>
    <x v="0"/>
    <x v="2"/>
    <s v="RISARALDA SU INVERSION"/>
    <n v="1"/>
  </r>
  <r>
    <x v="0"/>
    <x v="3"/>
    <s v="RISARALDA SU INVERSION"/>
    <n v="0"/>
  </r>
  <r>
    <x v="0"/>
    <x v="4"/>
    <s v="RISARALDA SU INVERSION"/>
    <n v="1"/>
  </r>
  <r>
    <x v="0"/>
    <x v="5"/>
    <s v="RISARALDA SU INVERSION"/>
    <n v="0"/>
  </r>
  <r>
    <x v="0"/>
    <x v="6"/>
    <s v="RISARALDA SU INVERSION"/>
    <n v="0"/>
  </r>
  <r>
    <x v="0"/>
    <x v="7"/>
    <s v="RISARALDA SU INVERSION"/>
    <n v="0"/>
  </r>
  <r>
    <x v="0"/>
    <x v="8"/>
    <s v="RISARALDA SU INVERSION"/>
    <n v="0"/>
  </r>
  <r>
    <x v="1"/>
    <x v="9"/>
    <s v="RISARALDA SU INVERSION"/>
    <n v="1"/>
  </r>
  <r>
    <x v="1"/>
    <x v="10"/>
    <s v="RISARALDA SU INVERSION"/>
    <n v="0"/>
  </r>
  <r>
    <x v="1"/>
    <x v="11"/>
    <s v="RISARALDA SU INVERSION"/>
    <n v="0"/>
  </r>
  <r>
    <x v="1"/>
    <x v="12"/>
    <s v="RISARALDA SU INVERSION"/>
    <n v="0"/>
  </r>
  <r>
    <x v="1"/>
    <x v="13"/>
    <s v="RISARALDA SU INVERSION"/>
    <n v="0"/>
  </r>
  <r>
    <x v="1"/>
    <x v="14"/>
    <s v="RISARALDA SU INVERSION"/>
    <n v="0"/>
  </r>
  <r>
    <x v="1"/>
    <x v="15"/>
    <s v="RISARALDA SU INVERSION"/>
    <n v="0"/>
  </r>
  <r>
    <x v="1"/>
    <x v="16"/>
    <s v="RISARALDA SU INVERSION"/>
    <n v="0"/>
  </r>
  <r>
    <x v="1"/>
    <x v="17"/>
    <s v="RISARALDA SU INVERSION"/>
    <n v="0"/>
  </r>
  <r>
    <x v="1"/>
    <x v="18"/>
    <s v="RISARALDA SU INVERSION"/>
    <n v="0"/>
  </r>
  <r>
    <x v="1"/>
    <x v="19"/>
    <s v="RISARALDA SU INVERSION"/>
    <n v="0"/>
  </r>
  <r>
    <x v="1"/>
    <x v="20"/>
    <s v="RISARALDA SU INVERSION"/>
    <n v="0"/>
  </r>
  <r>
    <x v="1"/>
    <x v="21"/>
    <s v="RISARALDA SU INVERSION"/>
    <n v="0"/>
  </r>
  <r>
    <x v="1"/>
    <x v="22"/>
    <s v="RISARALDA SU INVERSION"/>
    <n v="0"/>
  </r>
  <r>
    <x v="1"/>
    <x v="23"/>
    <s v="RISARALDA SU INVERSION"/>
    <n v="0"/>
  </r>
  <r>
    <x v="1"/>
    <x v="24"/>
    <s v="RISARALDA SU INVERSION"/>
    <n v="0"/>
  </r>
  <r>
    <x v="1"/>
    <x v="25"/>
    <s v="RISARALDA SU INVERSION"/>
    <n v="0"/>
  </r>
  <r>
    <x v="1"/>
    <x v="26"/>
    <s v="RISARALDA SU INVERSION"/>
    <n v="0"/>
  </r>
  <r>
    <x v="1"/>
    <x v="27"/>
    <s v="RISARALDA SU INVERSION"/>
    <n v="0"/>
  </r>
  <r>
    <x v="1"/>
    <x v="28"/>
    <s v="RISARALDA SU INVERSION"/>
    <n v="0"/>
  </r>
  <r>
    <x v="1"/>
    <x v="29"/>
    <s v="RISARALDA SU INVERSION"/>
    <n v="0"/>
  </r>
  <r>
    <x v="1"/>
    <x v="30"/>
    <s v="RISARALDA SU INVERSION"/>
    <n v="0"/>
  </r>
  <r>
    <x v="1"/>
    <x v="31"/>
    <s v="RISARALDA SU INVERSION"/>
    <n v="0"/>
  </r>
  <r>
    <x v="1"/>
    <x v="32"/>
    <s v="RISARALDA SU INVERSION"/>
    <n v="0"/>
  </r>
  <r>
    <x v="1"/>
    <x v="33"/>
    <s v="RISARALDA SU INVERSION"/>
    <n v="0"/>
  </r>
  <r>
    <x v="1"/>
    <x v="34"/>
    <s v="RISARALDA SU INVERSION"/>
    <n v="0"/>
  </r>
  <r>
    <x v="2"/>
    <x v="35"/>
    <s v="RISARALDA SU INVERSION"/>
    <n v="1"/>
  </r>
  <r>
    <x v="3"/>
    <x v="36"/>
    <s v="RISARALDA SU INVERSION"/>
    <n v="1"/>
  </r>
  <r>
    <x v="4"/>
    <x v="37"/>
    <s v="RISARALDA SU INVERSION"/>
    <n v="0"/>
  </r>
  <r>
    <x v="4"/>
    <x v="38"/>
    <s v="RISARALDA SU INVERSION"/>
    <n v="1"/>
  </r>
  <r>
    <x v="4"/>
    <x v="39"/>
    <s v="RISARALDA SU INVERSION"/>
    <n v="0"/>
  </r>
  <r>
    <x v="4"/>
    <x v="40"/>
    <s v="RISARALDA SU INVERSION"/>
    <n v="0"/>
  </r>
  <r>
    <x v="0"/>
    <x v="0"/>
    <s v="NUCLEO"/>
    <n v="0"/>
  </r>
  <r>
    <x v="0"/>
    <x v="1"/>
    <s v="NUCLEO"/>
    <n v="0"/>
  </r>
  <r>
    <x v="0"/>
    <x v="2"/>
    <s v="NUCLEO"/>
    <n v="0"/>
  </r>
  <r>
    <x v="0"/>
    <x v="3"/>
    <s v="NUCLEO"/>
    <n v="0"/>
  </r>
  <r>
    <x v="0"/>
    <x v="4"/>
    <s v="NUCLEO"/>
    <n v="1"/>
  </r>
  <r>
    <x v="0"/>
    <x v="5"/>
    <s v="NUCLEO"/>
    <n v="0"/>
  </r>
  <r>
    <x v="0"/>
    <x v="6"/>
    <s v="NUCLEO"/>
    <n v="0"/>
  </r>
  <r>
    <x v="0"/>
    <x v="7"/>
    <s v="NUCLEO"/>
    <n v="0"/>
  </r>
  <r>
    <x v="0"/>
    <x v="8"/>
    <s v="NUCLEO"/>
    <n v="0"/>
  </r>
  <r>
    <x v="1"/>
    <x v="9"/>
    <s v="NUCLEO"/>
    <n v="1"/>
  </r>
  <r>
    <x v="1"/>
    <x v="10"/>
    <s v="NUCLEO"/>
    <n v="0"/>
  </r>
  <r>
    <x v="1"/>
    <x v="11"/>
    <s v="NUCLEO"/>
    <n v="0"/>
  </r>
  <r>
    <x v="1"/>
    <x v="12"/>
    <s v="NUCLEO"/>
    <n v="0"/>
  </r>
  <r>
    <x v="1"/>
    <x v="13"/>
    <s v="NUCLEO"/>
    <n v="0"/>
  </r>
  <r>
    <x v="1"/>
    <x v="14"/>
    <s v="NUCLEO"/>
    <n v="0"/>
  </r>
  <r>
    <x v="1"/>
    <x v="15"/>
    <s v="NUCLEO"/>
    <n v="0"/>
  </r>
  <r>
    <x v="1"/>
    <x v="16"/>
    <s v="NUCLEO"/>
    <n v="0"/>
  </r>
  <r>
    <x v="1"/>
    <x v="17"/>
    <s v="NUCLEO"/>
    <n v="0"/>
  </r>
  <r>
    <x v="1"/>
    <x v="18"/>
    <s v="NUCLEO"/>
    <n v="0"/>
  </r>
  <r>
    <x v="1"/>
    <x v="19"/>
    <s v="NUCLEO"/>
    <n v="0"/>
  </r>
  <r>
    <x v="1"/>
    <x v="20"/>
    <s v="NUCLEO"/>
    <n v="0"/>
  </r>
  <r>
    <x v="1"/>
    <x v="21"/>
    <s v="NUCLEO"/>
    <n v="1"/>
  </r>
  <r>
    <x v="1"/>
    <x v="22"/>
    <s v="NUCLEO"/>
    <n v="0"/>
  </r>
  <r>
    <x v="1"/>
    <x v="23"/>
    <s v="NUCLEO"/>
    <n v="0"/>
  </r>
  <r>
    <x v="1"/>
    <x v="24"/>
    <s v="NUCLEO"/>
    <n v="0"/>
  </r>
  <r>
    <x v="1"/>
    <x v="25"/>
    <s v="NUCLEO"/>
    <n v="0"/>
  </r>
  <r>
    <x v="1"/>
    <x v="26"/>
    <s v="NUCLEO"/>
    <n v="0"/>
  </r>
  <r>
    <x v="1"/>
    <x v="27"/>
    <s v="NUCLEO"/>
    <n v="0"/>
  </r>
  <r>
    <x v="1"/>
    <x v="28"/>
    <s v="NUCLEO"/>
    <n v="0"/>
  </r>
  <r>
    <x v="1"/>
    <x v="29"/>
    <s v="NUCLEO"/>
    <n v="0"/>
  </r>
  <r>
    <x v="1"/>
    <x v="30"/>
    <s v="NUCLEO"/>
    <n v="0"/>
  </r>
  <r>
    <x v="1"/>
    <x v="31"/>
    <s v="NUCLEO"/>
    <n v="0"/>
  </r>
  <r>
    <x v="1"/>
    <x v="32"/>
    <s v="NUCLEO"/>
    <n v="0"/>
  </r>
  <r>
    <x v="1"/>
    <x v="33"/>
    <s v="NUCLEO"/>
    <n v="0"/>
  </r>
  <r>
    <x v="1"/>
    <x v="34"/>
    <s v="NUCLEO"/>
    <n v="0"/>
  </r>
  <r>
    <x v="2"/>
    <x v="35"/>
    <s v="NUCLEO"/>
    <n v="1"/>
  </r>
  <r>
    <x v="3"/>
    <x v="36"/>
    <s v="NUCLEO"/>
    <n v="1"/>
  </r>
  <r>
    <x v="4"/>
    <x v="37"/>
    <s v="NUCLEO"/>
    <n v="0"/>
  </r>
  <r>
    <x v="4"/>
    <x v="38"/>
    <s v="NUCLEO"/>
    <n v="0"/>
  </r>
  <r>
    <x v="4"/>
    <x v="39"/>
    <s v="NUCLEO"/>
    <n v="1"/>
  </r>
  <r>
    <x v="4"/>
    <x v="40"/>
    <s v="NUCLEO"/>
    <n v="0"/>
  </r>
  <r>
    <x v="0"/>
    <x v="0"/>
    <s v="TIPSA"/>
    <n v="1"/>
  </r>
  <r>
    <x v="0"/>
    <x v="1"/>
    <s v="TIPSA"/>
    <n v="0"/>
  </r>
  <r>
    <x v="0"/>
    <x v="2"/>
    <s v="TIPSA"/>
    <n v="1"/>
  </r>
  <r>
    <x v="0"/>
    <x v="3"/>
    <s v="TIPSA"/>
    <n v="0"/>
  </r>
  <r>
    <x v="0"/>
    <x v="4"/>
    <s v="TIPSA"/>
    <n v="0"/>
  </r>
  <r>
    <x v="0"/>
    <x v="5"/>
    <s v="TIPSA"/>
    <n v="0"/>
  </r>
  <r>
    <x v="0"/>
    <x v="6"/>
    <s v="TIPSA"/>
    <n v="0"/>
  </r>
  <r>
    <x v="0"/>
    <x v="7"/>
    <s v="TIPSA"/>
    <n v="0"/>
  </r>
  <r>
    <x v="0"/>
    <x v="8"/>
    <s v="TIPSA"/>
    <n v="0"/>
  </r>
  <r>
    <x v="1"/>
    <x v="9"/>
    <s v="TIPSA"/>
    <n v="0"/>
  </r>
  <r>
    <x v="1"/>
    <x v="10"/>
    <s v="TIPSA"/>
    <n v="0"/>
  </r>
  <r>
    <x v="1"/>
    <x v="11"/>
    <s v="TIPSA"/>
    <n v="0"/>
  </r>
  <r>
    <x v="1"/>
    <x v="12"/>
    <s v="TIPSA"/>
    <n v="0"/>
  </r>
  <r>
    <x v="1"/>
    <x v="13"/>
    <s v="TIPSA"/>
    <n v="0"/>
  </r>
  <r>
    <x v="1"/>
    <x v="14"/>
    <s v="TIPSA"/>
    <n v="0"/>
  </r>
  <r>
    <x v="1"/>
    <x v="15"/>
    <s v="TIPSA"/>
    <n v="0"/>
  </r>
  <r>
    <x v="1"/>
    <x v="16"/>
    <s v="TIPSA"/>
    <n v="0"/>
  </r>
  <r>
    <x v="1"/>
    <x v="17"/>
    <s v="TIPSA"/>
    <n v="0"/>
  </r>
  <r>
    <x v="1"/>
    <x v="18"/>
    <s v="TIPSA"/>
    <n v="0"/>
  </r>
  <r>
    <x v="1"/>
    <x v="19"/>
    <s v="TIPSA"/>
    <n v="0"/>
  </r>
  <r>
    <x v="1"/>
    <x v="20"/>
    <s v="TIPSA"/>
    <n v="0"/>
  </r>
  <r>
    <x v="1"/>
    <x v="21"/>
    <s v="TIPSA"/>
    <n v="1"/>
  </r>
  <r>
    <x v="1"/>
    <x v="22"/>
    <s v="TIPSA"/>
    <n v="0"/>
  </r>
  <r>
    <x v="1"/>
    <x v="23"/>
    <s v="TIPSA"/>
    <n v="0"/>
  </r>
  <r>
    <x v="1"/>
    <x v="24"/>
    <s v="TIPSA"/>
    <n v="0"/>
  </r>
  <r>
    <x v="1"/>
    <x v="25"/>
    <s v="TIPSA"/>
    <n v="0"/>
  </r>
  <r>
    <x v="1"/>
    <x v="26"/>
    <s v="TIPSA"/>
    <n v="0"/>
  </r>
  <r>
    <x v="1"/>
    <x v="27"/>
    <s v="TIPSA"/>
    <n v="0"/>
  </r>
  <r>
    <x v="1"/>
    <x v="28"/>
    <s v="TIPSA"/>
    <n v="0"/>
  </r>
  <r>
    <x v="1"/>
    <x v="29"/>
    <s v="TIPSA"/>
    <n v="0"/>
  </r>
  <r>
    <x v="1"/>
    <x v="30"/>
    <s v="TIPSA"/>
    <n v="0"/>
  </r>
  <r>
    <x v="1"/>
    <x v="31"/>
    <s v="TIPSA"/>
    <n v="0"/>
  </r>
  <r>
    <x v="1"/>
    <x v="32"/>
    <s v="TIPSA"/>
    <n v="0"/>
  </r>
  <r>
    <x v="1"/>
    <x v="33"/>
    <s v="TIPSA"/>
    <n v="0"/>
  </r>
  <r>
    <x v="1"/>
    <x v="34"/>
    <s v="TIPSA"/>
    <n v="0"/>
  </r>
  <r>
    <x v="2"/>
    <x v="35"/>
    <s v="TIPSA"/>
    <n v="1"/>
  </r>
  <r>
    <x v="3"/>
    <x v="36"/>
    <s v="TIPSA"/>
    <n v="0"/>
  </r>
  <r>
    <x v="4"/>
    <x v="37"/>
    <s v="TIPSA"/>
    <n v="0"/>
  </r>
  <r>
    <x v="4"/>
    <x v="38"/>
    <s v="TIPSA"/>
    <n v="1"/>
  </r>
  <r>
    <x v="4"/>
    <x v="39"/>
    <s v="TIPSA"/>
    <n v="0"/>
  </r>
  <r>
    <x v="4"/>
    <x v="40"/>
    <s v="TIPSA"/>
    <n v="0"/>
  </r>
  <r>
    <x v="0"/>
    <x v="0"/>
    <s v="IARCO"/>
    <n v="0"/>
  </r>
  <r>
    <x v="0"/>
    <x v="1"/>
    <s v="IARCO"/>
    <n v="0"/>
  </r>
  <r>
    <x v="0"/>
    <x v="2"/>
    <s v="IARCO"/>
    <n v="1"/>
  </r>
  <r>
    <x v="0"/>
    <x v="3"/>
    <s v="IARCO"/>
    <n v="0"/>
  </r>
  <r>
    <x v="0"/>
    <x v="4"/>
    <s v="IARCO"/>
    <n v="0"/>
  </r>
  <r>
    <x v="0"/>
    <x v="5"/>
    <s v="IARCO"/>
    <n v="0"/>
  </r>
  <r>
    <x v="0"/>
    <x v="6"/>
    <s v="IARCO"/>
    <n v="0"/>
  </r>
  <r>
    <x v="0"/>
    <x v="7"/>
    <s v="IARCO"/>
    <n v="1"/>
  </r>
  <r>
    <x v="0"/>
    <x v="8"/>
    <s v="IARCO"/>
    <n v="0"/>
  </r>
  <r>
    <x v="1"/>
    <x v="9"/>
    <s v="IARCO"/>
    <n v="1"/>
  </r>
  <r>
    <x v="1"/>
    <x v="10"/>
    <s v="IARCO"/>
    <n v="0"/>
  </r>
  <r>
    <x v="1"/>
    <x v="11"/>
    <s v="IARCO"/>
    <n v="0"/>
  </r>
  <r>
    <x v="1"/>
    <x v="12"/>
    <s v="IARCO"/>
    <n v="0"/>
  </r>
  <r>
    <x v="1"/>
    <x v="13"/>
    <s v="IARCO"/>
    <n v="0"/>
  </r>
  <r>
    <x v="1"/>
    <x v="14"/>
    <s v="IARCO"/>
    <n v="0"/>
  </r>
  <r>
    <x v="1"/>
    <x v="15"/>
    <s v="IARCO"/>
    <n v="0"/>
  </r>
  <r>
    <x v="1"/>
    <x v="16"/>
    <s v="IARCO"/>
    <n v="0"/>
  </r>
  <r>
    <x v="1"/>
    <x v="17"/>
    <s v="IARCO"/>
    <n v="0"/>
  </r>
  <r>
    <x v="1"/>
    <x v="18"/>
    <s v="IARCO"/>
    <n v="0"/>
  </r>
  <r>
    <x v="1"/>
    <x v="19"/>
    <s v="IARCO"/>
    <n v="1"/>
  </r>
  <r>
    <x v="1"/>
    <x v="20"/>
    <s v="IARCO"/>
    <n v="0"/>
  </r>
  <r>
    <x v="1"/>
    <x v="21"/>
    <s v="IARCO"/>
    <n v="0"/>
  </r>
  <r>
    <x v="1"/>
    <x v="22"/>
    <s v="IARCO"/>
    <n v="0"/>
  </r>
  <r>
    <x v="1"/>
    <x v="23"/>
    <s v="IARCO"/>
    <n v="0"/>
  </r>
  <r>
    <x v="1"/>
    <x v="24"/>
    <s v="IARCO"/>
    <n v="0"/>
  </r>
  <r>
    <x v="1"/>
    <x v="25"/>
    <s v="IARCO"/>
    <n v="0"/>
  </r>
  <r>
    <x v="1"/>
    <x v="26"/>
    <s v="IARCO"/>
    <n v="0"/>
  </r>
  <r>
    <x v="1"/>
    <x v="27"/>
    <s v="IARCO"/>
    <n v="0"/>
  </r>
  <r>
    <x v="1"/>
    <x v="28"/>
    <s v="IARCO"/>
    <n v="1"/>
  </r>
  <r>
    <x v="1"/>
    <x v="29"/>
    <s v="IARCO"/>
    <n v="0"/>
  </r>
  <r>
    <x v="1"/>
    <x v="30"/>
    <s v="IARCO"/>
    <n v="0"/>
  </r>
  <r>
    <x v="1"/>
    <x v="31"/>
    <s v="IARCO"/>
    <n v="0"/>
  </r>
  <r>
    <x v="1"/>
    <x v="32"/>
    <s v="IARCO"/>
    <n v="0"/>
  </r>
  <r>
    <x v="1"/>
    <x v="33"/>
    <s v="IARCO"/>
    <n v="0"/>
  </r>
  <r>
    <x v="1"/>
    <x v="34"/>
    <s v="IARCO"/>
    <n v="0"/>
  </r>
  <r>
    <x v="2"/>
    <x v="35"/>
    <s v="IARCO"/>
    <n v="1"/>
  </r>
  <r>
    <x v="3"/>
    <x v="36"/>
    <s v="IARCO"/>
    <n v="1"/>
  </r>
  <r>
    <x v="4"/>
    <x v="37"/>
    <s v="IARCO"/>
    <n v="0"/>
  </r>
  <r>
    <x v="4"/>
    <x v="38"/>
    <s v="IARCO"/>
    <n v="1"/>
  </r>
  <r>
    <x v="4"/>
    <x v="39"/>
    <s v="IARCO"/>
    <n v="0"/>
  </r>
  <r>
    <x v="4"/>
    <x v="40"/>
    <s v="IARCO"/>
    <n v="0"/>
  </r>
  <r>
    <x v="0"/>
    <x v="0"/>
    <s v="LA MONTAÑA"/>
    <n v="0"/>
  </r>
  <r>
    <x v="0"/>
    <x v="1"/>
    <s v="LA MONTAÑA"/>
    <n v="0"/>
  </r>
  <r>
    <x v="0"/>
    <x v="2"/>
    <s v="LA MONTAÑA"/>
    <n v="1"/>
  </r>
  <r>
    <x v="0"/>
    <x v="3"/>
    <s v="LA MONTAÑA"/>
    <n v="0"/>
  </r>
  <r>
    <x v="0"/>
    <x v="4"/>
    <s v="LA MONTAÑA"/>
    <n v="1"/>
  </r>
  <r>
    <x v="0"/>
    <x v="5"/>
    <s v="LA MONTAÑA"/>
    <n v="0"/>
  </r>
  <r>
    <x v="0"/>
    <x v="6"/>
    <s v="LA MONTAÑA"/>
    <n v="0"/>
  </r>
  <r>
    <x v="0"/>
    <x v="7"/>
    <s v="LA MONTAÑA"/>
    <n v="0"/>
  </r>
  <r>
    <x v="0"/>
    <x v="8"/>
    <s v="LA MONTAÑA"/>
    <n v="0"/>
  </r>
  <r>
    <x v="1"/>
    <x v="9"/>
    <s v="LA MONTAÑA"/>
    <n v="0"/>
  </r>
  <r>
    <x v="1"/>
    <x v="10"/>
    <s v="LA MONTAÑA"/>
    <n v="0"/>
  </r>
  <r>
    <x v="1"/>
    <x v="11"/>
    <s v="LA MONTAÑA"/>
    <n v="0"/>
  </r>
  <r>
    <x v="1"/>
    <x v="12"/>
    <s v="LA MONTAÑA"/>
    <n v="0"/>
  </r>
  <r>
    <x v="1"/>
    <x v="13"/>
    <s v="LA MONTAÑA"/>
    <n v="0"/>
  </r>
  <r>
    <x v="1"/>
    <x v="14"/>
    <s v="LA MONTAÑA"/>
    <n v="0"/>
  </r>
  <r>
    <x v="1"/>
    <x v="15"/>
    <s v="LA MONTAÑA"/>
    <n v="0"/>
  </r>
  <r>
    <x v="1"/>
    <x v="16"/>
    <s v="LA MONTAÑA"/>
    <n v="0"/>
  </r>
  <r>
    <x v="1"/>
    <x v="17"/>
    <s v="LA MONTAÑA"/>
    <n v="0"/>
  </r>
  <r>
    <x v="1"/>
    <x v="18"/>
    <s v="LA MONTAÑA"/>
    <n v="0"/>
  </r>
  <r>
    <x v="1"/>
    <x v="19"/>
    <s v="LA MONTAÑA"/>
    <n v="0"/>
  </r>
  <r>
    <x v="1"/>
    <x v="20"/>
    <s v="LA MONTAÑA"/>
    <n v="0"/>
  </r>
  <r>
    <x v="1"/>
    <x v="21"/>
    <s v="LA MONTAÑA"/>
    <n v="1"/>
  </r>
  <r>
    <x v="1"/>
    <x v="22"/>
    <s v="LA MONTAÑA"/>
    <n v="0"/>
  </r>
  <r>
    <x v="1"/>
    <x v="23"/>
    <s v="LA MONTAÑA"/>
    <n v="0"/>
  </r>
  <r>
    <x v="1"/>
    <x v="24"/>
    <s v="LA MONTAÑA"/>
    <n v="0"/>
  </r>
  <r>
    <x v="1"/>
    <x v="25"/>
    <s v="LA MONTAÑA"/>
    <n v="0"/>
  </r>
  <r>
    <x v="1"/>
    <x v="26"/>
    <s v="LA MONTAÑA"/>
    <n v="0"/>
  </r>
  <r>
    <x v="1"/>
    <x v="27"/>
    <s v="LA MONTAÑA"/>
    <n v="0"/>
  </r>
  <r>
    <x v="1"/>
    <x v="28"/>
    <s v="LA MONTAÑA"/>
    <n v="0"/>
  </r>
  <r>
    <x v="1"/>
    <x v="29"/>
    <s v="LA MONTAÑA"/>
    <n v="0"/>
  </r>
  <r>
    <x v="1"/>
    <x v="30"/>
    <s v="LA MONTAÑA"/>
    <n v="0"/>
  </r>
  <r>
    <x v="1"/>
    <x v="31"/>
    <s v="LA MONTAÑA"/>
    <n v="0"/>
  </r>
  <r>
    <x v="1"/>
    <x v="32"/>
    <s v="LA MONTAÑA"/>
    <n v="0"/>
  </r>
  <r>
    <x v="1"/>
    <x v="33"/>
    <s v="LA MONTAÑA"/>
    <n v="0"/>
  </r>
  <r>
    <x v="1"/>
    <x v="34"/>
    <s v="LA MONTAÑA"/>
    <n v="0"/>
  </r>
  <r>
    <x v="2"/>
    <x v="35"/>
    <s v="LA MONTAÑA"/>
    <n v="1"/>
  </r>
  <r>
    <x v="3"/>
    <x v="36"/>
    <s v="LA MONTAÑA"/>
    <n v="1"/>
  </r>
  <r>
    <x v="4"/>
    <x v="37"/>
    <s v="LA MONTAÑA"/>
    <n v="0"/>
  </r>
  <r>
    <x v="4"/>
    <x v="38"/>
    <s v="LA MONTAÑA"/>
    <n v="1"/>
  </r>
  <r>
    <x v="4"/>
    <x v="39"/>
    <s v="LA MONTAÑA"/>
    <n v="0"/>
  </r>
  <r>
    <x v="4"/>
    <x v="40"/>
    <s v="LA MONTAÑA"/>
    <n v="0"/>
  </r>
  <r>
    <x v="0"/>
    <x v="0"/>
    <s v="COLDECON"/>
    <n v="0"/>
  </r>
  <r>
    <x v="0"/>
    <x v="1"/>
    <s v="COLDECON"/>
    <n v="0"/>
  </r>
  <r>
    <x v="0"/>
    <x v="2"/>
    <s v="COLDECON"/>
    <n v="0"/>
  </r>
  <r>
    <x v="0"/>
    <x v="3"/>
    <s v="COLDECON"/>
    <n v="0"/>
  </r>
  <r>
    <x v="0"/>
    <x v="4"/>
    <s v="COLDECON"/>
    <n v="1"/>
  </r>
  <r>
    <x v="0"/>
    <x v="5"/>
    <s v="COLDECON"/>
    <n v="0"/>
  </r>
  <r>
    <x v="0"/>
    <x v="6"/>
    <s v="COLDECON"/>
    <n v="0"/>
  </r>
  <r>
    <x v="0"/>
    <x v="7"/>
    <s v="COLDECON"/>
    <n v="0"/>
  </r>
  <r>
    <x v="0"/>
    <x v="8"/>
    <s v="COLDECON"/>
    <n v="0"/>
  </r>
  <r>
    <x v="1"/>
    <x v="9"/>
    <s v="COLDECON"/>
    <n v="1"/>
  </r>
  <r>
    <x v="1"/>
    <x v="10"/>
    <s v="COLDECON"/>
    <n v="0"/>
  </r>
  <r>
    <x v="1"/>
    <x v="11"/>
    <s v="COLDECON"/>
    <n v="0"/>
  </r>
  <r>
    <x v="1"/>
    <x v="12"/>
    <s v="COLDECON"/>
    <n v="0"/>
  </r>
  <r>
    <x v="1"/>
    <x v="13"/>
    <s v="COLDECON"/>
    <n v="0"/>
  </r>
  <r>
    <x v="1"/>
    <x v="14"/>
    <s v="COLDECON"/>
    <n v="0"/>
  </r>
  <r>
    <x v="1"/>
    <x v="15"/>
    <s v="COLDECON"/>
    <n v="0"/>
  </r>
  <r>
    <x v="1"/>
    <x v="16"/>
    <s v="COLDECON"/>
    <n v="0"/>
  </r>
  <r>
    <x v="1"/>
    <x v="17"/>
    <s v="COLDECON"/>
    <n v="0"/>
  </r>
  <r>
    <x v="1"/>
    <x v="18"/>
    <s v="COLDECON"/>
    <n v="0"/>
  </r>
  <r>
    <x v="1"/>
    <x v="19"/>
    <s v="COLDECON"/>
    <n v="1"/>
  </r>
  <r>
    <x v="1"/>
    <x v="20"/>
    <s v="COLDECON"/>
    <n v="0"/>
  </r>
  <r>
    <x v="1"/>
    <x v="21"/>
    <s v="COLDECON"/>
    <n v="0"/>
  </r>
  <r>
    <x v="1"/>
    <x v="22"/>
    <s v="COLDECON"/>
    <n v="0"/>
  </r>
  <r>
    <x v="1"/>
    <x v="23"/>
    <s v="COLDECON"/>
    <n v="0"/>
  </r>
  <r>
    <x v="1"/>
    <x v="24"/>
    <s v="COLDECON"/>
    <n v="0"/>
  </r>
  <r>
    <x v="1"/>
    <x v="25"/>
    <s v="COLDECON"/>
    <n v="0"/>
  </r>
  <r>
    <x v="1"/>
    <x v="26"/>
    <s v="COLDECON"/>
    <n v="0"/>
  </r>
  <r>
    <x v="1"/>
    <x v="27"/>
    <s v="COLDECON"/>
    <n v="0"/>
  </r>
  <r>
    <x v="1"/>
    <x v="28"/>
    <s v="COLDECON"/>
    <n v="0"/>
  </r>
  <r>
    <x v="1"/>
    <x v="29"/>
    <s v="COLDECON"/>
    <n v="0"/>
  </r>
  <r>
    <x v="1"/>
    <x v="30"/>
    <s v="COLDECON"/>
    <n v="0"/>
  </r>
  <r>
    <x v="1"/>
    <x v="31"/>
    <s v="COLDECON"/>
    <n v="0"/>
  </r>
  <r>
    <x v="1"/>
    <x v="32"/>
    <s v="COLDECON"/>
    <n v="0"/>
  </r>
  <r>
    <x v="1"/>
    <x v="33"/>
    <s v="COLDECON"/>
    <n v="0"/>
  </r>
  <r>
    <x v="1"/>
    <x v="34"/>
    <s v="COLDECON"/>
    <n v="0"/>
  </r>
  <r>
    <x v="2"/>
    <x v="35"/>
    <s v="COLDECON"/>
    <n v="1"/>
  </r>
  <r>
    <x v="3"/>
    <x v="36"/>
    <s v="COLDECON"/>
    <n v="1"/>
  </r>
  <r>
    <x v="4"/>
    <x v="37"/>
    <s v="COLDECON"/>
    <n v="1"/>
  </r>
  <r>
    <x v="4"/>
    <x v="38"/>
    <s v="COLDECON"/>
    <n v="0"/>
  </r>
  <r>
    <x v="4"/>
    <x v="39"/>
    <s v="COLDECON"/>
    <n v="0"/>
  </r>
  <r>
    <x v="4"/>
    <x v="40"/>
    <s v="COLDECON"/>
    <n v="0"/>
  </r>
  <r>
    <x v="0"/>
    <x v="0"/>
    <s v="AUTOPISTAS DEL CAFÉ"/>
    <n v="0"/>
  </r>
  <r>
    <x v="0"/>
    <x v="1"/>
    <s v="AUTOPISTAS DEL CAFÉ"/>
    <n v="0"/>
  </r>
  <r>
    <x v="0"/>
    <x v="2"/>
    <s v="AUTOPISTAS DEL CAFÉ"/>
    <n v="0"/>
  </r>
  <r>
    <x v="0"/>
    <x v="3"/>
    <s v="AUTOPISTAS DEL CAFÉ"/>
    <n v="1"/>
  </r>
  <r>
    <x v="0"/>
    <x v="4"/>
    <s v="AUTOPISTAS DEL CAFÉ"/>
    <n v="0"/>
  </r>
  <r>
    <x v="0"/>
    <x v="5"/>
    <s v="AUTOPISTAS DEL CAFÉ"/>
    <n v="0"/>
  </r>
  <r>
    <x v="0"/>
    <x v="6"/>
    <s v="AUTOPISTAS DEL CAFÉ"/>
    <n v="0"/>
  </r>
  <r>
    <x v="0"/>
    <x v="7"/>
    <s v="AUTOPISTAS DEL CAFÉ"/>
    <n v="0"/>
  </r>
  <r>
    <x v="0"/>
    <x v="8"/>
    <s v="AUTOPISTAS DEL CAFÉ"/>
    <n v="0"/>
  </r>
  <r>
    <x v="1"/>
    <x v="9"/>
    <s v="AUTOPISTAS DEL CAFÉ"/>
    <n v="1"/>
  </r>
  <r>
    <x v="1"/>
    <x v="10"/>
    <s v="AUTOPISTAS DEL CAFÉ"/>
    <n v="0"/>
  </r>
  <r>
    <x v="1"/>
    <x v="11"/>
    <s v="AUTOPISTAS DEL CAFÉ"/>
    <n v="0"/>
  </r>
  <r>
    <x v="1"/>
    <x v="12"/>
    <s v="AUTOPISTAS DEL CAFÉ"/>
    <n v="0"/>
  </r>
  <r>
    <x v="1"/>
    <x v="13"/>
    <s v="AUTOPISTAS DEL CAFÉ"/>
    <n v="0"/>
  </r>
  <r>
    <x v="1"/>
    <x v="14"/>
    <s v="AUTOPISTAS DEL CAFÉ"/>
    <n v="0"/>
  </r>
  <r>
    <x v="1"/>
    <x v="15"/>
    <s v="AUTOPISTAS DEL CAFÉ"/>
    <n v="0"/>
  </r>
  <r>
    <x v="1"/>
    <x v="16"/>
    <s v="AUTOPISTAS DEL CAFÉ"/>
    <n v="0"/>
  </r>
  <r>
    <x v="1"/>
    <x v="17"/>
    <s v="AUTOPISTAS DEL CAFÉ"/>
    <n v="0"/>
  </r>
  <r>
    <x v="1"/>
    <x v="18"/>
    <s v="AUTOPISTAS DEL CAFÉ"/>
    <n v="0"/>
  </r>
  <r>
    <x v="1"/>
    <x v="19"/>
    <s v="AUTOPISTAS DEL CAFÉ"/>
    <n v="0"/>
  </r>
  <r>
    <x v="1"/>
    <x v="20"/>
    <s v="AUTOPISTAS DEL CAFÉ"/>
    <n v="0"/>
  </r>
  <r>
    <x v="1"/>
    <x v="21"/>
    <s v="AUTOPISTAS DEL CAFÉ"/>
    <n v="0"/>
  </r>
  <r>
    <x v="1"/>
    <x v="22"/>
    <s v="AUTOPISTAS DEL CAFÉ"/>
    <n v="1"/>
  </r>
  <r>
    <x v="1"/>
    <x v="23"/>
    <s v="AUTOPISTAS DEL CAFÉ"/>
    <n v="1"/>
  </r>
  <r>
    <x v="1"/>
    <x v="24"/>
    <s v="AUTOPISTAS DEL CAFÉ"/>
    <n v="0"/>
  </r>
  <r>
    <x v="1"/>
    <x v="25"/>
    <s v="AUTOPISTAS DEL CAFÉ"/>
    <n v="0"/>
  </r>
  <r>
    <x v="1"/>
    <x v="26"/>
    <s v="AUTOPISTAS DEL CAFÉ"/>
    <n v="0"/>
  </r>
  <r>
    <x v="1"/>
    <x v="27"/>
    <s v="AUTOPISTAS DEL CAFÉ"/>
    <n v="0"/>
  </r>
  <r>
    <x v="1"/>
    <x v="28"/>
    <s v="AUTOPISTAS DEL CAFÉ"/>
    <n v="0"/>
  </r>
  <r>
    <x v="1"/>
    <x v="29"/>
    <s v="AUTOPISTAS DEL CAFÉ"/>
    <n v="0"/>
  </r>
  <r>
    <x v="1"/>
    <x v="30"/>
    <s v="AUTOPISTAS DEL CAFÉ"/>
    <n v="0"/>
  </r>
  <r>
    <x v="1"/>
    <x v="31"/>
    <s v="AUTOPISTAS DEL CAFÉ"/>
    <n v="0"/>
  </r>
  <r>
    <x v="1"/>
    <x v="32"/>
    <s v="AUTOPISTAS DEL CAFÉ"/>
    <n v="0"/>
  </r>
  <r>
    <x v="1"/>
    <x v="33"/>
    <s v="AUTOPISTAS DEL CAFÉ"/>
    <n v="0"/>
  </r>
  <r>
    <x v="1"/>
    <x v="34"/>
    <s v="AUTOPISTAS DEL CAFÉ"/>
    <n v="0"/>
  </r>
  <r>
    <x v="2"/>
    <x v="35"/>
    <s v="AUTOPISTAS DEL CAFÉ"/>
    <n v="1"/>
  </r>
  <r>
    <x v="3"/>
    <x v="36"/>
    <s v="AUTOPISTAS DEL CAFÉ"/>
    <n v="1"/>
  </r>
  <r>
    <x v="4"/>
    <x v="37"/>
    <s v="AUTOPISTAS DEL CAFÉ"/>
    <s v="NC"/>
  </r>
  <r>
    <x v="4"/>
    <x v="38"/>
    <s v="AUTOPISTAS DEL CAFÉ"/>
    <s v="NC"/>
  </r>
  <r>
    <x v="4"/>
    <x v="39"/>
    <s v="AUTOPISTAS DEL CAFÉ"/>
    <s v="NC"/>
  </r>
  <r>
    <x v="4"/>
    <x v="40"/>
    <s v="AUTOPISTAS DEL CAFÉ"/>
    <s v="NC"/>
  </r>
  <r>
    <x v="0"/>
    <x v="0"/>
    <s v="CFC"/>
    <n v="0"/>
  </r>
  <r>
    <x v="0"/>
    <x v="1"/>
    <s v="CFC"/>
    <n v="0"/>
  </r>
  <r>
    <x v="0"/>
    <x v="2"/>
    <s v="CFC"/>
    <n v="1"/>
  </r>
  <r>
    <x v="0"/>
    <x v="3"/>
    <s v="CFC"/>
    <n v="0"/>
  </r>
  <r>
    <x v="0"/>
    <x v="4"/>
    <s v="CFC"/>
    <n v="0"/>
  </r>
  <r>
    <x v="0"/>
    <x v="5"/>
    <s v="CFC"/>
    <n v="0"/>
  </r>
  <r>
    <x v="0"/>
    <x v="6"/>
    <s v="CFC"/>
    <n v="0"/>
  </r>
  <r>
    <x v="0"/>
    <x v="7"/>
    <s v="CFC"/>
    <n v="0"/>
  </r>
  <r>
    <x v="0"/>
    <x v="8"/>
    <s v="CFC"/>
    <n v="0"/>
  </r>
  <r>
    <x v="1"/>
    <x v="9"/>
    <s v="CFC"/>
    <n v="1"/>
  </r>
  <r>
    <x v="1"/>
    <x v="10"/>
    <s v="CFC"/>
    <n v="1"/>
  </r>
  <r>
    <x v="1"/>
    <x v="11"/>
    <s v="CFC"/>
    <n v="0"/>
  </r>
  <r>
    <x v="1"/>
    <x v="12"/>
    <s v="CFC"/>
    <n v="0"/>
  </r>
  <r>
    <x v="1"/>
    <x v="13"/>
    <s v="CFC"/>
    <n v="1"/>
  </r>
  <r>
    <x v="1"/>
    <x v="14"/>
    <s v="CFC"/>
    <n v="0"/>
  </r>
  <r>
    <x v="1"/>
    <x v="15"/>
    <s v="CFC"/>
    <n v="0"/>
  </r>
  <r>
    <x v="1"/>
    <x v="16"/>
    <s v="CFC"/>
    <n v="1"/>
  </r>
  <r>
    <x v="1"/>
    <x v="17"/>
    <s v="CFC"/>
    <n v="0"/>
  </r>
  <r>
    <x v="1"/>
    <x v="18"/>
    <s v="CFC"/>
    <n v="0"/>
  </r>
  <r>
    <x v="1"/>
    <x v="19"/>
    <s v="CFC"/>
    <n v="1"/>
  </r>
  <r>
    <x v="1"/>
    <x v="20"/>
    <s v="CFC"/>
    <n v="0"/>
  </r>
  <r>
    <x v="1"/>
    <x v="21"/>
    <s v="CFC"/>
    <n v="0"/>
  </r>
  <r>
    <x v="1"/>
    <x v="22"/>
    <s v="CFC"/>
    <n v="0"/>
  </r>
  <r>
    <x v="1"/>
    <x v="23"/>
    <s v="CFC"/>
    <n v="0"/>
  </r>
  <r>
    <x v="1"/>
    <x v="24"/>
    <s v="CFC"/>
    <n v="0"/>
  </r>
  <r>
    <x v="1"/>
    <x v="25"/>
    <s v="CFC"/>
    <n v="0"/>
  </r>
  <r>
    <x v="1"/>
    <x v="26"/>
    <s v="CFC"/>
    <n v="0"/>
  </r>
  <r>
    <x v="1"/>
    <x v="27"/>
    <s v="CFC"/>
    <n v="0"/>
  </r>
  <r>
    <x v="1"/>
    <x v="28"/>
    <s v="CFC"/>
    <n v="0"/>
  </r>
  <r>
    <x v="1"/>
    <x v="29"/>
    <s v="CFC"/>
    <n v="0"/>
  </r>
  <r>
    <x v="1"/>
    <x v="30"/>
    <s v="CFC"/>
    <n v="0"/>
  </r>
  <r>
    <x v="1"/>
    <x v="31"/>
    <s v="CFC"/>
    <n v="0"/>
  </r>
  <r>
    <x v="1"/>
    <x v="32"/>
    <s v="CFC"/>
    <n v="0"/>
  </r>
  <r>
    <x v="1"/>
    <x v="33"/>
    <s v="CFC"/>
    <n v="0"/>
  </r>
  <r>
    <x v="1"/>
    <x v="34"/>
    <s v="CFC"/>
    <n v="0"/>
  </r>
  <r>
    <x v="2"/>
    <x v="35"/>
    <s v="CFC"/>
    <n v="1"/>
  </r>
  <r>
    <x v="3"/>
    <x v="36"/>
    <s v="CFC"/>
    <n v="1"/>
  </r>
  <r>
    <x v="4"/>
    <x v="37"/>
    <s v="CFC"/>
    <s v="NC"/>
  </r>
  <r>
    <x v="4"/>
    <x v="38"/>
    <s v="CFC"/>
    <s v="NC"/>
  </r>
  <r>
    <x v="4"/>
    <x v="39"/>
    <s v="CFC"/>
    <s v="NC"/>
  </r>
  <r>
    <x v="4"/>
    <x v="40"/>
    <s v="CFC"/>
    <s v="NC"/>
  </r>
  <r>
    <x v="0"/>
    <x v="0"/>
    <s v="ASUL S.A"/>
    <n v="1"/>
  </r>
  <r>
    <x v="0"/>
    <x v="1"/>
    <s v="ASUL S.A"/>
    <n v="0"/>
  </r>
  <r>
    <x v="0"/>
    <x v="2"/>
    <s v="ASUL S.A"/>
    <n v="0"/>
  </r>
  <r>
    <x v="0"/>
    <x v="3"/>
    <s v="ASUL S.A"/>
    <n v="0"/>
  </r>
  <r>
    <x v="0"/>
    <x v="4"/>
    <s v="ASUL S.A"/>
    <n v="0"/>
  </r>
  <r>
    <x v="0"/>
    <x v="5"/>
    <s v="ASUL S.A"/>
    <n v="0"/>
  </r>
  <r>
    <x v="0"/>
    <x v="6"/>
    <s v="ASUL S.A"/>
    <n v="0"/>
  </r>
  <r>
    <x v="0"/>
    <x v="7"/>
    <s v="ASUL S.A"/>
    <n v="0"/>
  </r>
  <r>
    <x v="0"/>
    <x v="8"/>
    <s v="ASUL S.A"/>
    <n v="0"/>
  </r>
  <r>
    <x v="1"/>
    <x v="9"/>
    <s v="ASUL S.A"/>
    <n v="0"/>
  </r>
  <r>
    <x v="1"/>
    <x v="10"/>
    <s v="ASUL S.A"/>
    <n v="1"/>
  </r>
  <r>
    <x v="1"/>
    <x v="11"/>
    <s v="ASUL S.A"/>
    <n v="0"/>
  </r>
  <r>
    <x v="1"/>
    <x v="12"/>
    <s v="ASUL S.A"/>
    <n v="0"/>
  </r>
  <r>
    <x v="1"/>
    <x v="13"/>
    <s v="ASUL S.A"/>
    <n v="0"/>
  </r>
  <r>
    <x v="1"/>
    <x v="14"/>
    <s v="ASUL S.A"/>
    <n v="0"/>
  </r>
  <r>
    <x v="1"/>
    <x v="15"/>
    <s v="ASUL S.A"/>
    <n v="0"/>
  </r>
  <r>
    <x v="1"/>
    <x v="16"/>
    <s v="ASUL S.A"/>
    <n v="0"/>
  </r>
  <r>
    <x v="1"/>
    <x v="17"/>
    <s v="ASUL S.A"/>
    <n v="0"/>
  </r>
  <r>
    <x v="1"/>
    <x v="18"/>
    <s v="ASUL S.A"/>
    <n v="0"/>
  </r>
  <r>
    <x v="1"/>
    <x v="19"/>
    <s v="ASUL S.A"/>
    <n v="1"/>
  </r>
  <r>
    <x v="1"/>
    <x v="20"/>
    <s v="ASUL S.A"/>
    <n v="0"/>
  </r>
  <r>
    <x v="1"/>
    <x v="21"/>
    <s v="ASUL S.A"/>
    <n v="0"/>
  </r>
  <r>
    <x v="1"/>
    <x v="22"/>
    <s v="ASUL S.A"/>
    <n v="0"/>
  </r>
  <r>
    <x v="1"/>
    <x v="23"/>
    <s v="ASUL S.A"/>
    <n v="0"/>
  </r>
  <r>
    <x v="1"/>
    <x v="24"/>
    <s v="ASUL S.A"/>
    <n v="0"/>
  </r>
  <r>
    <x v="1"/>
    <x v="25"/>
    <s v="ASUL S.A"/>
    <n v="0"/>
  </r>
  <r>
    <x v="1"/>
    <x v="26"/>
    <s v="ASUL S.A"/>
    <n v="0"/>
  </r>
  <r>
    <x v="1"/>
    <x v="27"/>
    <s v="ASUL S.A"/>
    <n v="0"/>
  </r>
  <r>
    <x v="1"/>
    <x v="28"/>
    <s v="ASUL S.A"/>
    <n v="1"/>
  </r>
  <r>
    <x v="1"/>
    <x v="29"/>
    <s v="ASUL S.A"/>
    <n v="1"/>
  </r>
  <r>
    <x v="1"/>
    <x v="30"/>
    <s v="ASUL S.A"/>
    <n v="0"/>
  </r>
  <r>
    <x v="1"/>
    <x v="31"/>
    <s v="ASUL S.A"/>
    <n v="0"/>
  </r>
  <r>
    <x v="1"/>
    <x v="32"/>
    <s v="ASUL S.A"/>
    <n v="0"/>
  </r>
  <r>
    <x v="1"/>
    <x v="33"/>
    <s v="ASUL S.A"/>
    <n v="0"/>
  </r>
  <r>
    <x v="1"/>
    <x v="34"/>
    <s v="ASUL S.A"/>
    <n v="0"/>
  </r>
  <r>
    <x v="2"/>
    <x v="35"/>
    <s v="ASUL S.A"/>
    <n v="1"/>
  </r>
  <r>
    <x v="3"/>
    <x v="36"/>
    <s v="ASUL S.A"/>
    <n v="1"/>
  </r>
  <r>
    <x v="4"/>
    <x v="37"/>
    <s v="ASUL S.A"/>
    <n v="0"/>
  </r>
  <r>
    <x v="4"/>
    <x v="38"/>
    <s v="ASUL S.A"/>
    <n v="1"/>
  </r>
  <r>
    <x v="4"/>
    <x v="39"/>
    <s v="ASUL S.A"/>
    <n v="0"/>
  </r>
  <r>
    <x v="4"/>
    <x v="40"/>
    <s v="ASUL S.A"/>
    <n v="0"/>
  </r>
  <r>
    <x v="0"/>
    <x v="0"/>
    <s v="GERENCIAR"/>
    <n v="0"/>
  </r>
  <r>
    <x v="0"/>
    <x v="1"/>
    <s v="GERENCIAR"/>
    <n v="0"/>
  </r>
  <r>
    <x v="0"/>
    <x v="2"/>
    <s v="GERENCIAR"/>
    <n v="0"/>
  </r>
  <r>
    <x v="0"/>
    <x v="3"/>
    <s v="GERENCIAR"/>
    <n v="0"/>
  </r>
  <r>
    <x v="0"/>
    <x v="4"/>
    <s v="GERENCIAR"/>
    <n v="1"/>
  </r>
  <r>
    <x v="0"/>
    <x v="5"/>
    <s v="GERENCIAR"/>
    <n v="0"/>
  </r>
  <r>
    <x v="0"/>
    <x v="6"/>
    <s v="GERENCIAR"/>
    <n v="0"/>
  </r>
  <r>
    <x v="0"/>
    <x v="7"/>
    <s v="GERENCIAR"/>
    <n v="0"/>
  </r>
  <r>
    <x v="0"/>
    <x v="8"/>
    <s v="GERENCIAR"/>
    <n v="0"/>
  </r>
  <r>
    <x v="1"/>
    <x v="9"/>
    <s v="GERENCIAR"/>
    <n v="2"/>
  </r>
  <r>
    <x v="1"/>
    <x v="10"/>
    <s v="GERENCIAR"/>
    <n v="0"/>
  </r>
  <r>
    <x v="1"/>
    <x v="11"/>
    <s v="GERENCIAR"/>
    <n v="0"/>
  </r>
  <r>
    <x v="1"/>
    <x v="12"/>
    <s v="GERENCIAR"/>
    <n v="0"/>
  </r>
  <r>
    <x v="1"/>
    <x v="13"/>
    <s v="GERENCIAR"/>
    <n v="0"/>
  </r>
  <r>
    <x v="1"/>
    <x v="14"/>
    <s v="GERENCIAR"/>
    <n v="0"/>
  </r>
  <r>
    <x v="1"/>
    <x v="15"/>
    <s v="GERENCIAR"/>
    <n v="0"/>
  </r>
  <r>
    <x v="1"/>
    <x v="16"/>
    <s v="GERENCIAR"/>
    <n v="0"/>
  </r>
  <r>
    <x v="1"/>
    <x v="17"/>
    <s v="GERENCIAR"/>
    <n v="0"/>
  </r>
  <r>
    <x v="1"/>
    <x v="18"/>
    <s v="GERENCIAR"/>
    <n v="0"/>
  </r>
  <r>
    <x v="1"/>
    <x v="19"/>
    <s v="GERENCIAR"/>
    <n v="2"/>
  </r>
  <r>
    <x v="1"/>
    <x v="20"/>
    <s v="GERENCIAR"/>
    <n v="2"/>
  </r>
  <r>
    <x v="1"/>
    <x v="21"/>
    <s v="GERENCIAR"/>
    <n v="0"/>
  </r>
  <r>
    <x v="1"/>
    <x v="22"/>
    <s v="GERENCIAR"/>
    <n v="0"/>
  </r>
  <r>
    <x v="1"/>
    <x v="23"/>
    <s v="GERENCIAR"/>
    <n v="0"/>
  </r>
  <r>
    <x v="1"/>
    <x v="24"/>
    <s v="GERENCIAR"/>
    <n v="1"/>
  </r>
  <r>
    <x v="1"/>
    <x v="25"/>
    <s v="GERENCIAR"/>
    <n v="0"/>
  </r>
  <r>
    <x v="1"/>
    <x v="26"/>
    <s v="GERENCIAR"/>
    <n v="0"/>
  </r>
  <r>
    <x v="1"/>
    <x v="27"/>
    <s v="GERENCIAR"/>
    <n v="0"/>
  </r>
  <r>
    <x v="1"/>
    <x v="28"/>
    <s v="GERENCIAR"/>
    <n v="0"/>
  </r>
  <r>
    <x v="1"/>
    <x v="29"/>
    <s v="GERENCIAR"/>
    <n v="0"/>
  </r>
  <r>
    <x v="1"/>
    <x v="30"/>
    <s v="GERENCIAR"/>
    <n v="0"/>
  </r>
  <r>
    <x v="1"/>
    <x v="31"/>
    <s v="GERENCIAR"/>
    <n v="0"/>
  </r>
  <r>
    <x v="1"/>
    <x v="32"/>
    <s v="GERENCIAR"/>
    <n v="0"/>
  </r>
  <r>
    <x v="1"/>
    <x v="33"/>
    <s v="GERENCIAR"/>
    <n v="0"/>
  </r>
  <r>
    <x v="1"/>
    <x v="34"/>
    <s v="GERENCIAR"/>
    <n v="0"/>
  </r>
  <r>
    <x v="2"/>
    <x v="35"/>
    <s v="GERENCIAR"/>
    <n v="1"/>
  </r>
  <r>
    <x v="3"/>
    <x v="36"/>
    <s v="GERENCIAR"/>
    <n v="1"/>
  </r>
  <r>
    <x v="4"/>
    <x v="37"/>
    <s v="GERENCIAR"/>
    <n v="0"/>
  </r>
  <r>
    <x v="4"/>
    <x v="38"/>
    <s v="GERENCIAR"/>
    <n v="0"/>
  </r>
  <r>
    <x v="4"/>
    <x v="39"/>
    <s v="GERENCIAR"/>
    <n v="1"/>
  </r>
  <r>
    <x v="4"/>
    <x v="40"/>
    <s v="GERENCIAR"/>
    <n v="0"/>
  </r>
  <r>
    <x v="0"/>
    <x v="0"/>
    <s v="CONSORCIO PAR VIAL"/>
    <n v="0"/>
  </r>
  <r>
    <x v="0"/>
    <x v="1"/>
    <s v="CONSORCIO PAR VIAL"/>
    <n v="0"/>
  </r>
  <r>
    <x v="0"/>
    <x v="2"/>
    <s v="CONSORCIO PAR VIAL"/>
    <n v="1"/>
  </r>
  <r>
    <x v="0"/>
    <x v="3"/>
    <s v="CONSORCIO PAR VIAL"/>
    <n v="1"/>
  </r>
  <r>
    <x v="0"/>
    <x v="4"/>
    <s v="CONSORCIO PAR VIAL"/>
    <n v="0"/>
  </r>
  <r>
    <x v="0"/>
    <x v="5"/>
    <s v="CONSORCIO PAR VIAL"/>
    <n v="0"/>
  </r>
  <r>
    <x v="0"/>
    <x v="6"/>
    <s v="CONSORCIO PAR VIAL"/>
    <n v="0"/>
  </r>
  <r>
    <x v="0"/>
    <x v="7"/>
    <s v="CONSORCIO PAR VIAL"/>
    <n v="0"/>
  </r>
  <r>
    <x v="0"/>
    <x v="8"/>
    <s v="CONSORCIO PAR VIAL"/>
    <n v="0"/>
  </r>
  <r>
    <x v="1"/>
    <x v="9"/>
    <s v="CONSORCIO PAR VIAL"/>
    <n v="1"/>
  </r>
  <r>
    <x v="1"/>
    <x v="10"/>
    <s v="CONSORCIO PAR VIAL"/>
    <n v="0"/>
  </r>
  <r>
    <x v="1"/>
    <x v="11"/>
    <s v="CONSORCIO PAR VIAL"/>
    <n v="0"/>
  </r>
  <r>
    <x v="1"/>
    <x v="12"/>
    <s v="CONSORCIO PAR VIAL"/>
    <n v="0"/>
  </r>
  <r>
    <x v="1"/>
    <x v="13"/>
    <s v="CONSORCIO PAR VIAL"/>
    <n v="0"/>
  </r>
  <r>
    <x v="1"/>
    <x v="14"/>
    <s v="CONSORCIO PAR VIAL"/>
    <n v="0"/>
  </r>
  <r>
    <x v="1"/>
    <x v="15"/>
    <s v="CONSORCIO PAR VIAL"/>
    <n v="0"/>
  </r>
  <r>
    <x v="1"/>
    <x v="16"/>
    <s v="CONSORCIO PAR VIAL"/>
    <n v="0"/>
  </r>
  <r>
    <x v="1"/>
    <x v="17"/>
    <s v="CONSORCIO PAR VIAL"/>
    <n v="0"/>
  </r>
  <r>
    <x v="1"/>
    <x v="18"/>
    <s v="CONSORCIO PAR VIAL"/>
    <n v="0"/>
  </r>
  <r>
    <x v="1"/>
    <x v="19"/>
    <s v="CONSORCIO PAR VIAL"/>
    <n v="1"/>
  </r>
  <r>
    <x v="1"/>
    <x v="20"/>
    <s v="CONSORCIO PAR VIAL"/>
    <n v="0"/>
  </r>
  <r>
    <x v="1"/>
    <x v="21"/>
    <s v="CONSORCIO PAR VIAL"/>
    <n v="1"/>
  </r>
  <r>
    <x v="1"/>
    <x v="22"/>
    <s v="CONSORCIO PAR VIAL"/>
    <n v="0"/>
  </r>
  <r>
    <x v="1"/>
    <x v="23"/>
    <s v="CONSORCIO PAR VIAL"/>
    <n v="0"/>
  </r>
  <r>
    <x v="1"/>
    <x v="24"/>
    <s v="CONSORCIO PAR VIAL"/>
    <n v="0"/>
  </r>
  <r>
    <x v="1"/>
    <x v="25"/>
    <s v="CONSORCIO PAR VIAL"/>
    <n v="0"/>
  </r>
  <r>
    <x v="1"/>
    <x v="26"/>
    <s v="CONSORCIO PAR VIAL"/>
    <n v="0"/>
  </r>
  <r>
    <x v="1"/>
    <x v="27"/>
    <s v="CONSORCIO PAR VIAL"/>
    <n v="0"/>
  </r>
  <r>
    <x v="1"/>
    <x v="28"/>
    <s v="CONSORCIO PAR VIAL"/>
    <n v="0"/>
  </r>
  <r>
    <x v="1"/>
    <x v="29"/>
    <s v="CONSORCIO PAR VIAL"/>
    <n v="0"/>
  </r>
  <r>
    <x v="1"/>
    <x v="30"/>
    <s v="CONSORCIO PAR VIAL"/>
    <n v="0"/>
  </r>
  <r>
    <x v="1"/>
    <x v="31"/>
    <s v="CONSORCIO PAR VIAL"/>
    <n v="0"/>
  </r>
  <r>
    <x v="1"/>
    <x v="32"/>
    <s v="CONSORCIO PAR VIAL"/>
    <n v="0"/>
  </r>
  <r>
    <x v="1"/>
    <x v="33"/>
    <s v="CONSORCIO PAR VIAL"/>
    <n v="0"/>
  </r>
  <r>
    <x v="1"/>
    <x v="34"/>
    <s v="CONSORCIO PAR VIAL"/>
    <n v="0"/>
  </r>
  <r>
    <x v="2"/>
    <x v="35"/>
    <s v="CONSORCIO PAR VIAL"/>
    <n v="0"/>
  </r>
  <r>
    <x v="3"/>
    <x v="36"/>
    <s v="CONSORCIO PAR VIAL"/>
    <n v="1"/>
  </r>
  <r>
    <x v="4"/>
    <x v="37"/>
    <s v="CONSORCIO PAR VIAL"/>
    <n v="1"/>
  </r>
  <r>
    <x v="4"/>
    <x v="38"/>
    <s v="CONSORCIO PAR VIAL"/>
    <n v="0"/>
  </r>
  <r>
    <x v="4"/>
    <x v="39"/>
    <s v="CONSORCIO PAR VIAL"/>
    <n v="0"/>
  </r>
  <r>
    <x v="4"/>
    <x v="40"/>
    <s v="CONSORCIO PAR VIAL"/>
    <n v="0"/>
  </r>
  <r>
    <x v="0"/>
    <x v="0"/>
    <s v="CONTECNICA"/>
    <n v="0"/>
  </r>
  <r>
    <x v="0"/>
    <x v="1"/>
    <s v="CONTECNICA"/>
    <n v="0"/>
  </r>
  <r>
    <x v="0"/>
    <x v="2"/>
    <s v="CONTECNICA"/>
    <n v="1"/>
  </r>
  <r>
    <x v="0"/>
    <x v="3"/>
    <s v="CONTECNICA"/>
    <n v="1"/>
  </r>
  <r>
    <x v="0"/>
    <x v="4"/>
    <s v="CONTECNICA"/>
    <n v="0"/>
  </r>
  <r>
    <x v="0"/>
    <x v="5"/>
    <s v="CONTECNICA"/>
    <n v="0"/>
  </r>
  <r>
    <x v="0"/>
    <x v="6"/>
    <s v="CONTECNICA"/>
    <n v="0"/>
  </r>
  <r>
    <x v="0"/>
    <x v="7"/>
    <s v="CONTECNICA"/>
    <n v="0"/>
  </r>
  <r>
    <x v="0"/>
    <x v="8"/>
    <s v="CONTECNICA"/>
    <n v="0"/>
  </r>
  <r>
    <x v="1"/>
    <x v="9"/>
    <s v="CONTECNICA"/>
    <n v="1"/>
  </r>
  <r>
    <x v="1"/>
    <x v="10"/>
    <s v="CONTECNICA"/>
    <n v="0"/>
  </r>
  <r>
    <x v="1"/>
    <x v="11"/>
    <s v="CONTECNICA"/>
    <n v="0"/>
  </r>
  <r>
    <x v="1"/>
    <x v="12"/>
    <s v="CONTECNICA"/>
    <n v="0"/>
  </r>
  <r>
    <x v="1"/>
    <x v="13"/>
    <s v="CONTECNICA"/>
    <n v="0"/>
  </r>
  <r>
    <x v="1"/>
    <x v="14"/>
    <s v="CONTECNICA"/>
    <n v="0"/>
  </r>
  <r>
    <x v="1"/>
    <x v="15"/>
    <s v="CONTECNICA"/>
    <n v="0"/>
  </r>
  <r>
    <x v="1"/>
    <x v="16"/>
    <s v="CONTECNICA"/>
    <n v="0"/>
  </r>
  <r>
    <x v="1"/>
    <x v="17"/>
    <s v="CONTECNICA"/>
    <n v="0"/>
  </r>
  <r>
    <x v="1"/>
    <x v="18"/>
    <s v="CONTECNICA"/>
    <n v="0"/>
  </r>
  <r>
    <x v="1"/>
    <x v="19"/>
    <s v="CONTECNICA"/>
    <n v="1"/>
  </r>
  <r>
    <x v="1"/>
    <x v="20"/>
    <s v="CONTECNICA"/>
    <n v="0"/>
  </r>
  <r>
    <x v="1"/>
    <x v="21"/>
    <s v="CONTECNICA"/>
    <n v="0"/>
  </r>
  <r>
    <x v="1"/>
    <x v="22"/>
    <s v="CONTECNICA"/>
    <n v="0"/>
  </r>
  <r>
    <x v="1"/>
    <x v="23"/>
    <s v="CONTECNICA"/>
    <n v="0"/>
  </r>
  <r>
    <x v="1"/>
    <x v="24"/>
    <s v="CONTECNICA"/>
    <n v="0"/>
  </r>
  <r>
    <x v="1"/>
    <x v="25"/>
    <s v="CONTECNICA"/>
    <n v="0"/>
  </r>
  <r>
    <x v="1"/>
    <x v="26"/>
    <s v="CONTECNICA"/>
    <n v="0"/>
  </r>
  <r>
    <x v="1"/>
    <x v="27"/>
    <s v="CONTECNICA"/>
    <n v="0"/>
  </r>
  <r>
    <x v="1"/>
    <x v="28"/>
    <s v="CONTECNICA"/>
    <n v="0"/>
  </r>
  <r>
    <x v="1"/>
    <x v="29"/>
    <s v="CONTECNICA"/>
    <n v="0"/>
  </r>
  <r>
    <x v="1"/>
    <x v="30"/>
    <s v="CONTECNICA"/>
    <n v="0"/>
  </r>
  <r>
    <x v="1"/>
    <x v="31"/>
    <s v="CONTECNICA"/>
    <n v="0"/>
  </r>
  <r>
    <x v="1"/>
    <x v="32"/>
    <s v="CONTECNICA"/>
    <n v="0"/>
  </r>
  <r>
    <x v="1"/>
    <x v="33"/>
    <s v="CONTECNICA"/>
    <n v="0"/>
  </r>
  <r>
    <x v="1"/>
    <x v="34"/>
    <s v="CONTECNICA"/>
    <n v="0"/>
  </r>
  <r>
    <x v="2"/>
    <x v="35"/>
    <s v="CONTECNICA"/>
    <n v="1"/>
  </r>
  <r>
    <x v="3"/>
    <x v="36"/>
    <s v="CONTECNICA"/>
    <n v="1"/>
  </r>
  <r>
    <x v="4"/>
    <x v="37"/>
    <s v="CONTECNICA"/>
    <n v="1"/>
  </r>
  <r>
    <x v="4"/>
    <x v="38"/>
    <s v="CONTECNICA"/>
    <n v="0"/>
  </r>
  <r>
    <x v="4"/>
    <x v="39"/>
    <s v="CONTECNICA"/>
    <n v="0"/>
  </r>
  <r>
    <x v="4"/>
    <x v="40"/>
    <s v="CONTECNICA"/>
    <n v="0"/>
  </r>
  <r>
    <x v="0"/>
    <x v="0"/>
    <s v="CAMU"/>
    <n v="0"/>
  </r>
  <r>
    <x v="0"/>
    <x v="1"/>
    <s v="CAMU"/>
    <n v="0"/>
  </r>
  <r>
    <x v="0"/>
    <x v="2"/>
    <s v="CAMU"/>
    <n v="1"/>
  </r>
  <r>
    <x v="0"/>
    <x v="3"/>
    <s v="CAMU"/>
    <n v="1"/>
  </r>
  <r>
    <x v="0"/>
    <x v="4"/>
    <s v="CAMU"/>
    <n v="0"/>
  </r>
  <r>
    <x v="0"/>
    <x v="5"/>
    <s v="CAMU"/>
    <n v="0"/>
  </r>
  <r>
    <x v="0"/>
    <x v="6"/>
    <s v="CAMU"/>
    <n v="0"/>
  </r>
  <r>
    <x v="0"/>
    <x v="7"/>
    <s v="CAMU"/>
    <n v="0"/>
  </r>
  <r>
    <x v="0"/>
    <x v="8"/>
    <s v="CAMU"/>
    <n v="0"/>
  </r>
  <r>
    <x v="1"/>
    <x v="9"/>
    <s v="CAMU"/>
    <n v="1"/>
  </r>
  <r>
    <x v="1"/>
    <x v="10"/>
    <s v="CAMU"/>
    <n v="0"/>
  </r>
  <r>
    <x v="1"/>
    <x v="11"/>
    <s v="CAMU"/>
    <n v="0"/>
  </r>
  <r>
    <x v="1"/>
    <x v="12"/>
    <s v="CAMU"/>
    <n v="0"/>
  </r>
  <r>
    <x v="1"/>
    <x v="13"/>
    <s v="CAMU"/>
    <n v="0"/>
  </r>
  <r>
    <x v="1"/>
    <x v="14"/>
    <s v="CAMU"/>
    <n v="0"/>
  </r>
  <r>
    <x v="1"/>
    <x v="15"/>
    <s v="CAMU"/>
    <n v="0"/>
  </r>
  <r>
    <x v="1"/>
    <x v="16"/>
    <s v="CAMU"/>
    <n v="0"/>
  </r>
  <r>
    <x v="1"/>
    <x v="17"/>
    <s v="CAMU"/>
    <n v="0"/>
  </r>
  <r>
    <x v="1"/>
    <x v="18"/>
    <s v="CAMU"/>
    <n v="0"/>
  </r>
  <r>
    <x v="1"/>
    <x v="19"/>
    <s v="CAMU"/>
    <n v="0"/>
  </r>
  <r>
    <x v="1"/>
    <x v="20"/>
    <s v="CAMU"/>
    <n v="0"/>
  </r>
  <r>
    <x v="1"/>
    <x v="21"/>
    <s v="CAMU"/>
    <n v="1"/>
  </r>
  <r>
    <x v="1"/>
    <x v="22"/>
    <s v="CAMU"/>
    <n v="0"/>
  </r>
  <r>
    <x v="1"/>
    <x v="23"/>
    <s v="CAMU"/>
    <n v="0"/>
  </r>
  <r>
    <x v="1"/>
    <x v="24"/>
    <s v="CAMU"/>
    <n v="0"/>
  </r>
  <r>
    <x v="1"/>
    <x v="25"/>
    <s v="CAMU"/>
    <n v="0"/>
  </r>
  <r>
    <x v="1"/>
    <x v="26"/>
    <s v="CAMU"/>
    <n v="0"/>
  </r>
  <r>
    <x v="1"/>
    <x v="27"/>
    <s v="CAMU"/>
    <n v="0"/>
  </r>
  <r>
    <x v="1"/>
    <x v="28"/>
    <s v="CAMU"/>
    <n v="0"/>
  </r>
  <r>
    <x v="1"/>
    <x v="29"/>
    <s v="CAMU"/>
    <n v="0"/>
  </r>
  <r>
    <x v="1"/>
    <x v="30"/>
    <s v="CAMU"/>
    <n v="0"/>
  </r>
  <r>
    <x v="1"/>
    <x v="31"/>
    <s v="CAMU"/>
    <n v="0"/>
  </r>
  <r>
    <x v="1"/>
    <x v="32"/>
    <s v="CAMU"/>
    <n v="0"/>
  </r>
  <r>
    <x v="1"/>
    <x v="33"/>
    <s v="CAMU"/>
    <n v="0"/>
  </r>
  <r>
    <x v="1"/>
    <x v="34"/>
    <s v="CAMU"/>
    <n v="0"/>
  </r>
  <r>
    <x v="2"/>
    <x v="35"/>
    <s v="CAMU"/>
    <n v="1"/>
  </r>
  <r>
    <x v="3"/>
    <x v="36"/>
    <s v="CAMU"/>
    <n v="0"/>
  </r>
  <r>
    <x v="4"/>
    <x v="37"/>
    <s v="CAMU"/>
    <s v="NC"/>
  </r>
  <r>
    <x v="4"/>
    <x v="38"/>
    <s v="CAMU"/>
    <s v="NC"/>
  </r>
  <r>
    <x v="4"/>
    <x v="39"/>
    <s v="CAMU"/>
    <s v="NC"/>
  </r>
  <r>
    <x v="4"/>
    <x v="40"/>
    <s v="CAMU"/>
    <s v="NC"/>
  </r>
  <r>
    <x v="5"/>
    <x v="41"/>
    <m/>
    <m/>
  </r>
</pivotCacheRecords>
</file>

<file path=xl/pivotCache/pivotCacheRecords4.xml><?xml version="1.0" encoding="utf-8"?>
<pivotCacheRecords xmlns="http://schemas.openxmlformats.org/spreadsheetml/2006/main" xmlns:r="http://schemas.openxmlformats.org/officeDocument/2006/relationships" count="65535">
  <r>
    <x v="0"/>
    <x v="0"/>
    <x v="0"/>
    <x v="0"/>
  </r>
  <r>
    <x v="0"/>
    <x v="1"/>
    <x v="0"/>
    <x v="0"/>
  </r>
  <r>
    <x v="0"/>
    <x v="2"/>
    <x v="0"/>
    <x v="1"/>
  </r>
  <r>
    <x v="0"/>
    <x v="3"/>
    <x v="0"/>
    <x v="0"/>
  </r>
  <r>
    <x v="0"/>
    <x v="4"/>
    <x v="0"/>
    <x v="1"/>
  </r>
  <r>
    <x v="0"/>
    <x v="5"/>
    <x v="0"/>
    <x v="1"/>
  </r>
  <r>
    <x v="0"/>
    <x v="6"/>
    <x v="0"/>
    <x v="0"/>
  </r>
  <r>
    <x v="0"/>
    <x v="7"/>
    <x v="0"/>
    <x v="0"/>
  </r>
  <r>
    <x v="0"/>
    <x v="8"/>
    <x v="0"/>
    <x v="0"/>
  </r>
  <r>
    <x v="1"/>
    <x v="9"/>
    <x v="0"/>
    <x v="1"/>
  </r>
  <r>
    <x v="1"/>
    <x v="10"/>
    <x v="0"/>
    <x v="0"/>
  </r>
  <r>
    <x v="1"/>
    <x v="11"/>
    <x v="0"/>
    <x v="0"/>
  </r>
  <r>
    <x v="1"/>
    <x v="12"/>
    <x v="0"/>
    <x v="0"/>
  </r>
  <r>
    <x v="1"/>
    <x v="13"/>
    <x v="0"/>
    <x v="0"/>
  </r>
  <r>
    <x v="1"/>
    <x v="14"/>
    <x v="0"/>
    <x v="0"/>
  </r>
  <r>
    <x v="1"/>
    <x v="15"/>
    <x v="0"/>
    <x v="0"/>
  </r>
  <r>
    <x v="1"/>
    <x v="16"/>
    <x v="0"/>
    <x v="0"/>
  </r>
  <r>
    <x v="1"/>
    <x v="17"/>
    <x v="0"/>
    <x v="0"/>
  </r>
  <r>
    <x v="1"/>
    <x v="18"/>
    <x v="0"/>
    <x v="0"/>
  </r>
  <r>
    <x v="1"/>
    <x v="19"/>
    <x v="0"/>
    <x v="0"/>
  </r>
  <r>
    <x v="1"/>
    <x v="20"/>
    <x v="0"/>
    <x v="0"/>
  </r>
  <r>
    <x v="1"/>
    <x v="21"/>
    <x v="0"/>
    <x v="0"/>
  </r>
  <r>
    <x v="1"/>
    <x v="22"/>
    <x v="0"/>
    <x v="0"/>
  </r>
  <r>
    <x v="1"/>
    <x v="23"/>
    <x v="0"/>
    <x v="0"/>
  </r>
  <r>
    <x v="1"/>
    <x v="24"/>
    <x v="0"/>
    <x v="0"/>
  </r>
  <r>
    <x v="1"/>
    <x v="25"/>
    <x v="0"/>
    <x v="0"/>
  </r>
  <r>
    <x v="1"/>
    <x v="26"/>
    <x v="0"/>
    <x v="0"/>
  </r>
  <r>
    <x v="1"/>
    <x v="27"/>
    <x v="0"/>
    <x v="0"/>
  </r>
  <r>
    <x v="1"/>
    <x v="28"/>
    <x v="0"/>
    <x v="1"/>
  </r>
  <r>
    <x v="1"/>
    <x v="29"/>
    <x v="0"/>
    <x v="1"/>
  </r>
  <r>
    <x v="1"/>
    <x v="30"/>
    <x v="0"/>
    <x v="0"/>
  </r>
  <r>
    <x v="1"/>
    <x v="31"/>
    <x v="0"/>
    <x v="0"/>
  </r>
  <r>
    <x v="1"/>
    <x v="32"/>
    <x v="0"/>
    <x v="0"/>
  </r>
  <r>
    <x v="1"/>
    <x v="33"/>
    <x v="0"/>
    <x v="0"/>
  </r>
  <r>
    <x v="1"/>
    <x v="34"/>
    <x v="0"/>
    <x v="0"/>
  </r>
  <r>
    <x v="2"/>
    <x v="35"/>
    <x v="0"/>
    <x v="1"/>
  </r>
  <r>
    <x v="3"/>
    <x v="36"/>
    <x v="0"/>
    <x v="1"/>
  </r>
  <r>
    <x v="4"/>
    <x v="37"/>
    <x v="0"/>
    <x v="0"/>
  </r>
  <r>
    <x v="4"/>
    <x v="38"/>
    <x v="0"/>
    <x v="1"/>
  </r>
  <r>
    <x v="4"/>
    <x v="39"/>
    <x v="0"/>
    <x v="0"/>
  </r>
  <r>
    <x v="4"/>
    <x v="40"/>
    <x v="0"/>
    <x v="0"/>
  </r>
  <r>
    <x v="0"/>
    <x v="0"/>
    <x v="1"/>
    <x v="0"/>
  </r>
  <r>
    <x v="0"/>
    <x v="1"/>
    <x v="1"/>
    <x v="0"/>
  </r>
  <r>
    <x v="0"/>
    <x v="2"/>
    <x v="1"/>
    <x v="0"/>
  </r>
  <r>
    <x v="0"/>
    <x v="3"/>
    <x v="1"/>
    <x v="1"/>
  </r>
  <r>
    <x v="0"/>
    <x v="4"/>
    <x v="1"/>
    <x v="1"/>
  </r>
  <r>
    <x v="0"/>
    <x v="5"/>
    <x v="1"/>
    <x v="0"/>
  </r>
  <r>
    <x v="0"/>
    <x v="6"/>
    <x v="1"/>
    <x v="0"/>
  </r>
  <r>
    <x v="0"/>
    <x v="7"/>
    <x v="1"/>
    <x v="0"/>
  </r>
  <r>
    <x v="0"/>
    <x v="8"/>
    <x v="1"/>
    <x v="0"/>
  </r>
  <r>
    <x v="1"/>
    <x v="9"/>
    <x v="1"/>
    <x v="1"/>
  </r>
  <r>
    <x v="1"/>
    <x v="10"/>
    <x v="1"/>
    <x v="0"/>
  </r>
  <r>
    <x v="1"/>
    <x v="11"/>
    <x v="1"/>
    <x v="0"/>
  </r>
  <r>
    <x v="1"/>
    <x v="12"/>
    <x v="1"/>
    <x v="0"/>
  </r>
  <r>
    <x v="1"/>
    <x v="13"/>
    <x v="1"/>
    <x v="0"/>
  </r>
  <r>
    <x v="1"/>
    <x v="14"/>
    <x v="1"/>
    <x v="0"/>
  </r>
  <r>
    <x v="1"/>
    <x v="15"/>
    <x v="1"/>
    <x v="0"/>
  </r>
  <r>
    <x v="1"/>
    <x v="16"/>
    <x v="1"/>
    <x v="0"/>
  </r>
  <r>
    <x v="1"/>
    <x v="17"/>
    <x v="1"/>
    <x v="0"/>
  </r>
  <r>
    <x v="1"/>
    <x v="18"/>
    <x v="1"/>
    <x v="0"/>
  </r>
  <r>
    <x v="1"/>
    <x v="19"/>
    <x v="1"/>
    <x v="0"/>
  </r>
  <r>
    <x v="1"/>
    <x v="20"/>
    <x v="1"/>
    <x v="0"/>
  </r>
  <r>
    <x v="1"/>
    <x v="21"/>
    <x v="1"/>
    <x v="0"/>
  </r>
  <r>
    <x v="1"/>
    <x v="22"/>
    <x v="1"/>
    <x v="0"/>
  </r>
  <r>
    <x v="1"/>
    <x v="23"/>
    <x v="1"/>
    <x v="0"/>
  </r>
  <r>
    <x v="1"/>
    <x v="24"/>
    <x v="1"/>
    <x v="0"/>
  </r>
  <r>
    <x v="1"/>
    <x v="25"/>
    <x v="1"/>
    <x v="0"/>
  </r>
  <r>
    <x v="1"/>
    <x v="26"/>
    <x v="1"/>
    <x v="0"/>
  </r>
  <r>
    <x v="1"/>
    <x v="27"/>
    <x v="1"/>
    <x v="0"/>
  </r>
  <r>
    <x v="1"/>
    <x v="28"/>
    <x v="1"/>
    <x v="0"/>
  </r>
  <r>
    <x v="1"/>
    <x v="29"/>
    <x v="1"/>
    <x v="0"/>
  </r>
  <r>
    <x v="1"/>
    <x v="30"/>
    <x v="1"/>
    <x v="0"/>
  </r>
  <r>
    <x v="1"/>
    <x v="31"/>
    <x v="1"/>
    <x v="0"/>
  </r>
  <r>
    <x v="1"/>
    <x v="32"/>
    <x v="1"/>
    <x v="0"/>
  </r>
  <r>
    <x v="1"/>
    <x v="33"/>
    <x v="1"/>
    <x v="0"/>
  </r>
  <r>
    <x v="1"/>
    <x v="34"/>
    <x v="1"/>
    <x v="0"/>
  </r>
  <r>
    <x v="2"/>
    <x v="35"/>
    <x v="1"/>
    <x v="1"/>
  </r>
  <r>
    <x v="3"/>
    <x v="36"/>
    <x v="1"/>
    <x v="1"/>
  </r>
  <r>
    <x v="4"/>
    <x v="37"/>
    <x v="1"/>
    <x v="1"/>
  </r>
  <r>
    <x v="4"/>
    <x v="38"/>
    <x v="1"/>
    <x v="0"/>
  </r>
  <r>
    <x v="4"/>
    <x v="39"/>
    <x v="1"/>
    <x v="0"/>
  </r>
  <r>
    <x v="4"/>
    <x v="40"/>
    <x v="1"/>
    <x v="0"/>
  </r>
  <r>
    <x v="0"/>
    <x v="0"/>
    <x v="2"/>
    <x v="1"/>
  </r>
  <r>
    <x v="0"/>
    <x v="1"/>
    <x v="2"/>
    <x v="0"/>
  </r>
  <r>
    <x v="0"/>
    <x v="2"/>
    <x v="2"/>
    <x v="1"/>
  </r>
  <r>
    <x v="0"/>
    <x v="3"/>
    <x v="2"/>
    <x v="0"/>
  </r>
  <r>
    <x v="0"/>
    <x v="4"/>
    <x v="2"/>
    <x v="0"/>
  </r>
  <r>
    <x v="0"/>
    <x v="5"/>
    <x v="2"/>
    <x v="0"/>
  </r>
  <r>
    <x v="0"/>
    <x v="6"/>
    <x v="2"/>
    <x v="0"/>
  </r>
  <r>
    <x v="0"/>
    <x v="7"/>
    <x v="2"/>
    <x v="0"/>
  </r>
  <r>
    <x v="0"/>
    <x v="8"/>
    <x v="2"/>
    <x v="0"/>
  </r>
  <r>
    <x v="1"/>
    <x v="9"/>
    <x v="2"/>
    <x v="1"/>
  </r>
  <r>
    <x v="1"/>
    <x v="10"/>
    <x v="2"/>
    <x v="0"/>
  </r>
  <r>
    <x v="1"/>
    <x v="11"/>
    <x v="2"/>
    <x v="0"/>
  </r>
  <r>
    <x v="1"/>
    <x v="12"/>
    <x v="2"/>
    <x v="0"/>
  </r>
  <r>
    <x v="1"/>
    <x v="13"/>
    <x v="2"/>
    <x v="0"/>
  </r>
  <r>
    <x v="1"/>
    <x v="14"/>
    <x v="2"/>
    <x v="0"/>
  </r>
  <r>
    <x v="1"/>
    <x v="15"/>
    <x v="2"/>
    <x v="0"/>
  </r>
  <r>
    <x v="1"/>
    <x v="16"/>
    <x v="2"/>
    <x v="0"/>
  </r>
  <r>
    <x v="1"/>
    <x v="17"/>
    <x v="2"/>
    <x v="0"/>
  </r>
  <r>
    <x v="1"/>
    <x v="18"/>
    <x v="2"/>
    <x v="0"/>
  </r>
  <r>
    <x v="1"/>
    <x v="19"/>
    <x v="2"/>
    <x v="0"/>
  </r>
  <r>
    <x v="1"/>
    <x v="20"/>
    <x v="2"/>
    <x v="0"/>
  </r>
  <r>
    <x v="1"/>
    <x v="21"/>
    <x v="2"/>
    <x v="0"/>
  </r>
  <r>
    <x v="1"/>
    <x v="22"/>
    <x v="2"/>
    <x v="0"/>
  </r>
  <r>
    <x v="1"/>
    <x v="23"/>
    <x v="2"/>
    <x v="0"/>
  </r>
  <r>
    <x v="1"/>
    <x v="24"/>
    <x v="2"/>
    <x v="0"/>
  </r>
  <r>
    <x v="1"/>
    <x v="25"/>
    <x v="2"/>
    <x v="0"/>
  </r>
  <r>
    <x v="1"/>
    <x v="26"/>
    <x v="2"/>
    <x v="0"/>
  </r>
  <r>
    <x v="1"/>
    <x v="27"/>
    <x v="2"/>
    <x v="0"/>
  </r>
  <r>
    <x v="1"/>
    <x v="28"/>
    <x v="2"/>
    <x v="0"/>
  </r>
  <r>
    <x v="1"/>
    <x v="29"/>
    <x v="2"/>
    <x v="0"/>
  </r>
  <r>
    <x v="1"/>
    <x v="30"/>
    <x v="2"/>
    <x v="1"/>
  </r>
  <r>
    <x v="1"/>
    <x v="31"/>
    <x v="2"/>
    <x v="0"/>
  </r>
  <r>
    <x v="1"/>
    <x v="32"/>
    <x v="2"/>
    <x v="0"/>
  </r>
  <r>
    <x v="1"/>
    <x v="33"/>
    <x v="2"/>
    <x v="0"/>
  </r>
  <r>
    <x v="1"/>
    <x v="34"/>
    <x v="2"/>
    <x v="0"/>
  </r>
  <r>
    <x v="2"/>
    <x v="35"/>
    <x v="2"/>
    <x v="1"/>
  </r>
  <r>
    <x v="3"/>
    <x v="36"/>
    <x v="2"/>
    <x v="1"/>
  </r>
  <r>
    <x v="4"/>
    <x v="37"/>
    <x v="2"/>
    <x v="1"/>
  </r>
  <r>
    <x v="4"/>
    <x v="38"/>
    <x v="2"/>
    <x v="0"/>
  </r>
  <r>
    <x v="4"/>
    <x v="39"/>
    <x v="2"/>
    <x v="0"/>
  </r>
  <r>
    <x v="4"/>
    <x v="40"/>
    <x v="2"/>
    <x v="0"/>
  </r>
  <r>
    <x v="0"/>
    <x v="0"/>
    <x v="3"/>
    <x v="0"/>
  </r>
  <r>
    <x v="0"/>
    <x v="1"/>
    <x v="3"/>
    <x v="0"/>
  </r>
  <r>
    <x v="0"/>
    <x v="2"/>
    <x v="3"/>
    <x v="1"/>
  </r>
  <r>
    <x v="0"/>
    <x v="3"/>
    <x v="3"/>
    <x v="1"/>
  </r>
  <r>
    <x v="0"/>
    <x v="4"/>
    <x v="3"/>
    <x v="1"/>
  </r>
  <r>
    <x v="0"/>
    <x v="5"/>
    <x v="3"/>
    <x v="0"/>
  </r>
  <r>
    <x v="0"/>
    <x v="6"/>
    <x v="3"/>
    <x v="1"/>
  </r>
  <r>
    <x v="0"/>
    <x v="7"/>
    <x v="3"/>
    <x v="0"/>
  </r>
  <r>
    <x v="0"/>
    <x v="8"/>
    <x v="3"/>
    <x v="0"/>
  </r>
  <r>
    <x v="1"/>
    <x v="9"/>
    <x v="3"/>
    <x v="1"/>
  </r>
  <r>
    <x v="1"/>
    <x v="10"/>
    <x v="3"/>
    <x v="0"/>
  </r>
  <r>
    <x v="1"/>
    <x v="11"/>
    <x v="3"/>
    <x v="0"/>
  </r>
  <r>
    <x v="1"/>
    <x v="12"/>
    <x v="3"/>
    <x v="0"/>
  </r>
  <r>
    <x v="1"/>
    <x v="13"/>
    <x v="3"/>
    <x v="0"/>
  </r>
  <r>
    <x v="1"/>
    <x v="14"/>
    <x v="3"/>
    <x v="0"/>
  </r>
  <r>
    <x v="1"/>
    <x v="15"/>
    <x v="3"/>
    <x v="1"/>
  </r>
  <r>
    <x v="1"/>
    <x v="16"/>
    <x v="3"/>
    <x v="0"/>
  </r>
  <r>
    <x v="1"/>
    <x v="17"/>
    <x v="3"/>
    <x v="0"/>
  </r>
  <r>
    <x v="1"/>
    <x v="18"/>
    <x v="3"/>
    <x v="0"/>
  </r>
  <r>
    <x v="1"/>
    <x v="19"/>
    <x v="3"/>
    <x v="1"/>
  </r>
  <r>
    <x v="1"/>
    <x v="20"/>
    <x v="3"/>
    <x v="0"/>
  </r>
  <r>
    <x v="1"/>
    <x v="21"/>
    <x v="3"/>
    <x v="0"/>
  </r>
  <r>
    <x v="1"/>
    <x v="22"/>
    <x v="3"/>
    <x v="0"/>
  </r>
  <r>
    <x v="1"/>
    <x v="23"/>
    <x v="3"/>
    <x v="0"/>
  </r>
  <r>
    <x v="1"/>
    <x v="24"/>
    <x v="3"/>
    <x v="0"/>
  </r>
  <r>
    <x v="1"/>
    <x v="25"/>
    <x v="3"/>
    <x v="1"/>
  </r>
  <r>
    <x v="1"/>
    <x v="26"/>
    <x v="3"/>
    <x v="0"/>
  </r>
  <r>
    <x v="1"/>
    <x v="27"/>
    <x v="3"/>
    <x v="0"/>
  </r>
  <r>
    <x v="1"/>
    <x v="28"/>
    <x v="3"/>
    <x v="0"/>
  </r>
  <r>
    <x v="1"/>
    <x v="29"/>
    <x v="3"/>
    <x v="0"/>
  </r>
  <r>
    <x v="1"/>
    <x v="30"/>
    <x v="3"/>
    <x v="0"/>
  </r>
  <r>
    <x v="1"/>
    <x v="31"/>
    <x v="3"/>
    <x v="1"/>
  </r>
  <r>
    <x v="1"/>
    <x v="32"/>
    <x v="3"/>
    <x v="0"/>
  </r>
  <r>
    <x v="1"/>
    <x v="33"/>
    <x v="3"/>
    <x v="0"/>
  </r>
  <r>
    <x v="1"/>
    <x v="34"/>
    <x v="3"/>
    <x v="0"/>
  </r>
  <r>
    <x v="2"/>
    <x v="35"/>
    <x v="3"/>
    <x v="0"/>
  </r>
  <r>
    <x v="3"/>
    <x v="36"/>
    <x v="3"/>
    <x v="0"/>
  </r>
  <r>
    <x v="4"/>
    <x v="37"/>
    <x v="3"/>
    <x v="1"/>
  </r>
  <r>
    <x v="4"/>
    <x v="38"/>
    <x v="3"/>
    <x v="0"/>
  </r>
  <r>
    <x v="4"/>
    <x v="39"/>
    <x v="3"/>
    <x v="0"/>
  </r>
  <r>
    <x v="4"/>
    <x v="40"/>
    <x v="3"/>
    <x v="0"/>
  </r>
  <r>
    <x v="0"/>
    <x v="0"/>
    <x v="4"/>
    <x v="0"/>
  </r>
  <r>
    <x v="0"/>
    <x v="1"/>
    <x v="4"/>
    <x v="0"/>
  </r>
  <r>
    <x v="0"/>
    <x v="2"/>
    <x v="4"/>
    <x v="1"/>
  </r>
  <r>
    <x v="0"/>
    <x v="3"/>
    <x v="4"/>
    <x v="1"/>
  </r>
  <r>
    <x v="0"/>
    <x v="4"/>
    <x v="4"/>
    <x v="1"/>
  </r>
  <r>
    <x v="0"/>
    <x v="5"/>
    <x v="4"/>
    <x v="0"/>
  </r>
  <r>
    <x v="0"/>
    <x v="6"/>
    <x v="4"/>
    <x v="1"/>
  </r>
  <r>
    <x v="0"/>
    <x v="7"/>
    <x v="4"/>
    <x v="0"/>
  </r>
  <r>
    <x v="0"/>
    <x v="8"/>
    <x v="4"/>
    <x v="0"/>
  </r>
  <r>
    <x v="1"/>
    <x v="9"/>
    <x v="4"/>
    <x v="1"/>
  </r>
  <r>
    <x v="1"/>
    <x v="10"/>
    <x v="4"/>
    <x v="0"/>
  </r>
  <r>
    <x v="1"/>
    <x v="11"/>
    <x v="4"/>
    <x v="0"/>
  </r>
  <r>
    <x v="1"/>
    <x v="12"/>
    <x v="4"/>
    <x v="0"/>
  </r>
  <r>
    <x v="1"/>
    <x v="13"/>
    <x v="4"/>
    <x v="0"/>
  </r>
  <r>
    <x v="1"/>
    <x v="14"/>
    <x v="4"/>
    <x v="0"/>
  </r>
  <r>
    <x v="1"/>
    <x v="15"/>
    <x v="4"/>
    <x v="1"/>
  </r>
  <r>
    <x v="1"/>
    <x v="16"/>
    <x v="4"/>
    <x v="0"/>
  </r>
  <r>
    <x v="1"/>
    <x v="17"/>
    <x v="4"/>
    <x v="0"/>
  </r>
  <r>
    <x v="1"/>
    <x v="18"/>
    <x v="4"/>
    <x v="0"/>
  </r>
  <r>
    <x v="1"/>
    <x v="19"/>
    <x v="4"/>
    <x v="1"/>
  </r>
  <r>
    <x v="1"/>
    <x v="20"/>
    <x v="4"/>
    <x v="0"/>
  </r>
  <r>
    <x v="1"/>
    <x v="21"/>
    <x v="4"/>
    <x v="0"/>
  </r>
  <r>
    <x v="1"/>
    <x v="22"/>
    <x v="4"/>
    <x v="0"/>
  </r>
  <r>
    <x v="1"/>
    <x v="23"/>
    <x v="4"/>
    <x v="0"/>
  </r>
  <r>
    <x v="1"/>
    <x v="24"/>
    <x v="4"/>
    <x v="0"/>
  </r>
  <r>
    <x v="1"/>
    <x v="25"/>
    <x v="4"/>
    <x v="1"/>
  </r>
  <r>
    <x v="1"/>
    <x v="26"/>
    <x v="4"/>
    <x v="0"/>
  </r>
  <r>
    <x v="1"/>
    <x v="27"/>
    <x v="4"/>
    <x v="0"/>
  </r>
  <r>
    <x v="1"/>
    <x v="28"/>
    <x v="4"/>
    <x v="0"/>
  </r>
  <r>
    <x v="1"/>
    <x v="29"/>
    <x v="4"/>
    <x v="0"/>
  </r>
  <r>
    <x v="1"/>
    <x v="30"/>
    <x v="4"/>
    <x v="0"/>
  </r>
  <r>
    <x v="1"/>
    <x v="31"/>
    <x v="4"/>
    <x v="1"/>
  </r>
  <r>
    <x v="1"/>
    <x v="32"/>
    <x v="4"/>
    <x v="0"/>
  </r>
  <r>
    <x v="1"/>
    <x v="33"/>
    <x v="4"/>
    <x v="0"/>
  </r>
  <r>
    <x v="1"/>
    <x v="34"/>
    <x v="4"/>
    <x v="0"/>
  </r>
  <r>
    <x v="2"/>
    <x v="35"/>
    <x v="4"/>
    <x v="0"/>
  </r>
  <r>
    <x v="3"/>
    <x v="36"/>
    <x v="4"/>
    <x v="0"/>
  </r>
  <r>
    <x v="4"/>
    <x v="37"/>
    <x v="4"/>
    <x v="1"/>
  </r>
  <r>
    <x v="4"/>
    <x v="38"/>
    <x v="4"/>
    <x v="0"/>
  </r>
  <r>
    <x v="4"/>
    <x v="39"/>
    <x v="4"/>
    <x v="0"/>
  </r>
  <r>
    <x v="4"/>
    <x v="40"/>
    <x v="4"/>
    <x v="0"/>
  </r>
  <r>
    <x v="0"/>
    <x v="0"/>
    <x v="5"/>
    <x v="0"/>
  </r>
  <r>
    <x v="0"/>
    <x v="1"/>
    <x v="5"/>
    <x v="0"/>
  </r>
  <r>
    <x v="0"/>
    <x v="2"/>
    <x v="5"/>
    <x v="1"/>
  </r>
  <r>
    <x v="0"/>
    <x v="3"/>
    <x v="5"/>
    <x v="0"/>
  </r>
  <r>
    <x v="0"/>
    <x v="4"/>
    <x v="5"/>
    <x v="0"/>
  </r>
  <r>
    <x v="0"/>
    <x v="5"/>
    <x v="5"/>
    <x v="0"/>
  </r>
  <r>
    <x v="0"/>
    <x v="6"/>
    <x v="5"/>
    <x v="0"/>
  </r>
  <r>
    <x v="0"/>
    <x v="7"/>
    <x v="5"/>
    <x v="0"/>
  </r>
  <r>
    <x v="0"/>
    <x v="8"/>
    <x v="5"/>
    <x v="0"/>
  </r>
  <r>
    <x v="1"/>
    <x v="9"/>
    <x v="5"/>
    <x v="1"/>
  </r>
  <r>
    <x v="1"/>
    <x v="10"/>
    <x v="5"/>
    <x v="0"/>
  </r>
  <r>
    <x v="1"/>
    <x v="11"/>
    <x v="5"/>
    <x v="0"/>
  </r>
  <r>
    <x v="1"/>
    <x v="12"/>
    <x v="5"/>
    <x v="0"/>
  </r>
  <r>
    <x v="1"/>
    <x v="13"/>
    <x v="5"/>
    <x v="0"/>
  </r>
  <r>
    <x v="1"/>
    <x v="14"/>
    <x v="5"/>
    <x v="0"/>
  </r>
  <r>
    <x v="1"/>
    <x v="15"/>
    <x v="5"/>
    <x v="0"/>
  </r>
  <r>
    <x v="1"/>
    <x v="16"/>
    <x v="5"/>
    <x v="0"/>
  </r>
  <r>
    <x v="1"/>
    <x v="17"/>
    <x v="5"/>
    <x v="0"/>
  </r>
  <r>
    <x v="1"/>
    <x v="18"/>
    <x v="5"/>
    <x v="0"/>
  </r>
  <r>
    <x v="1"/>
    <x v="19"/>
    <x v="5"/>
    <x v="0"/>
  </r>
  <r>
    <x v="1"/>
    <x v="20"/>
    <x v="5"/>
    <x v="0"/>
  </r>
  <r>
    <x v="1"/>
    <x v="21"/>
    <x v="5"/>
    <x v="0"/>
  </r>
  <r>
    <x v="1"/>
    <x v="22"/>
    <x v="5"/>
    <x v="0"/>
  </r>
  <r>
    <x v="1"/>
    <x v="23"/>
    <x v="5"/>
    <x v="0"/>
  </r>
  <r>
    <x v="1"/>
    <x v="24"/>
    <x v="5"/>
    <x v="0"/>
  </r>
  <r>
    <x v="1"/>
    <x v="25"/>
    <x v="5"/>
    <x v="0"/>
  </r>
  <r>
    <x v="1"/>
    <x v="26"/>
    <x v="5"/>
    <x v="0"/>
  </r>
  <r>
    <x v="1"/>
    <x v="27"/>
    <x v="5"/>
    <x v="0"/>
  </r>
  <r>
    <x v="1"/>
    <x v="28"/>
    <x v="5"/>
    <x v="0"/>
  </r>
  <r>
    <x v="1"/>
    <x v="29"/>
    <x v="5"/>
    <x v="0"/>
  </r>
  <r>
    <x v="1"/>
    <x v="30"/>
    <x v="5"/>
    <x v="0"/>
  </r>
  <r>
    <x v="1"/>
    <x v="31"/>
    <x v="5"/>
    <x v="0"/>
  </r>
  <r>
    <x v="1"/>
    <x v="32"/>
    <x v="5"/>
    <x v="1"/>
  </r>
  <r>
    <x v="1"/>
    <x v="33"/>
    <x v="5"/>
    <x v="0"/>
  </r>
  <r>
    <x v="1"/>
    <x v="34"/>
    <x v="5"/>
    <x v="0"/>
  </r>
  <r>
    <x v="2"/>
    <x v="35"/>
    <x v="5"/>
    <x v="1"/>
  </r>
  <r>
    <x v="3"/>
    <x v="36"/>
    <x v="5"/>
    <x v="1"/>
  </r>
  <r>
    <x v="4"/>
    <x v="37"/>
    <x v="5"/>
    <x v="0"/>
  </r>
  <r>
    <x v="4"/>
    <x v="38"/>
    <x v="5"/>
    <x v="0"/>
  </r>
  <r>
    <x v="4"/>
    <x v="39"/>
    <x v="5"/>
    <x v="0"/>
  </r>
  <r>
    <x v="4"/>
    <x v="40"/>
    <x v="5"/>
    <x v="1"/>
  </r>
  <r>
    <x v="0"/>
    <x v="0"/>
    <x v="6"/>
    <x v="0"/>
  </r>
  <r>
    <x v="0"/>
    <x v="1"/>
    <x v="6"/>
    <x v="0"/>
  </r>
  <r>
    <x v="0"/>
    <x v="2"/>
    <x v="6"/>
    <x v="1"/>
  </r>
  <r>
    <x v="0"/>
    <x v="3"/>
    <x v="6"/>
    <x v="0"/>
  </r>
  <r>
    <x v="0"/>
    <x v="4"/>
    <x v="6"/>
    <x v="0"/>
  </r>
  <r>
    <x v="0"/>
    <x v="5"/>
    <x v="6"/>
    <x v="0"/>
  </r>
  <r>
    <x v="0"/>
    <x v="6"/>
    <x v="6"/>
    <x v="0"/>
  </r>
  <r>
    <x v="0"/>
    <x v="7"/>
    <x v="6"/>
    <x v="0"/>
  </r>
  <r>
    <x v="0"/>
    <x v="8"/>
    <x v="6"/>
    <x v="0"/>
  </r>
  <r>
    <x v="1"/>
    <x v="9"/>
    <x v="6"/>
    <x v="1"/>
  </r>
  <r>
    <x v="1"/>
    <x v="10"/>
    <x v="6"/>
    <x v="0"/>
  </r>
  <r>
    <x v="1"/>
    <x v="11"/>
    <x v="6"/>
    <x v="0"/>
  </r>
  <r>
    <x v="1"/>
    <x v="12"/>
    <x v="6"/>
    <x v="0"/>
  </r>
  <r>
    <x v="1"/>
    <x v="13"/>
    <x v="6"/>
    <x v="0"/>
  </r>
  <r>
    <x v="1"/>
    <x v="14"/>
    <x v="6"/>
    <x v="0"/>
  </r>
  <r>
    <x v="1"/>
    <x v="15"/>
    <x v="6"/>
    <x v="0"/>
  </r>
  <r>
    <x v="1"/>
    <x v="16"/>
    <x v="6"/>
    <x v="0"/>
  </r>
  <r>
    <x v="1"/>
    <x v="17"/>
    <x v="6"/>
    <x v="0"/>
  </r>
  <r>
    <x v="1"/>
    <x v="18"/>
    <x v="6"/>
    <x v="0"/>
  </r>
  <r>
    <x v="1"/>
    <x v="19"/>
    <x v="6"/>
    <x v="0"/>
  </r>
  <r>
    <x v="1"/>
    <x v="20"/>
    <x v="6"/>
    <x v="0"/>
  </r>
  <r>
    <x v="1"/>
    <x v="21"/>
    <x v="6"/>
    <x v="0"/>
  </r>
  <r>
    <x v="1"/>
    <x v="22"/>
    <x v="6"/>
    <x v="0"/>
  </r>
  <r>
    <x v="1"/>
    <x v="23"/>
    <x v="6"/>
    <x v="0"/>
  </r>
  <r>
    <x v="1"/>
    <x v="24"/>
    <x v="6"/>
    <x v="0"/>
  </r>
  <r>
    <x v="1"/>
    <x v="25"/>
    <x v="6"/>
    <x v="0"/>
  </r>
  <r>
    <x v="1"/>
    <x v="26"/>
    <x v="6"/>
    <x v="0"/>
  </r>
  <r>
    <x v="1"/>
    <x v="27"/>
    <x v="6"/>
    <x v="0"/>
  </r>
  <r>
    <x v="1"/>
    <x v="28"/>
    <x v="6"/>
    <x v="0"/>
  </r>
  <r>
    <x v="1"/>
    <x v="29"/>
    <x v="6"/>
    <x v="0"/>
  </r>
  <r>
    <x v="1"/>
    <x v="30"/>
    <x v="6"/>
    <x v="0"/>
  </r>
  <r>
    <x v="1"/>
    <x v="31"/>
    <x v="6"/>
    <x v="0"/>
  </r>
  <r>
    <x v="1"/>
    <x v="32"/>
    <x v="6"/>
    <x v="0"/>
  </r>
  <r>
    <x v="1"/>
    <x v="33"/>
    <x v="6"/>
    <x v="0"/>
  </r>
  <r>
    <x v="1"/>
    <x v="34"/>
    <x v="6"/>
    <x v="0"/>
  </r>
  <r>
    <x v="2"/>
    <x v="35"/>
    <x v="6"/>
    <x v="1"/>
  </r>
  <r>
    <x v="3"/>
    <x v="36"/>
    <x v="6"/>
    <x v="1"/>
  </r>
  <r>
    <x v="4"/>
    <x v="37"/>
    <x v="6"/>
    <x v="0"/>
  </r>
  <r>
    <x v="4"/>
    <x v="38"/>
    <x v="6"/>
    <x v="0"/>
  </r>
  <r>
    <x v="4"/>
    <x v="39"/>
    <x v="6"/>
    <x v="1"/>
  </r>
  <r>
    <x v="4"/>
    <x v="40"/>
    <x v="6"/>
    <x v="0"/>
  </r>
  <r>
    <x v="0"/>
    <x v="0"/>
    <x v="7"/>
    <x v="0"/>
  </r>
  <r>
    <x v="0"/>
    <x v="1"/>
    <x v="7"/>
    <x v="0"/>
  </r>
  <r>
    <x v="0"/>
    <x v="2"/>
    <x v="7"/>
    <x v="1"/>
  </r>
  <r>
    <x v="0"/>
    <x v="3"/>
    <x v="7"/>
    <x v="1"/>
  </r>
  <r>
    <x v="0"/>
    <x v="4"/>
    <x v="7"/>
    <x v="1"/>
  </r>
  <r>
    <x v="0"/>
    <x v="5"/>
    <x v="7"/>
    <x v="0"/>
  </r>
  <r>
    <x v="0"/>
    <x v="6"/>
    <x v="7"/>
    <x v="0"/>
  </r>
  <r>
    <x v="0"/>
    <x v="7"/>
    <x v="7"/>
    <x v="0"/>
  </r>
  <r>
    <x v="0"/>
    <x v="8"/>
    <x v="7"/>
    <x v="0"/>
  </r>
  <r>
    <x v="1"/>
    <x v="9"/>
    <x v="7"/>
    <x v="1"/>
  </r>
  <r>
    <x v="1"/>
    <x v="10"/>
    <x v="7"/>
    <x v="0"/>
  </r>
  <r>
    <x v="1"/>
    <x v="11"/>
    <x v="7"/>
    <x v="1"/>
  </r>
  <r>
    <x v="1"/>
    <x v="12"/>
    <x v="7"/>
    <x v="0"/>
  </r>
  <r>
    <x v="1"/>
    <x v="13"/>
    <x v="7"/>
    <x v="0"/>
  </r>
  <r>
    <x v="1"/>
    <x v="14"/>
    <x v="7"/>
    <x v="0"/>
  </r>
  <r>
    <x v="1"/>
    <x v="15"/>
    <x v="7"/>
    <x v="0"/>
  </r>
  <r>
    <x v="1"/>
    <x v="16"/>
    <x v="7"/>
    <x v="0"/>
  </r>
  <r>
    <x v="1"/>
    <x v="17"/>
    <x v="7"/>
    <x v="0"/>
  </r>
  <r>
    <x v="1"/>
    <x v="18"/>
    <x v="7"/>
    <x v="0"/>
  </r>
  <r>
    <x v="1"/>
    <x v="19"/>
    <x v="7"/>
    <x v="0"/>
  </r>
  <r>
    <x v="1"/>
    <x v="20"/>
    <x v="7"/>
    <x v="0"/>
  </r>
  <r>
    <x v="1"/>
    <x v="21"/>
    <x v="7"/>
    <x v="0"/>
  </r>
  <r>
    <x v="1"/>
    <x v="22"/>
    <x v="7"/>
    <x v="0"/>
  </r>
  <r>
    <x v="1"/>
    <x v="23"/>
    <x v="7"/>
    <x v="0"/>
  </r>
  <r>
    <x v="1"/>
    <x v="24"/>
    <x v="7"/>
    <x v="0"/>
  </r>
  <r>
    <x v="1"/>
    <x v="25"/>
    <x v="7"/>
    <x v="0"/>
  </r>
  <r>
    <x v="1"/>
    <x v="26"/>
    <x v="7"/>
    <x v="0"/>
  </r>
  <r>
    <x v="1"/>
    <x v="27"/>
    <x v="7"/>
    <x v="0"/>
  </r>
  <r>
    <x v="1"/>
    <x v="28"/>
    <x v="7"/>
    <x v="0"/>
  </r>
  <r>
    <x v="1"/>
    <x v="29"/>
    <x v="7"/>
    <x v="0"/>
  </r>
  <r>
    <x v="1"/>
    <x v="30"/>
    <x v="7"/>
    <x v="0"/>
  </r>
  <r>
    <x v="1"/>
    <x v="31"/>
    <x v="7"/>
    <x v="0"/>
  </r>
  <r>
    <x v="1"/>
    <x v="32"/>
    <x v="7"/>
    <x v="0"/>
  </r>
  <r>
    <x v="1"/>
    <x v="33"/>
    <x v="7"/>
    <x v="0"/>
  </r>
  <r>
    <x v="1"/>
    <x v="34"/>
    <x v="7"/>
    <x v="0"/>
  </r>
  <r>
    <x v="2"/>
    <x v="35"/>
    <x v="7"/>
    <x v="1"/>
  </r>
  <r>
    <x v="3"/>
    <x v="36"/>
    <x v="7"/>
    <x v="1"/>
  </r>
  <r>
    <x v="4"/>
    <x v="37"/>
    <x v="7"/>
    <x v="1"/>
  </r>
  <r>
    <x v="4"/>
    <x v="38"/>
    <x v="7"/>
    <x v="0"/>
  </r>
  <r>
    <x v="4"/>
    <x v="39"/>
    <x v="7"/>
    <x v="0"/>
  </r>
  <r>
    <x v="4"/>
    <x v="40"/>
    <x v="7"/>
    <x v="0"/>
  </r>
  <r>
    <x v="0"/>
    <x v="0"/>
    <x v="8"/>
    <x v="0"/>
  </r>
  <r>
    <x v="0"/>
    <x v="1"/>
    <x v="8"/>
    <x v="0"/>
  </r>
  <r>
    <x v="0"/>
    <x v="2"/>
    <x v="8"/>
    <x v="1"/>
  </r>
  <r>
    <x v="0"/>
    <x v="3"/>
    <x v="8"/>
    <x v="1"/>
  </r>
  <r>
    <x v="0"/>
    <x v="4"/>
    <x v="8"/>
    <x v="1"/>
  </r>
  <r>
    <x v="0"/>
    <x v="5"/>
    <x v="8"/>
    <x v="0"/>
  </r>
  <r>
    <x v="0"/>
    <x v="6"/>
    <x v="8"/>
    <x v="0"/>
  </r>
  <r>
    <x v="0"/>
    <x v="7"/>
    <x v="8"/>
    <x v="1"/>
  </r>
  <r>
    <x v="0"/>
    <x v="8"/>
    <x v="8"/>
    <x v="0"/>
  </r>
  <r>
    <x v="1"/>
    <x v="9"/>
    <x v="8"/>
    <x v="1"/>
  </r>
  <r>
    <x v="1"/>
    <x v="10"/>
    <x v="8"/>
    <x v="0"/>
  </r>
  <r>
    <x v="1"/>
    <x v="11"/>
    <x v="8"/>
    <x v="0"/>
  </r>
  <r>
    <x v="1"/>
    <x v="12"/>
    <x v="8"/>
    <x v="0"/>
  </r>
  <r>
    <x v="1"/>
    <x v="13"/>
    <x v="8"/>
    <x v="0"/>
  </r>
  <r>
    <x v="1"/>
    <x v="14"/>
    <x v="8"/>
    <x v="0"/>
  </r>
  <r>
    <x v="1"/>
    <x v="15"/>
    <x v="8"/>
    <x v="0"/>
  </r>
  <r>
    <x v="1"/>
    <x v="16"/>
    <x v="8"/>
    <x v="0"/>
  </r>
  <r>
    <x v="1"/>
    <x v="17"/>
    <x v="8"/>
    <x v="0"/>
  </r>
  <r>
    <x v="1"/>
    <x v="18"/>
    <x v="8"/>
    <x v="0"/>
  </r>
  <r>
    <x v="1"/>
    <x v="19"/>
    <x v="8"/>
    <x v="0"/>
  </r>
  <r>
    <x v="1"/>
    <x v="20"/>
    <x v="8"/>
    <x v="0"/>
  </r>
  <r>
    <x v="1"/>
    <x v="21"/>
    <x v="8"/>
    <x v="1"/>
  </r>
  <r>
    <x v="1"/>
    <x v="22"/>
    <x v="8"/>
    <x v="0"/>
  </r>
  <r>
    <x v="1"/>
    <x v="23"/>
    <x v="8"/>
    <x v="0"/>
  </r>
  <r>
    <x v="1"/>
    <x v="24"/>
    <x v="8"/>
    <x v="0"/>
  </r>
  <r>
    <x v="1"/>
    <x v="25"/>
    <x v="8"/>
    <x v="0"/>
  </r>
  <r>
    <x v="1"/>
    <x v="26"/>
    <x v="8"/>
    <x v="0"/>
  </r>
  <r>
    <x v="1"/>
    <x v="27"/>
    <x v="8"/>
    <x v="0"/>
  </r>
  <r>
    <x v="1"/>
    <x v="28"/>
    <x v="8"/>
    <x v="0"/>
  </r>
  <r>
    <x v="1"/>
    <x v="29"/>
    <x v="8"/>
    <x v="0"/>
  </r>
  <r>
    <x v="1"/>
    <x v="30"/>
    <x v="8"/>
    <x v="0"/>
  </r>
  <r>
    <x v="1"/>
    <x v="31"/>
    <x v="8"/>
    <x v="0"/>
  </r>
  <r>
    <x v="1"/>
    <x v="32"/>
    <x v="8"/>
    <x v="0"/>
  </r>
  <r>
    <x v="1"/>
    <x v="33"/>
    <x v="8"/>
    <x v="0"/>
  </r>
  <r>
    <x v="1"/>
    <x v="34"/>
    <x v="8"/>
    <x v="1"/>
  </r>
  <r>
    <x v="2"/>
    <x v="35"/>
    <x v="8"/>
    <x v="1"/>
  </r>
  <r>
    <x v="3"/>
    <x v="36"/>
    <x v="8"/>
    <x v="1"/>
  </r>
  <r>
    <x v="4"/>
    <x v="37"/>
    <x v="8"/>
    <x v="0"/>
  </r>
  <r>
    <x v="4"/>
    <x v="38"/>
    <x v="8"/>
    <x v="1"/>
  </r>
  <r>
    <x v="4"/>
    <x v="39"/>
    <x v="8"/>
    <x v="0"/>
  </r>
  <r>
    <x v="4"/>
    <x v="40"/>
    <x v="8"/>
    <x v="0"/>
  </r>
  <r>
    <x v="0"/>
    <x v="0"/>
    <x v="9"/>
    <x v="0"/>
  </r>
  <r>
    <x v="0"/>
    <x v="1"/>
    <x v="9"/>
    <x v="0"/>
  </r>
  <r>
    <x v="0"/>
    <x v="2"/>
    <x v="9"/>
    <x v="0"/>
  </r>
  <r>
    <x v="0"/>
    <x v="3"/>
    <x v="9"/>
    <x v="0"/>
  </r>
  <r>
    <x v="0"/>
    <x v="4"/>
    <x v="9"/>
    <x v="1"/>
  </r>
  <r>
    <x v="0"/>
    <x v="5"/>
    <x v="9"/>
    <x v="0"/>
  </r>
  <r>
    <x v="0"/>
    <x v="6"/>
    <x v="9"/>
    <x v="0"/>
  </r>
  <r>
    <x v="0"/>
    <x v="7"/>
    <x v="9"/>
    <x v="0"/>
  </r>
  <r>
    <x v="0"/>
    <x v="8"/>
    <x v="9"/>
    <x v="0"/>
  </r>
  <r>
    <x v="1"/>
    <x v="9"/>
    <x v="9"/>
    <x v="1"/>
  </r>
  <r>
    <x v="1"/>
    <x v="10"/>
    <x v="9"/>
    <x v="1"/>
  </r>
  <r>
    <x v="1"/>
    <x v="11"/>
    <x v="9"/>
    <x v="0"/>
  </r>
  <r>
    <x v="1"/>
    <x v="12"/>
    <x v="9"/>
    <x v="0"/>
  </r>
  <r>
    <x v="1"/>
    <x v="13"/>
    <x v="9"/>
    <x v="0"/>
  </r>
  <r>
    <x v="1"/>
    <x v="14"/>
    <x v="9"/>
    <x v="0"/>
  </r>
  <r>
    <x v="1"/>
    <x v="15"/>
    <x v="9"/>
    <x v="0"/>
  </r>
  <r>
    <x v="1"/>
    <x v="16"/>
    <x v="9"/>
    <x v="0"/>
  </r>
  <r>
    <x v="1"/>
    <x v="17"/>
    <x v="9"/>
    <x v="0"/>
  </r>
  <r>
    <x v="1"/>
    <x v="18"/>
    <x v="9"/>
    <x v="0"/>
  </r>
  <r>
    <x v="1"/>
    <x v="19"/>
    <x v="9"/>
    <x v="0"/>
  </r>
  <r>
    <x v="1"/>
    <x v="20"/>
    <x v="9"/>
    <x v="0"/>
  </r>
  <r>
    <x v="1"/>
    <x v="21"/>
    <x v="9"/>
    <x v="1"/>
  </r>
  <r>
    <x v="1"/>
    <x v="22"/>
    <x v="9"/>
    <x v="0"/>
  </r>
  <r>
    <x v="1"/>
    <x v="23"/>
    <x v="9"/>
    <x v="0"/>
  </r>
  <r>
    <x v="1"/>
    <x v="24"/>
    <x v="9"/>
    <x v="0"/>
  </r>
  <r>
    <x v="1"/>
    <x v="25"/>
    <x v="9"/>
    <x v="0"/>
  </r>
  <r>
    <x v="1"/>
    <x v="26"/>
    <x v="9"/>
    <x v="0"/>
  </r>
  <r>
    <x v="1"/>
    <x v="27"/>
    <x v="9"/>
    <x v="0"/>
  </r>
  <r>
    <x v="1"/>
    <x v="28"/>
    <x v="9"/>
    <x v="0"/>
  </r>
  <r>
    <x v="1"/>
    <x v="29"/>
    <x v="9"/>
    <x v="0"/>
  </r>
  <r>
    <x v="1"/>
    <x v="30"/>
    <x v="9"/>
    <x v="0"/>
  </r>
  <r>
    <x v="1"/>
    <x v="31"/>
    <x v="9"/>
    <x v="0"/>
  </r>
  <r>
    <x v="1"/>
    <x v="32"/>
    <x v="9"/>
    <x v="0"/>
  </r>
  <r>
    <x v="1"/>
    <x v="33"/>
    <x v="9"/>
    <x v="0"/>
  </r>
  <r>
    <x v="1"/>
    <x v="34"/>
    <x v="9"/>
    <x v="0"/>
  </r>
  <r>
    <x v="2"/>
    <x v="35"/>
    <x v="9"/>
    <x v="1"/>
  </r>
  <r>
    <x v="3"/>
    <x v="36"/>
    <x v="9"/>
    <x v="1"/>
  </r>
  <r>
    <x v="4"/>
    <x v="37"/>
    <x v="9"/>
    <x v="0"/>
  </r>
  <r>
    <x v="4"/>
    <x v="38"/>
    <x v="9"/>
    <x v="0"/>
  </r>
  <r>
    <x v="4"/>
    <x v="39"/>
    <x v="9"/>
    <x v="1"/>
  </r>
  <r>
    <x v="4"/>
    <x v="40"/>
    <x v="9"/>
    <x v="0"/>
  </r>
  <r>
    <x v="0"/>
    <x v="0"/>
    <x v="10"/>
    <x v="0"/>
  </r>
  <r>
    <x v="0"/>
    <x v="1"/>
    <x v="10"/>
    <x v="0"/>
  </r>
  <r>
    <x v="0"/>
    <x v="2"/>
    <x v="10"/>
    <x v="1"/>
  </r>
  <r>
    <x v="0"/>
    <x v="3"/>
    <x v="10"/>
    <x v="0"/>
  </r>
  <r>
    <x v="0"/>
    <x v="4"/>
    <x v="10"/>
    <x v="0"/>
  </r>
  <r>
    <x v="0"/>
    <x v="5"/>
    <x v="10"/>
    <x v="0"/>
  </r>
  <r>
    <x v="0"/>
    <x v="6"/>
    <x v="10"/>
    <x v="0"/>
  </r>
  <r>
    <x v="0"/>
    <x v="7"/>
    <x v="10"/>
    <x v="0"/>
  </r>
  <r>
    <x v="0"/>
    <x v="8"/>
    <x v="10"/>
    <x v="0"/>
  </r>
  <r>
    <x v="1"/>
    <x v="9"/>
    <x v="10"/>
    <x v="1"/>
  </r>
  <r>
    <x v="1"/>
    <x v="10"/>
    <x v="10"/>
    <x v="0"/>
  </r>
  <r>
    <x v="1"/>
    <x v="11"/>
    <x v="10"/>
    <x v="0"/>
  </r>
  <r>
    <x v="1"/>
    <x v="12"/>
    <x v="10"/>
    <x v="0"/>
  </r>
  <r>
    <x v="1"/>
    <x v="13"/>
    <x v="10"/>
    <x v="0"/>
  </r>
  <r>
    <x v="1"/>
    <x v="14"/>
    <x v="10"/>
    <x v="0"/>
  </r>
  <r>
    <x v="1"/>
    <x v="15"/>
    <x v="10"/>
    <x v="0"/>
  </r>
  <r>
    <x v="1"/>
    <x v="16"/>
    <x v="10"/>
    <x v="0"/>
  </r>
  <r>
    <x v="1"/>
    <x v="17"/>
    <x v="10"/>
    <x v="0"/>
  </r>
  <r>
    <x v="1"/>
    <x v="18"/>
    <x v="10"/>
    <x v="0"/>
  </r>
  <r>
    <x v="1"/>
    <x v="19"/>
    <x v="10"/>
    <x v="0"/>
  </r>
  <r>
    <x v="1"/>
    <x v="20"/>
    <x v="10"/>
    <x v="0"/>
  </r>
  <r>
    <x v="1"/>
    <x v="21"/>
    <x v="10"/>
    <x v="0"/>
  </r>
  <r>
    <x v="1"/>
    <x v="22"/>
    <x v="10"/>
    <x v="0"/>
  </r>
  <r>
    <x v="1"/>
    <x v="23"/>
    <x v="10"/>
    <x v="0"/>
  </r>
  <r>
    <x v="1"/>
    <x v="24"/>
    <x v="10"/>
    <x v="0"/>
  </r>
  <r>
    <x v="1"/>
    <x v="25"/>
    <x v="10"/>
    <x v="0"/>
  </r>
  <r>
    <x v="1"/>
    <x v="26"/>
    <x v="10"/>
    <x v="0"/>
  </r>
  <r>
    <x v="1"/>
    <x v="27"/>
    <x v="10"/>
    <x v="0"/>
  </r>
  <r>
    <x v="1"/>
    <x v="28"/>
    <x v="10"/>
    <x v="0"/>
  </r>
  <r>
    <x v="1"/>
    <x v="29"/>
    <x v="10"/>
    <x v="0"/>
  </r>
  <r>
    <x v="1"/>
    <x v="30"/>
    <x v="10"/>
    <x v="0"/>
  </r>
  <r>
    <x v="1"/>
    <x v="31"/>
    <x v="10"/>
    <x v="0"/>
  </r>
  <r>
    <x v="1"/>
    <x v="32"/>
    <x v="10"/>
    <x v="0"/>
  </r>
  <r>
    <x v="1"/>
    <x v="33"/>
    <x v="10"/>
    <x v="0"/>
  </r>
  <r>
    <x v="1"/>
    <x v="34"/>
    <x v="10"/>
    <x v="0"/>
  </r>
  <r>
    <x v="2"/>
    <x v="35"/>
    <x v="10"/>
    <x v="0"/>
  </r>
  <r>
    <x v="3"/>
    <x v="36"/>
    <x v="10"/>
    <x v="1"/>
  </r>
  <r>
    <x v="4"/>
    <x v="37"/>
    <x v="10"/>
    <x v="1"/>
  </r>
  <r>
    <x v="4"/>
    <x v="38"/>
    <x v="10"/>
    <x v="0"/>
  </r>
  <r>
    <x v="4"/>
    <x v="39"/>
    <x v="10"/>
    <x v="0"/>
  </r>
  <r>
    <x v="4"/>
    <x v="40"/>
    <x v="10"/>
    <x v="0"/>
  </r>
  <r>
    <x v="0"/>
    <x v="0"/>
    <x v="11"/>
    <x v="0"/>
  </r>
  <r>
    <x v="0"/>
    <x v="1"/>
    <x v="11"/>
    <x v="0"/>
  </r>
  <r>
    <x v="0"/>
    <x v="2"/>
    <x v="11"/>
    <x v="0"/>
  </r>
  <r>
    <x v="0"/>
    <x v="3"/>
    <x v="11"/>
    <x v="0"/>
  </r>
  <r>
    <x v="0"/>
    <x v="4"/>
    <x v="11"/>
    <x v="1"/>
  </r>
  <r>
    <x v="0"/>
    <x v="5"/>
    <x v="11"/>
    <x v="0"/>
  </r>
  <r>
    <x v="0"/>
    <x v="6"/>
    <x v="11"/>
    <x v="0"/>
  </r>
  <r>
    <x v="0"/>
    <x v="7"/>
    <x v="11"/>
    <x v="0"/>
  </r>
  <r>
    <x v="0"/>
    <x v="8"/>
    <x v="11"/>
    <x v="0"/>
  </r>
  <r>
    <x v="1"/>
    <x v="9"/>
    <x v="11"/>
    <x v="0"/>
  </r>
  <r>
    <x v="1"/>
    <x v="10"/>
    <x v="11"/>
    <x v="1"/>
  </r>
  <r>
    <x v="1"/>
    <x v="11"/>
    <x v="11"/>
    <x v="0"/>
  </r>
  <r>
    <x v="1"/>
    <x v="12"/>
    <x v="11"/>
    <x v="0"/>
  </r>
  <r>
    <x v="1"/>
    <x v="13"/>
    <x v="11"/>
    <x v="0"/>
  </r>
  <r>
    <x v="1"/>
    <x v="14"/>
    <x v="11"/>
    <x v="0"/>
  </r>
  <r>
    <x v="1"/>
    <x v="15"/>
    <x v="11"/>
    <x v="0"/>
  </r>
  <r>
    <x v="1"/>
    <x v="16"/>
    <x v="11"/>
    <x v="0"/>
  </r>
  <r>
    <x v="1"/>
    <x v="17"/>
    <x v="11"/>
    <x v="0"/>
  </r>
  <r>
    <x v="1"/>
    <x v="18"/>
    <x v="11"/>
    <x v="0"/>
  </r>
  <r>
    <x v="1"/>
    <x v="19"/>
    <x v="11"/>
    <x v="0"/>
  </r>
  <r>
    <x v="1"/>
    <x v="20"/>
    <x v="11"/>
    <x v="0"/>
  </r>
  <r>
    <x v="1"/>
    <x v="21"/>
    <x v="11"/>
    <x v="0"/>
  </r>
  <r>
    <x v="1"/>
    <x v="22"/>
    <x v="11"/>
    <x v="0"/>
  </r>
  <r>
    <x v="1"/>
    <x v="23"/>
    <x v="11"/>
    <x v="0"/>
  </r>
  <r>
    <x v="1"/>
    <x v="24"/>
    <x v="11"/>
    <x v="0"/>
  </r>
  <r>
    <x v="1"/>
    <x v="25"/>
    <x v="11"/>
    <x v="0"/>
  </r>
  <r>
    <x v="1"/>
    <x v="26"/>
    <x v="11"/>
    <x v="0"/>
  </r>
  <r>
    <x v="1"/>
    <x v="27"/>
    <x v="11"/>
    <x v="0"/>
  </r>
  <r>
    <x v="1"/>
    <x v="28"/>
    <x v="11"/>
    <x v="0"/>
  </r>
  <r>
    <x v="1"/>
    <x v="29"/>
    <x v="11"/>
    <x v="0"/>
  </r>
  <r>
    <x v="1"/>
    <x v="30"/>
    <x v="11"/>
    <x v="0"/>
  </r>
  <r>
    <x v="1"/>
    <x v="31"/>
    <x v="11"/>
    <x v="0"/>
  </r>
  <r>
    <x v="1"/>
    <x v="32"/>
    <x v="11"/>
    <x v="0"/>
  </r>
  <r>
    <x v="1"/>
    <x v="33"/>
    <x v="11"/>
    <x v="0"/>
  </r>
  <r>
    <x v="1"/>
    <x v="34"/>
    <x v="11"/>
    <x v="0"/>
  </r>
  <r>
    <x v="2"/>
    <x v="35"/>
    <x v="11"/>
    <x v="0"/>
  </r>
  <r>
    <x v="3"/>
    <x v="36"/>
    <x v="11"/>
    <x v="1"/>
  </r>
  <r>
    <x v="4"/>
    <x v="37"/>
    <x v="11"/>
    <x v="0"/>
  </r>
  <r>
    <x v="4"/>
    <x v="38"/>
    <x v="11"/>
    <x v="1"/>
  </r>
  <r>
    <x v="4"/>
    <x v="39"/>
    <x v="11"/>
    <x v="0"/>
  </r>
  <r>
    <x v="4"/>
    <x v="40"/>
    <x v="11"/>
    <x v="0"/>
  </r>
  <r>
    <x v="0"/>
    <x v="0"/>
    <x v="12"/>
    <x v="0"/>
  </r>
  <r>
    <x v="0"/>
    <x v="1"/>
    <x v="12"/>
    <x v="1"/>
  </r>
  <r>
    <x v="0"/>
    <x v="2"/>
    <x v="12"/>
    <x v="0"/>
  </r>
  <r>
    <x v="0"/>
    <x v="3"/>
    <x v="12"/>
    <x v="0"/>
  </r>
  <r>
    <x v="0"/>
    <x v="4"/>
    <x v="12"/>
    <x v="0"/>
  </r>
  <r>
    <x v="0"/>
    <x v="5"/>
    <x v="12"/>
    <x v="0"/>
  </r>
  <r>
    <x v="0"/>
    <x v="6"/>
    <x v="12"/>
    <x v="0"/>
  </r>
  <r>
    <x v="0"/>
    <x v="7"/>
    <x v="12"/>
    <x v="0"/>
  </r>
  <r>
    <x v="0"/>
    <x v="8"/>
    <x v="12"/>
    <x v="0"/>
  </r>
  <r>
    <x v="1"/>
    <x v="9"/>
    <x v="12"/>
    <x v="1"/>
  </r>
  <r>
    <x v="1"/>
    <x v="10"/>
    <x v="12"/>
    <x v="0"/>
  </r>
  <r>
    <x v="1"/>
    <x v="11"/>
    <x v="12"/>
    <x v="0"/>
  </r>
  <r>
    <x v="1"/>
    <x v="12"/>
    <x v="12"/>
    <x v="0"/>
  </r>
  <r>
    <x v="1"/>
    <x v="13"/>
    <x v="12"/>
    <x v="0"/>
  </r>
  <r>
    <x v="1"/>
    <x v="14"/>
    <x v="12"/>
    <x v="0"/>
  </r>
  <r>
    <x v="1"/>
    <x v="15"/>
    <x v="12"/>
    <x v="0"/>
  </r>
  <r>
    <x v="1"/>
    <x v="16"/>
    <x v="12"/>
    <x v="0"/>
  </r>
  <r>
    <x v="1"/>
    <x v="17"/>
    <x v="12"/>
    <x v="0"/>
  </r>
  <r>
    <x v="1"/>
    <x v="18"/>
    <x v="12"/>
    <x v="0"/>
  </r>
  <r>
    <x v="1"/>
    <x v="19"/>
    <x v="12"/>
    <x v="0"/>
  </r>
  <r>
    <x v="1"/>
    <x v="20"/>
    <x v="12"/>
    <x v="0"/>
  </r>
  <r>
    <x v="1"/>
    <x v="21"/>
    <x v="12"/>
    <x v="0"/>
  </r>
  <r>
    <x v="1"/>
    <x v="22"/>
    <x v="12"/>
    <x v="0"/>
  </r>
  <r>
    <x v="1"/>
    <x v="23"/>
    <x v="12"/>
    <x v="0"/>
  </r>
  <r>
    <x v="1"/>
    <x v="24"/>
    <x v="12"/>
    <x v="0"/>
  </r>
  <r>
    <x v="1"/>
    <x v="25"/>
    <x v="12"/>
    <x v="0"/>
  </r>
  <r>
    <x v="1"/>
    <x v="26"/>
    <x v="12"/>
    <x v="0"/>
  </r>
  <r>
    <x v="1"/>
    <x v="27"/>
    <x v="12"/>
    <x v="0"/>
  </r>
  <r>
    <x v="1"/>
    <x v="28"/>
    <x v="12"/>
    <x v="0"/>
  </r>
  <r>
    <x v="1"/>
    <x v="29"/>
    <x v="12"/>
    <x v="0"/>
  </r>
  <r>
    <x v="1"/>
    <x v="30"/>
    <x v="12"/>
    <x v="0"/>
  </r>
  <r>
    <x v="1"/>
    <x v="31"/>
    <x v="12"/>
    <x v="0"/>
  </r>
  <r>
    <x v="1"/>
    <x v="32"/>
    <x v="12"/>
    <x v="0"/>
  </r>
  <r>
    <x v="1"/>
    <x v="33"/>
    <x v="12"/>
    <x v="0"/>
  </r>
  <r>
    <x v="1"/>
    <x v="34"/>
    <x v="12"/>
    <x v="0"/>
  </r>
  <r>
    <x v="2"/>
    <x v="35"/>
    <x v="12"/>
    <x v="1"/>
  </r>
  <r>
    <x v="3"/>
    <x v="36"/>
    <x v="12"/>
    <x v="1"/>
  </r>
  <r>
    <x v="4"/>
    <x v="37"/>
    <x v="12"/>
    <x v="0"/>
  </r>
  <r>
    <x v="4"/>
    <x v="38"/>
    <x v="12"/>
    <x v="1"/>
  </r>
  <r>
    <x v="4"/>
    <x v="39"/>
    <x v="12"/>
    <x v="0"/>
  </r>
  <r>
    <x v="4"/>
    <x v="40"/>
    <x v="12"/>
    <x v="0"/>
  </r>
  <r>
    <x v="0"/>
    <x v="0"/>
    <x v="13"/>
    <x v="0"/>
  </r>
  <r>
    <x v="0"/>
    <x v="1"/>
    <x v="13"/>
    <x v="0"/>
  </r>
  <r>
    <x v="0"/>
    <x v="2"/>
    <x v="13"/>
    <x v="1"/>
  </r>
  <r>
    <x v="0"/>
    <x v="3"/>
    <x v="13"/>
    <x v="0"/>
  </r>
  <r>
    <x v="0"/>
    <x v="4"/>
    <x v="13"/>
    <x v="0"/>
  </r>
  <r>
    <x v="0"/>
    <x v="5"/>
    <x v="13"/>
    <x v="0"/>
  </r>
  <r>
    <x v="0"/>
    <x v="6"/>
    <x v="13"/>
    <x v="0"/>
  </r>
  <r>
    <x v="0"/>
    <x v="7"/>
    <x v="13"/>
    <x v="0"/>
  </r>
  <r>
    <x v="0"/>
    <x v="8"/>
    <x v="13"/>
    <x v="0"/>
  </r>
  <r>
    <x v="1"/>
    <x v="9"/>
    <x v="13"/>
    <x v="0"/>
  </r>
  <r>
    <x v="1"/>
    <x v="10"/>
    <x v="13"/>
    <x v="0"/>
  </r>
  <r>
    <x v="1"/>
    <x v="11"/>
    <x v="13"/>
    <x v="0"/>
  </r>
  <r>
    <x v="1"/>
    <x v="12"/>
    <x v="13"/>
    <x v="0"/>
  </r>
  <r>
    <x v="1"/>
    <x v="13"/>
    <x v="13"/>
    <x v="1"/>
  </r>
  <r>
    <x v="1"/>
    <x v="14"/>
    <x v="13"/>
    <x v="0"/>
  </r>
  <r>
    <x v="1"/>
    <x v="15"/>
    <x v="13"/>
    <x v="0"/>
  </r>
  <r>
    <x v="1"/>
    <x v="16"/>
    <x v="13"/>
    <x v="0"/>
  </r>
  <r>
    <x v="1"/>
    <x v="17"/>
    <x v="13"/>
    <x v="0"/>
  </r>
  <r>
    <x v="1"/>
    <x v="18"/>
    <x v="13"/>
    <x v="0"/>
  </r>
  <r>
    <x v="1"/>
    <x v="19"/>
    <x v="13"/>
    <x v="0"/>
  </r>
  <r>
    <x v="1"/>
    <x v="20"/>
    <x v="13"/>
    <x v="0"/>
  </r>
  <r>
    <x v="1"/>
    <x v="21"/>
    <x v="13"/>
    <x v="0"/>
  </r>
  <r>
    <x v="1"/>
    <x v="22"/>
    <x v="13"/>
    <x v="0"/>
  </r>
  <r>
    <x v="1"/>
    <x v="23"/>
    <x v="13"/>
    <x v="0"/>
  </r>
  <r>
    <x v="1"/>
    <x v="24"/>
    <x v="13"/>
    <x v="0"/>
  </r>
  <r>
    <x v="1"/>
    <x v="25"/>
    <x v="13"/>
    <x v="0"/>
  </r>
  <r>
    <x v="1"/>
    <x v="26"/>
    <x v="13"/>
    <x v="0"/>
  </r>
  <r>
    <x v="1"/>
    <x v="27"/>
    <x v="13"/>
    <x v="0"/>
  </r>
  <r>
    <x v="1"/>
    <x v="28"/>
    <x v="13"/>
    <x v="0"/>
  </r>
  <r>
    <x v="1"/>
    <x v="29"/>
    <x v="13"/>
    <x v="0"/>
  </r>
  <r>
    <x v="1"/>
    <x v="30"/>
    <x v="13"/>
    <x v="0"/>
  </r>
  <r>
    <x v="1"/>
    <x v="31"/>
    <x v="13"/>
    <x v="0"/>
  </r>
  <r>
    <x v="1"/>
    <x v="32"/>
    <x v="13"/>
    <x v="0"/>
  </r>
  <r>
    <x v="1"/>
    <x v="33"/>
    <x v="13"/>
    <x v="0"/>
  </r>
  <r>
    <x v="1"/>
    <x v="34"/>
    <x v="13"/>
    <x v="0"/>
  </r>
  <r>
    <x v="2"/>
    <x v="35"/>
    <x v="13"/>
    <x v="1"/>
  </r>
  <r>
    <x v="3"/>
    <x v="36"/>
    <x v="13"/>
    <x v="1"/>
  </r>
  <r>
    <x v="4"/>
    <x v="37"/>
    <x v="13"/>
    <x v="0"/>
  </r>
  <r>
    <x v="4"/>
    <x v="38"/>
    <x v="13"/>
    <x v="1"/>
  </r>
  <r>
    <x v="4"/>
    <x v="39"/>
    <x v="13"/>
    <x v="0"/>
  </r>
  <r>
    <x v="4"/>
    <x v="40"/>
    <x v="13"/>
    <x v="0"/>
  </r>
  <r>
    <x v="0"/>
    <x v="0"/>
    <x v="14"/>
    <x v="0"/>
  </r>
  <r>
    <x v="0"/>
    <x v="1"/>
    <x v="14"/>
    <x v="0"/>
  </r>
  <r>
    <x v="0"/>
    <x v="2"/>
    <x v="14"/>
    <x v="1"/>
  </r>
  <r>
    <x v="0"/>
    <x v="3"/>
    <x v="14"/>
    <x v="0"/>
  </r>
  <r>
    <x v="0"/>
    <x v="4"/>
    <x v="14"/>
    <x v="1"/>
  </r>
  <r>
    <x v="0"/>
    <x v="5"/>
    <x v="14"/>
    <x v="0"/>
  </r>
  <r>
    <x v="0"/>
    <x v="6"/>
    <x v="14"/>
    <x v="0"/>
  </r>
  <r>
    <x v="0"/>
    <x v="7"/>
    <x v="14"/>
    <x v="0"/>
  </r>
  <r>
    <x v="0"/>
    <x v="8"/>
    <x v="14"/>
    <x v="0"/>
  </r>
  <r>
    <x v="1"/>
    <x v="9"/>
    <x v="14"/>
    <x v="1"/>
  </r>
  <r>
    <x v="1"/>
    <x v="10"/>
    <x v="14"/>
    <x v="0"/>
  </r>
  <r>
    <x v="1"/>
    <x v="11"/>
    <x v="14"/>
    <x v="0"/>
  </r>
  <r>
    <x v="1"/>
    <x v="12"/>
    <x v="14"/>
    <x v="0"/>
  </r>
  <r>
    <x v="1"/>
    <x v="13"/>
    <x v="14"/>
    <x v="0"/>
  </r>
  <r>
    <x v="1"/>
    <x v="14"/>
    <x v="14"/>
    <x v="0"/>
  </r>
  <r>
    <x v="1"/>
    <x v="15"/>
    <x v="14"/>
    <x v="0"/>
  </r>
  <r>
    <x v="1"/>
    <x v="16"/>
    <x v="14"/>
    <x v="0"/>
  </r>
  <r>
    <x v="1"/>
    <x v="17"/>
    <x v="14"/>
    <x v="0"/>
  </r>
  <r>
    <x v="1"/>
    <x v="18"/>
    <x v="14"/>
    <x v="0"/>
  </r>
  <r>
    <x v="1"/>
    <x v="19"/>
    <x v="14"/>
    <x v="0"/>
  </r>
  <r>
    <x v="1"/>
    <x v="20"/>
    <x v="14"/>
    <x v="0"/>
  </r>
  <r>
    <x v="1"/>
    <x v="21"/>
    <x v="14"/>
    <x v="1"/>
  </r>
  <r>
    <x v="1"/>
    <x v="22"/>
    <x v="14"/>
    <x v="0"/>
  </r>
  <r>
    <x v="1"/>
    <x v="23"/>
    <x v="14"/>
    <x v="0"/>
  </r>
  <r>
    <x v="1"/>
    <x v="24"/>
    <x v="14"/>
    <x v="0"/>
  </r>
  <r>
    <x v="1"/>
    <x v="25"/>
    <x v="14"/>
    <x v="0"/>
  </r>
  <r>
    <x v="1"/>
    <x v="26"/>
    <x v="14"/>
    <x v="0"/>
  </r>
  <r>
    <x v="1"/>
    <x v="27"/>
    <x v="14"/>
    <x v="0"/>
  </r>
  <r>
    <x v="1"/>
    <x v="28"/>
    <x v="14"/>
    <x v="0"/>
  </r>
  <r>
    <x v="1"/>
    <x v="29"/>
    <x v="14"/>
    <x v="0"/>
  </r>
  <r>
    <x v="1"/>
    <x v="30"/>
    <x v="14"/>
    <x v="0"/>
  </r>
  <r>
    <x v="1"/>
    <x v="31"/>
    <x v="14"/>
    <x v="0"/>
  </r>
  <r>
    <x v="1"/>
    <x v="32"/>
    <x v="14"/>
    <x v="0"/>
  </r>
  <r>
    <x v="1"/>
    <x v="33"/>
    <x v="14"/>
    <x v="1"/>
  </r>
  <r>
    <x v="1"/>
    <x v="34"/>
    <x v="14"/>
    <x v="0"/>
  </r>
  <r>
    <x v="2"/>
    <x v="35"/>
    <x v="14"/>
    <x v="1"/>
  </r>
  <r>
    <x v="3"/>
    <x v="36"/>
    <x v="14"/>
    <x v="1"/>
  </r>
  <r>
    <x v="4"/>
    <x v="37"/>
    <x v="14"/>
    <x v="1"/>
  </r>
  <r>
    <x v="4"/>
    <x v="38"/>
    <x v="14"/>
    <x v="0"/>
  </r>
  <r>
    <x v="4"/>
    <x v="39"/>
    <x v="14"/>
    <x v="0"/>
  </r>
  <r>
    <x v="4"/>
    <x v="40"/>
    <x v="14"/>
    <x v="0"/>
  </r>
  <r>
    <x v="0"/>
    <x v="0"/>
    <x v="15"/>
    <x v="1"/>
  </r>
  <r>
    <x v="0"/>
    <x v="1"/>
    <x v="15"/>
    <x v="0"/>
  </r>
  <r>
    <x v="0"/>
    <x v="2"/>
    <x v="15"/>
    <x v="1"/>
  </r>
  <r>
    <x v="0"/>
    <x v="3"/>
    <x v="15"/>
    <x v="1"/>
  </r>
  <r>
    <x v="0"/>
    <x v="4"/>
    <x v="15"/>
    <x v="1"/>
  </r>
  <r>
    <x v="0"/>
    <x v="5"/>
    <x v="15"/>
    <x v="0"/>
  </r>
  <r>
    <x v="0"/>
    <x v="6"/>
    <x v="15"/>
    <x v="0"/>
  </r>
  <r>
    <x v="0"/>
    <x v="7"/>
    <x v="15"/>
    <x v="0"/>
  </r>
  <r>
    <x v="0"/>
    <x v="8"/>
    <x v="15"/>
    <x v="0"/>
  </r>
  <r>
    <x v="1"/>
    <x v="9"/>
    <x v="15"/>
    <x v="1"/>
  </r>
  <r>
    <x v="1"/>
    <x v="10"/>
    <x v="15"/>
    <x v="0"/>
  </r>
  <r>
    <x v="1"/>
    <x v="11"/>
    <x v="15"/>
    <x v="0"/>
  </r>
  <r>
    <x v="1"/>
    <x v="12"/>
    <x v="15"/>
    <x v="0"/>
  </r>
  <r>
    <x v="1"/>
    <x v="13"/>
    <x v="15"/>
    <x v="0"/>
  </r>
  <r>
    <x v="1"/>
    <x v="14"/>
    <x v="15"/>
    <x v="0"/>
  </r>
  <r>
    <x v="1"/>
    <x v="15"/>
    <x v="15"/>
    <x v="0"/>
  </r>
  <r>
    <x v="1"/>
    <x v="16"/>
    <x v="15"/>
    <x v="0"/>
  </r>
  <r>
    <x v="1"/>
    <x v="17"/>
    <x v="15"/>
    <x v="0"/>
  </r>
  <r>
    <x v="1"/>
    <x v="18"/>
    <x v="15"/>
    <x v="0"/>
  </r>
  <r>
    <x v="1"/>
    <x v="19"/>
    <x v="15"/>
    <x v="1"/>
  </r>
  <r>
    <x v="1"/>
    <x v="20"/>
    <x v="15"/>
    <x v="0"/>
  </r>
  <r>
    <x v="1"/>
    <x v="21"/>
    <x v="15"/>
    <x v="0"/>
  </r>
  <r>
    <x v="1"/>
    <x v="22"/>
    <x v="15"/>
    <x v="0"/>
  </r>
  <r>
    <x v="1"/>
    <x v="23"/>
    <x v="15"/>
    <x v="0"/>
  </r>
  <r>
    <x v="1"/>
    <x v="24"/>
    <x v="15"/>
    <x v="0"/>
  </r>
  <r>
    <x v="1"/>
    <x v="25"/>
    <x v="15"/>
    <x v="0"/>
  </r>
  <r>
    <x v="1"/>
    <x v="26"/>
    <x v="15"/>
    <x v="0"/>
  </r>
  <r>
    <x v="1"/>
    <x v="27"/>
    <x v="15"/>
    <x v="1"/>
  </r>
  <r>
    <x v="1"/>
    <x v="28"/>
    <x v="15"/>
    <x v="0"/>
  </r>
  <r>
    <x v="1"/>
    <x v="29"/>
    <x v="15"/>
    <x v="0"/>
  </r>
  <r>
    <x v="1"/>
    <x v="30"/>
    <x v="15"/>
    <x v="0"/>
  </r>
  <r>
    <x v="1"/>
    <x v="31"/>
    <x v="15"/>
    <x v="0"/>
  </r>
  <r>
    <x v="1"/>
    <x v="32"/>
    <x v="15"/>
    <x v="0"/>
  </r>
  <r>
    <x v="1"/>
    <x v="33"/>
    <x v="15"/>
    <x v="0"/>
  </r>
  <r>
    <x v="1"/>
    <x v="34"/>
    <x v="15"/>
    <x v="0"/>
  </r>
  <r>
    <x v="2"/>
    <x v="35"/>
    <x v="15"/>
    <x v="1"/>
  </r>
  <r>
    <x v="3"/>
    <x v="36"/>
    <x v="15"/>
    <x v="1"/>
  </r>
  <r>
    <x v="4"/>
    <x v="37"/>
    <x v="15"/>
    <x v="0"/>
  </r>
  <r>
    <x v="4"/>
    <x v="38"/>
    <x v="15"/>
    <x v="1"/>
  </r>
  <r>
    <x v="4"/>
    <x v="39"/>
    <x v="15"/>
    <x v="0"/>
  </r>
  <r>
    <x v="4"/>
    <x v="40"/>
    <x v="15"/>
    <x v="0"/>
  </r>
  <r>
    <x v="0"/>
    <x v="0"/>
    <x v="16"/>
    <x v="0"/>
  </r>
  <r>
    <x v="0"/>
    <x v="1"/>
    <x v="16"/>
    <x v="0"/>
  </r>
  <r>
    <x v="0"/>
    <x v="2"/>
    <x v="16"/>
    <x v="0"/>
  </r>
  <r>
    <x v="0"/>
    <x v="3"/>
    <x v="16"/>
    <x v="0"/>
  </r>
  <r>
    <x v="0"/>
    <x v="4"/>
    <x v="16"/>
    <x v="0"/>
  </r>
  <r>
    <x v="0"/>
    <x v="5"/>
    <x v="16"/>
    <x v="0"/>
  </r>
  <r>
    <x v="0"/>
    <x v="6"/>
    <x v="16"/>
    <x v="0"/>
  </r>
  <r>
    <x v="0"/>
    <x v="7"/>
    <x v="16"/>
    <x v="1"/>
  </r>
  <r>
    <x v="0"/>
    <x v="8"/>
    <x v="16"/>
    <x v="0"/>
  </r>
  <r>
    <x v="1"/>
    <x v="9"/>
    <x v="16"/>
    <x v="1"/>
  </r>
  <r>
    <x v="1"/>
    <x v="10"/>
    <x v="16"/>
    <x v="1"/>
  </r>
  <r>
    <x v="1"/>
    <x v="11"/>
    <x v="16"/>
    <x v="0"/>
  </r>
  <r>
    <x v="1"/>
    <x v="12"/>
    <x v="16"/>
    <x v="0"/>
  </r>
  <r>
    <x v="1"/>
    <x v="13"/>
    <x v="16"/>
    <x v="0"/>
  </r>
  <r>
    <x v="1"/>
    <x v="14"/>
    <x v="16"/>
    <x v="0"/>
  </r>
  <r>
    <x v="1"/>
    <x v="15"/>
    <x v="16"/>
    <x v="0"/>
  </r>
  <r>
    <x v="1"/>
    <x v="16"/>
    <x v="16"/>
    <x v="0"/>
  </r>
  <r>
    <x v="1"/>
    <x v="17"/>
    <x v="16"/>
    <x v="0"/>
  </r>
  <r>
    <x v="1"/>
    <x v="18"/>
    <x v="16"/>
    <x v="0"/>
  </r>
  <r>
    <x v="1"/>
    <x v="19"/>
    <x v="16"/>
    <x v="1"/>
  </r>
  <r>
    <x v="1"/>
    <x v="20"/>
    <x v="16"/>
    <x v="0"/>
  </r>
  <r>
    <x v="1"/>
    <x v="21"/>
    <x v="16"/>
    <x v="0"/>
  </r>
  <r>
    <x v="1"/>
    <x v="22"/>
    <x v="16"/>
    <x v="0"/>
  </r>
  <r>
    <x v="1"/>
    <x v="23"/>
    <x v="16"/>
    <x v="0"/>
  </r>
  <r>
    <x v="1"/>
    <x v="24"/>
    <x v="16"/>
    <x v="0"/>
  </r>
  <r>
    <x v="1"/>
    <x v="25"/>
    <x v="16"/>
    <x v="0"/>
  </r>
  <r>
    <x v="1"/>
    <x v="26"/>
    <x v="16"/>
    <x v="0"/>
  </r>
  <r>
    <x v="1"/>
    <x v="27"/>
    <x v="16"/>
    <x v="0"/>
  </r>
  <r>
    <x v="1"/>
    <x v="28"/>
    <x v="16"/>
    <x v="1"/>
  </r>
  <r>
    <x v="1"/>
    <x v="29"/>
    <x v="16"/>
    <x v="1"/>
  </r>
  <r>
    <x v="1"/>
    <x v="30"/>
    <x v="16"/>
    <x v="0"/>
  </r>
  <r>
    <x v="1"/>
    <x v="31"/>
    <x v="16"/>
    <x v="0"/>
  </r>
  <r>
    <x v="1"/>
    <x v="32"/>
    <x v="16"/>
    <x v="1"/>
  </r>
  <r>
    <x v="1"/>
    <x v="33"/>
    <x v="16"/>
    <x v="0"/>
  </r>
  <r>
    <x v="1"/>
    <x v="34"/>
    <x v="16"/>
    <x v="0"/>
  </r>
  <r>
    <x v="2"/>
    <x v="35"/>
    <x v="16"/>
    <x v="1"/>
  </r>
  <r>
    <x v="3"/>
    <x v="36"/>
    <x v="16"/>
    <x v="0"/>
  </r>
  <r>
    <x v="4"/>
    <x v="37"/>
    <x v="16"/>
    <x v="1"/>
  </r>
  <r>
    <x v="4"/>
    <x v="38"/>
    <x v="16"/>
    <x v="0"/>
  </r>
  <r>
    <x v="4"/>
    <x v="39"/>
    <x v="16"/>
    <x v="0"/>
  </r>
  <r>
    <x v="4"/>
    <x v="40"/>
    <x v="16"/>
    <x v="0"/>
  </r>
  <r>
    <x v="0"/>
    <x v="0"/>
    <x v="17"/>
    <x v="0"/>
  </r>
  <r>
    <x v="0"/>
    <x v="1"/>
    <x v="17"/>
    <x v="0"/>
  </r>
  <r>
    <x v="0"/>
    <x v="2"/>
    <x v="17"/>
    <x v="1"/>
  </r>
  <r>
    <x v="0"/>
    <x v="3"/>
    <x v="17"/>
    <x v="0"/>
  </r>
  <r>
    <x v="0"/>
    <x v="4"/>
    <x v="17"/>
    <x v="1"/>
  </r>
  <r>
    <x v="0"/>
    <x v="5"/>
    <x v="17"/>
    <x v="0"/>
  </r>
  <r>
    <x v="0"/>
    <x v="6"/>
    <x v="17"/>
    <x v="0"/>
  </r>
  <r>
    <x v="0"/>
    <x v="7"/>
    <x v="17"/>
    <x v="0"/>
  </r>
  <r>
    <x v="0"/>
    <x v="8"/>
    <x v="17"/>
    <x v="0"/>
  </r>
  <r>
    <x v="1"/>
    <x v="9"/>
    <x v="17"/>
    <x v="1"/>
  </r>
  <r>
    <x v="1"/>
    <x v="10"/>
    <x v="17"/>
    <x v="0"/>
  </r>
  <r>
    <x v="1"/>
    <x v="11"/>
    <x v="17"/>
    <x v="0"/>
  </r>
  <r>
    <x v="1"/>
    <x v="12"/>
    <x v="17"/>
    <x v="0"/>
  </r>
  <r>
    <x v="1"/>
    <x v="13"/>
    <x v="17"/>
    <x v="0"/>
  </r>
  <r>
    <x v="1"/>
    <x v="14"/>
    <x v="17"/>
    <x v="0"/>
  </r>
  <r>
    <x v="1"/>
    <x v="15"/>
    <x v="17"/>
    <x v="0"/>
  </r>
  <r>
    <x v="1"/>
    <x v="16"/>
    <x v="17"/>
    <x v="0"/>
  </r>
  <r>
    <x v="1"/>
    <x v="17"/>
    <x v="17"/>
    <x v="0"/>
  </r>
  <r>
    <x v="1"/>
    <x v="18"/>
    <x v="17"/>
    <x v="0"/>
  </r>
  <r>
    <x v="1"/>
    <x v="19"/>
    <x v="17"/>
    <x v="0"/>
  </r>
  <r>
    <x v="1"/>
    <x v="20"/>
    <x v="17"/>
    <x v="0"/>
  </r>
  <r>
    <x v="1"/>
    <x v="21"/>
    <x v="17"/>
    <x v="0"/>
  </r>
  <r>
    <x v="1"/>
    <x v="22"/>
    <x v="17"/>
    <x v="0"/>
  </r>
  <r>
    <x v="1"/>
    <x v="23"/>
    <x v="17"/>
    <x v="0"/>
  </r>
  <r>
    <x v="1"/>
    <x v="24"/>
    <x v="17"/>
    <x v="0"/>
  </r>
  <r>
    <x v="1"/>
    <x v="25"/>
    <x v="17"/>
    <x v="0"/>
  </r>
  <r>
    <x v="1"/>
    <x v="26"/>
    <x v="17"/>
    <x v="0"/>
  </r>
  <r>
    <x v="1"/>
    <x v="27"/>
    <x v="17"/>
    <x v="0"/>
  </r>
  <r>
    <x v="1"/>
    <x v="28"/>
    <x v="17"/>
    <x v="0"/>
  </r>
  <r>
    <x v="1"/>
    <x v="29"/>
    <x v="17"/>
    <x v="0"/>
  </r>
  <r>
    <x v="1"/>
    <x v="30"/>
    <x v="17"/>
    <x v="0"/>
  </r>
  <r>
    <x v="1"/>
    <x v="31"/>
    <x v="17"/>
    <x v="0"/>
  </r>
  <r>
    <x v="1"/>
    <x v="32"/>
    <x v="17"/>
    <x v="0"/>
  </r>
  <r>
    <x v="1"/>
    <x v="33"/>
    <x v="17"/>
    <x v="0"/>
  </r>
  <r>
    <x v="1"/>
    <x v="34"/>
    <x v="17"/>
    <x v="0"/>
  </r>
  <r>
    <x v="2"/>
    <x v="35"/>
    <x v="17"/>
    <x v="1"/>
  </r>
  <r>
    <x v="3"/>
    <x v="36"/>
    <x v="17"/>
    <x v="1"/>
  </r>
  <r>
    <x v="4"/>
    <x v="37"/>
    <x v="17"/>
    <x v="0"/>
  </r>
  <r>
    <x v="4"/>
    <x v="38"/>
    <x v="17"/>
    <x v="1"/>
  </r>
  <r>
    <x v="4"/>
    <x v="39"/>
    <x v="17"/>
    <x v="0"/>
  </r>
  <r>
    <x v="4"/>
    <x v="40"/>
    <x v="17"/>
    <x v="0"/>
  </r>
  <r>
    <x v="0"/>
    <x v="0"/>
    <x v="18"/>
    <x v="0"/>
  </r>
  <r>
    <x v="0"/>
    <x v="1"/>
    <x v="18"/>
    <x v="0"/>
  </r>
  <r>
    <x v="0"/>
    <x v="2"/>
    <x v="18"/>
    <x v="0"/>
  </r>
  <r>
    <x v="0"/>
    <x v="3"/>
    <x v="18"/>
    <x v="0"/>
  </r>
  <r>
    <x v="0"/>
    <x v="4"/>
    <x v="18"/>
    <x v="1"/>
  </r>
  <r>
    <x v="0"/>
    <x v="5"/>
    <x v="18"/>
    <x v="0"/>
  </r>
  <r>
    <x v="0"/>
    <x v="6"/>
    <x v="18"/>
    <x v="0"/>
  </r>
  <r>
    <x v="0"/>
    <x v="7"/>
    <x v="18"/>
    <x v="0"/>
  </r>
  <r>
    <x v="0"/>
    <x v="8"/>
    <x v="18"/>
    <x v="0"/>
  </r>
  <r>
    <x v="1"/>
    <x v="9"/>
    <x v="18"/>
    <x v="1"/>
  </r>
  <r>
    <x v="1"/>
    <x v="10"/>
    <x v="18"/>
    <x v="0"/>
  </r>
  <r>
    <x v="1"/>
    <x v="11"/>
    <x v="18"/>
    <x v="0"/>
  </r>
  <r>
    <x v="1"/>
    <x v="12"/>
    <x v="18"/>
    <x v="0"/>
  </r>
  <r>
    <x v="1"/>
    <x v="13"/>
    <x v="18"/>
    <x v="0"/>
  </r>
  <r>
    <x v="1"/>
    <x v="14"/>
    <x v="18"/>
    <x v="0"/>
  </r>
  <r>
    <x v="1"/>
    <x v="15"/>
    <x v="18"/>
    <x v="0"/>
  </r>
  <r>
    <x v="1"/>
    <x v="16"/>
    <x v="18"/>
    <x v="0"/>
  </r>
  <r>
    <x v="1"/>
    <x v="17"/>
    <x v="18"/>
    <x v="0"/>
  </r>
  <r>
    <x v="1"/>
    <x v="18"/>
    <x v="18"/>
    <x v="0"/>
  </r>
  <r>
    <x v="1"/>
    <x v="19"/>
    <x v="18"/>
    <x v="0"/>
  </r>
  <r>
    <x v="1"/>
    <x v="20"/>
    <x v="18"/>
    <x v="0"/>
  </r>
  <r>
    <x v="1"/>
    <x v="21"/>
    <x v="18"/>
    <x v="1"/>
  </r>
  <r>
    <x v="1"/>
    <x v="22"/>
    <x v="18"/>
    <x v="0"/>
  </r>
  <r>
    <x v="1"/>
    <x v="23"/>
    <x v="18"/>
    <x v="0"/>
  </r>
  <r>
    <x v="1"/>
    <x v="24"/>
    <x v="18"/>
    <x v="0"/>
  </r>
  <r>
    <x v="1"/>
    <x v="25"/>
    <x v="18"/>
    <x v="0"/>
  </r>
  <r>
    <x v="1"/>
    <x v="26"/>
    <x v="18"/>
    <x v="0"/>
  </r>
  <r>
    <x v="1"/>
    <x v="27"/>
    <x v="18"/>
    <x v="0"/>
  </r>
  <r>
    <x v="1"/>
    <x v="28"/>
    <x v="18"/>
    <x v="0"/>
  </r>
  <r>
    <x v="1"/>
    <x v="29"/>
    <x v="18"/>
    <x v="0"/>
  </r>
  <r>
    <x v="1"/>
    <x v="30"/>
    <x v="18"/>
    <x v="0"/>
  </r>
  <r>
    <x v="1"/>
    <x v="31"/>
    <x v="18"/>
    <x v="0"/>
  </r>
  <r>
    <x v="1"/>
    <x v="32"/>
    <x v="18"/>
    <x v="0"/>
  </r>
  <r>
    <x v="1"/>
    <x v="33"/>
    <x v="18"/>
    <x v="0"/>
  </r>
  <r>
    <x v="1"/>
    <x v="34"/>
    <x v="18"/>
    <x v="0"/>
  </r>
  <r>
    <x v="2"/>
    <x v="35"/>
    <x v="18"/>
    <x v="1"/>
  </r>
  <r>
    <x v="3"/>
    <x v="36"/>
    <x v="18"/>
    <x v="1"/>
  </r>
  <r>
    <x v="4"/>
    <x v="37"/>
    <x v="18"/>
    <x v="0"/>
  </r>
  <r>
    <x v="4"/>
    <x v="38"/>
    <x v="18"/>
    <x v="0"/>
  </r>
  <r>
    <x v="4"/>
    <x v="39"/>
    <x v="18"/>
    <x v="1"/>
  </r>
  <r>
    <x v="4"/>
    <x v="40"/>
    <x v="18"/>
    <x v="0"/>
  </r>
  <r>
    <x v="0"/>
    <x v="0"/>
    <x v="19"/>
    <x v="1"/>
  </r>
  <r>
    <x v="0"/>
    <x v="1"/>
    <x v="19"/>
    <x v="0"/>
  </r>
  <r>
    <x v="0"/>
    <x v="2"/>
    <x v="19"/>
    <x v="1"/>
  </r>
  <r>
    <x v="0"/>
    <x v="3"/>
    <x v="19"/>
    <x v="0"/>
  </r>
  <r>
    <x v="0"/>
    <x v="4"/>
    <x v="19"/>
    <x v="0"/>
  </r>
  <r>
    <x v="0"/>
    <x v="5"/>
    <x v="19"/>
    <x v="0"/>
  </r>
  <r>
    <x v="0"/>
    <x v="6"/>
    <x v="19"/>
    <x v="0"/>
  </r>
  <r>
    <x v="0"/>
    <x v="7"/>
    <x v="19"/>
    <x v="0"/>
  </r>
  <r>
    <x v="0"/>
    <x v="8"/>
    <x v="19"/>
    <x v="0"/>
  </r>
  <r>
    <x v="1"/>
    <x v="9"/>
    <x v="19"/>
    <x v="0"/>
  </r>
  <r>
    <x v="1"/>
    <x v="10"/>
    <x v="19"/>
    <x v="0"/>
  </r>
  <r>
    <x v="1"/>
    <x v="11"/>
    <x v="19"/>
    <x v="0"/>
  </r>
  <r>
    <x v="1"/>
    <x v="12"/>
    <x v="19"/>
    <x v="0"/>
  </r>
  <r>
    <x v="1"/>
    <x v="13"/>
    <x v="19"/>
    <x v="0"/>
  </r>
  <r>
    <x v="1"/>
    <x v="14"/>
    <x v="19"/>
    <x v="0"/>
  </r>
  <r>
    <x v="1"/>
    <x v="15"/>
    <x v="19"/>
    <x v="0"/>
  </r>
  <r>
    <x v="1"/>
    <x v="16"/>
    <x v="19"/>
    <x v="0"/>
  </r>
  <r>
    <x v="1"/>
    <x v="17"/>
    <x v="19"/>
    <x v="0"/>
  </r>
  <r>
    <x v="1"/>
    <x v="18"/>
    <x v="19"/>
    <x v="0"/>
  </r>
  <r>
    <x v="1"/>
    <x v="19"/>
    <x v="19"/>
    <x v="0"/>
  </r>
  <r>
    <x v="1"/>
    <x v="20"/>
    <x v="19"/>
    <x v="0"/>
  </r>
  <r>
    <x v="1"/>
    <x v="21"/>
    <x v="19"/>
    <x v="1"/>
  </r>
  <r>
    <x v="1"/>
    <x v="22"/>
    <x v="19"/>
    <x v="0"/>
  </r>
  <r>
    <x v="1"/>
    <x v="23"/>
    <x v="19"/>
    <x v="0"/>
  </r>
  <r>
    <x v="1"/>
    <x v="24"/>
    <x v="19"/>
    <x v="0"/>
  </r>
  <r>
    <x v="1"/>
    <x v="25"/>
    <x v="19"/>
    <x v="0"/>
  </r>
  <r>
    <x v="1"/>
    <x v="26"/>
    <x v="19"/>
    <x v="0"/>
  </r>
  <r>
    <x v="1"/>
    <x v="27"/>
    <x v="19"/>
    <x v="0"/>
  </r>
  <r>
    <x v="1"/>
    <x v="28"/>
    <x v="19"/>
    <x v="0"/>
  </r>
  <r>
    <x v="1"/>
    <x v="29"/>
    <x v="19"/>
    <x v="0"/>
  </r>
  <r>
    <x v="1"/>
    <x v="30"/>
    <x v="19"/>
    <x v="0"/>
  </r>
  <r>
    <x v="1"/>
    <x v="31"/>
    <x v="19"/>
    <x v="0"/>
  </r>
  <r>
    <x v="1"/>
    <x v="32"/>
    <x v="19"/>
    <x v="0"/>
  </r>
  <r>
    <x v="1"/>
    <x v="33"/>
    <x v="19"/>
    <x v="0"/>
  </r>
  <r>
    <x v="1"/>
    <x v="34"/>
    <x v="19"/>
    <x v="0"/>
  </r>
  <r>
    <x v="2"/>
    <x v="35"/>
    <x v="19"/>
    <x v="1"/>
  </r>
  <r>
    <x v="3"/>
    <x v="36"/>
    <x v="19"/>
    <x v="0"/>
  </r>
  <r>
    <x v="4"/>
    <x v="37"/>
    <x v="19"/>
    <x v="0"/>
  </r>
  <r>
    <x v="4"/>
    <x v="38"/>
    <x v="19"/>
    <x v="1"/>
  </r>
  <r>
    <x v="4"/>
    <x v="39"/>
    <x v="19"/>
    <x v="0"/>
  </r>
  <r>
    <x v="4"/>
    <x v="40"/>
    <x v="19"/>
    <x v="0"/>
  </r>
  <r>
    <x v="0"/>
    <x v="0"/>
    <x v="20"/>
    <x v="0"/>
  </r>
  <r>
    <x v="0"/>
    <x v="1"/>
    <x v="20"/>
    <x v="0"/>
  </r>
  <r>
    <x v="0"/>
    <x v="2"/>
    <x v="20"/>
    <x v="1"/>
  </r>
  <r>
    <x v="0"/>
    <x v="3"/>
    <x v="20"/>
    <x v="0"/>
  </r>
  <r>
    <x v="0"/>
    <x v="4"/>
    <x v="20"/>
    <x v="0"/>
  </r>
  <r>
    <x v="0"/>
    <x v="5"/>
    <x v="20"/>
    <x v="0"/>
  </r>
  <r>
    <x v="0"/>
    <x v="6"/>
    <x v="20"/>
    <x v="0"/>
  </r>
  <r>
    <x v="0"/>
    <x v="7"/>
    <x v="20"/>
    <x v="1"/>
  </r>
  <r>
    <x v="0"/>
    <x v="8"/>
    <x v="20"/>
    <x v="0"/>
  </r>
  <r>
    <x v="1"/>
    <x v="9"/>
    <x v="20"/>
    <x v="1"/>
  </r>
  <r>
    <x v="1"/>
    <x v="10"/>
    <x v="20"/>
    <x v="0"/>
  </r>
  <r>
    <x v="1"/>
    <x v="11"/>
    <x v="20"/>
    <x v="0"/>
  </r>
  <r>
    <x v="1"/>
    <x v="12"/>
    <x v="20"/>
    <x v="0"/>
  </r>
  <r>
    <x v="1"/>
    <x v="13"/>
    <x v="20"/>
    <x v="0"/>
  </r>
  <r>
    <x v="1"/>
    <x v="14"/>
    <x v="20"/>
    <x v="0"/>
  </r>
  <r>
    <x v="1"/>
    <x v="15"/>
    <x v="20"/>
    <x v="0"/>
  </r>
  <r>
    <x v="1"/>
    <x v="16"/>
    <x v="20"/>
    <x v="0"/>
  </r>
  <r>
    <x v="1"/>
    <x v="17"/>
    <x v="20"/>
    <x v="0"/>
  </r>
  <r>
    <x v="1"/>
    <x v="18"/>
    <x v="20"/>
    <x v="0"/>
  </r>
  <r>
    <x v="1"/>
    <x v="19"/>
    <x v="20"/>
    <x v="1"/>
  </r>
  <r>
    <x v="1"/>
    <x v="20"/>
    <x v="20"/>
    <x v="0"/>
  </r>
  <r>
    <x v="1"/>
    <x v="21"/>
    <x v="20"/>
    <x v="0"/>
  </r>
  <r>
    <x v="1"/>
    <x v="22"/>
    <x v="20"/>
    <x v="0"/>
  </r>
  <r>
    <x v="1"/>
    <x v="23"/>
    <x v="20"/>
    <x v="0"/>
  </r>
  <r>
    <x v="1"/>
    <x v="24"/>
    <x v="20"/>
    <x v="0"/>
  </r>
  <r>
    <x v="1"/>
    <x v="25"/>
    <x v="20"/>
    <x v="0"/>
  </r>
  <r>
    <x v="1"/>
    <x v="26"/>
    <x v="20"/>
    <x v="0"/>
  </r>
  <r>
    <x v="1"/>
    <x v="27"/>
    <x v="20"/>
    <x v="0"/>
  </r>
  <r>
    <x v="1"/>
    <x v="28"/>
    <x v="20"/>
    <x v="1"/>
  </r>
  <r>
    <x v="1"/>
    <x v="29"/>
    <x v="20"/>
    <x v="0"/>
  </r>
  <r>
    <x v="1"/>
    <x v="30"/>
    <x v="20"/>
    <x v="0"/>
  </r>
  <r>
    <x v="1"/>
    <x v="31"/>
    <x v="20"/>
    <x v="0"/>
  </r>
  <r>
    <x v="1"/>
    <x v="32"/>
    <x v="20"/>
    <x v="0"/>
  </r>
  <r>
    <x v="1"/>
    <x v="33"/>
    <x v="20"/>
    <x v="0"/>
  </r>
  <r>
    <x v="1"/>
    <x v="34"/>
    <x v="20"/>
    <x v="0"/>
  </r>
  <r>
    <x v="2"/>
    <x v="35"/>
    <x v="20"/>
    <x v="1"/>
  </r>
  <r>
    <x v="3"/>
    <x v="36"/>
    <x v="20"/>
    <x v="1"/>
  </r>
  <r>
    <x v="4"/>
    <x v="37"/>
    <x v="20"/>
    <x v="0"/>
  </r>
  <r>
    <x v="4"/>
    <x v="38"/>
    <x v="20"/>
    <x v="1"/>
  </r>
  <r>
    <x v="4"/>
    <x v="39"/>
    <x v="20"/>
    <x v="0"/>
  </r>
  <r>
    <x v="4"/>
    <x v="40"/>
    <x v="20"/>
    <x v="0"/>
  </r>
  <r>
    <x v="0"/>
    <x v="0"/>
    <x v="21"/>
    <x v="0"/>
  </r>
  <r>
    <x v="0"/>
    <x v="1"/>
    <x v="21"/>
    <x v="0"/>
  </r>
  <r>
    <x v="0"/>
    <x v="2"/>
    <x v="21"/>
    <x v="1"/>
  </r>
  <r>
    <x v="0"/>
    <x v="3"/>
    <x v="21"/>
    <x v="0"/>
  </r>
  <r>
    <x v="0"/>
    <x v="4"/>
    <x v="21"/>
    <x v="1"/>
  </r>
  <r>
    <x v="0"/>
    <x v="5"/>
    <x v="21"/>
    <x v="0"/>
  </r>
  <r>
    <x v="0"/>
    <x v="6"/>
    <x v="21"/>
    <x v="0"/>
  </r>
  <r>
    <x v="0"/>
    <x v="7"/>
    <x v="21"/>
    <x v="0"/>
  </r>
  <r>
    <x v="0"/>
    <x v="8"/>
    <x v="21"/>
    <x v="0"/>
  </r>
  <r>
    <x v="1"/>
    <x v="9"/>
    <x v="21"/>
    <x v="0"/>
  </r>
  <r>
    <x v="1"/>
    <x v="10"/>
    <x v="21"/>
    <x v="0"/>
  </r>
  <r>
    <x v="1"/>
    <x v="11"/>
    <x v="21"/>
    <x v="0"/>
  </r>
  <r>
    <x v="1"/>
    <x v="12"/>
    <x v="21"/>
    <x v="0"/>
  </r>
  <r>
    <x v="1"/>
    <x v="13"/>
    <x v="21"/>
    <x v="0"/>
  </r>
  <r>
    <x v="1"/>
    <x v="14"/>
    <x v="21"/>
    <x v="0"/>
  </r>
  <r>
    <x v="1"/>
    <x v="15"/>
    <x v="21"/>
    <x v="0"/>
  </r>
  <r>
    <x v="1"/>
    <x v="16"/>
    <x v="21"/>
    <x v="0"/>
  </r>
  <r>
    <x v="1"/>
    <x v="17"/>
    <x v="21"/>
    <x v="0"/>
  </r>
  <r>
    <x v="1"/>
    <x v="18"/>
    <x v="21"/>
    <x v="0"/>
  </r>
  <r>
    <x v="1"/>
    <x v="19"/>
    <x v="21"/>
    <x v="0"/>
  </r>
  <r>
    <x v="1"/>
    <x v="20"/>
    <x v="21"/>
    <x v="0"/>
  </r>
  <r>
    <x v="1"/>
    <x v="21"/>
    <x v="21"/>
    <x v="1"/>
  </r>
  <r>
    <x v="1"/>
    <x v="22"/>
    <x v="21"/>
    <x v="0"/>
  </r>
  <r>
    <x v="1"/>
    <x v="23"/>
    <x v="21"/>
    <x v="0"/>
  </r>
  <r>
    <x v="1"/>
    <x v="24"/>
    <x v="21"/>
    <x v="0"/>
  </r>
  <r>
    <x v="1"/>
    <x v="25"/>
    <x v="21"/>
    <x v="0"/>
  </r>
  <r>
    <x v="1"/>
    <x v="26"/>
    <x v="21"/>
    <x v="0"/>
  </r>
  <r>
    <x v="1"/>
    <x v="27"/>
    <x v="21"/>
    <x v="0"/>
  </r>
  <r>
    <x v="1"/>
    <x v="28"/>
    <x v="21"/>
    <x v="0"/>
  </r>
  <r>
    <x v="1"/>
    <x v="29"/>
    <x v="21"/>
    <x v="0"/>
  </r>
  <r>
    <x v="1"/>
    <x v="30"/>
    <x v="21"/>
    <x v="0"/>
  </r>
  <r>
    <x v="1"/>
    <x v="31"/>
    <x v="21"/>
    <x v="0"/>
  </r>
  <r>
    <x v="1"/>
    <x v="32"/>
    <x v="21"/>
    <x v="0"/>
  </r>
  <r>
    <x v="1"/>
    <x v="33"/>
    <x v="21"/>
    <x v="0"/>
  </r>
  <r>
    <x v="1"/>
    <x v="34"/>
    <x v="21"/>
    <x v="0"/>
  </r>
  <r>
    <x v="2"/>
    <x v="35"/>
    <x v="21"/>
    <x v="1"/>
  </r>
  <r>
    <x v="3"/>
    <x v="36"/>
    <x v="21"/>
    <x v="1"/>
  </r>
  <r>
    <x v="4"/>
    <x v="37"/>
    <x v="21"/>
    <x v="0"/>
  </r>
  <r>
    <x v="4"/>
    <x v="38"/>
    <x v="21"/>
    <x v="1"/>
  </r>
  <r>
    <x v="4"/>
    <x v="39"/>
    <x v="21"/>
    <x v="0"/>
  </r>
  <r>
    <x v="4"/>
    <x v="40"/>
    <x v="21"/>
    <x v="0"/>
  </r>
  <r>
    <x v="0"/>
    <x v="0"/>
    <x v="22"/>
    <x v="0"/>
  </r>
  <r>
    <x v="0"/>
    <x v="1"/>
    <x v="22"/>
    <x v="0"/>
  </r>
  <r>
    <x v="0"/>
    <x v="2"/>
    <x v="22"/>
    <x v="0"/>
  </r>
  <r>
    <x v="0"/>
    <x v="3"/>
    <x v="22"/>
    <x v="0"/>
  </r>
  <r>
    <x v="0"/>
    <x v="4"/>
    <x v="22"/>
    <x v="1"/>
  </r>
  <r>
    <x v="0"/>
    <x v="5"/>
    <x v="22"/>
    <x v="0"/>
  </r>
  <r>
    <x v="0"/>
    <x v="6"/>
    <x v="22"/>
    <x v="0"/>
  </r>
  <r>
    <x v="0"/>
    <x v="7"/>
    <x v="22"/>
    <x v="0"/>
  </r>
  <r>
    <x v="0"/>
    <x v="8"/>
    <x v="22"/>
    <x v="0"/>
  </r>
  <r>
    <x v="1"/>
    <x v="9"/>
    <x v="22"/>
    <x v="1"/>
  </r>
  <r>
    <x v="1"/>
    <x v="10"/>
    <x v="22"/>
    <x v="0"/>
  </r>
  <r>
    <x v="1"/>
    <x v="11"/>
    <x v="22"/>
    <x v="0"/>
  </r>
  <r>
    <x v="1"/>
    <x v="12"/>
    <x v="22"/>
    <x v="0"/>
  </r>
  <r>
    <x v="1"/>
    <x v="13"/>
    <x v="22"/>
    <x v="0"/>
  </r>
  <r>
    <x v="1"/>
    <x v="14"/>
    <x v="22"/>
    <x v="0"/>
  </r>
  <r>
    <x v="1"/>
    <x v="15"/>
    <x v="22"/>
    <x v="0"/>
  </r>
  <r>
    <x v="1"/>
    <x v="16"/>
    <x v="22"/>
    <x v="0"/>
  </r>
  <r>
    <x v="1"/>
    <x v="17"/>
    <x v="22"/>
    <x v="0"/>
  </r>
  <r>
    <x v="1"/>
    <x v="18"/>
    <x v="22"/>
    <x v="0"/>
  </r>
  <r>
    <x v="1"/>
    <x v="19"/>
    <x v="22"/>
    <x v="1"/>
  </r>
  <r>
    <x v="1"/>
    <x v="20"/>
    <x v="22"/>
    <x v="0"/>
  </r>
  <r>
    <x v="1"/>
    <x v="21"/>
    <x v="22"/>
    <x v="0"/>
  </r>
  <r>
    <x v="1"/>
    <x v="22"/>
    <x v="22"/>
    <x v="0"/>
  </r>
  <r>
    <x v="1"/>
    <x v="23"/>
    <x v="22"/>
    <x v="0"/>
  </r>
  <r>
    <x v="1"/>
    <x v="24"/>
    <x v="22"/>
    <x v="0"/>
  </r>
  <r>
    <x v="1"/>
    <x v="25"/>
    <x v="22"/>
    <x v="0"/>
  </r>
  <r>
    <x v="1"/>
    <x v="26"/>
    <x v="22"/>
    <x v="0"/>
  </r>
  <r>
    <x v="1"/>
    <x v="27"/>
    <x v="22"/>
    <x v="0"/>
  </r>
  <r>
    <x v="1"/>
    <x v="28"/>
    <x v="22"/>
    <x v="0"/>
  </r>
  <r>
    <x v="1"/>
    <x v="29"/>
    <x v="22"/>
    <x v="0"/>
  </r>
  <r>
    <x v="1"/>
    <x v="30"/>
    <x v="22"/>
    <x v="0"/>
  </r>
  <r>
    <x v="1"/>
    <x v="31"/>
    <x v="22"/>
    <x v="0"/>
  </r>
  <r>
    <x v="1"/>
    <x v="32"/>
    <x v="22"/>
    <x v="0"/>
  </r>
  <r>
    <x v="1"/>
    <x v="33"/>
    <x v="22"/>
    <x v="0"/>
  </r>
  <r>
    <x v="1"/>
    <x v="34"/>
    <x v="22"/>
    <x v="0"/>
  </r>
  <r>
    <x v="2"/>
    <x v="35"/>
    <x v="22"/>
    <x v="1"/>
  </r>
  <r>
    <x v="3"/>
    <x v="36"/>
    <x v="22"/>
    <x v="1"/>
  </r>
  <r>
    <x v="4"/>
    <x v="37"/>
    <x v="22"/>
    <x v="1"/>
  </r>
  <r>
    <x v="4"/>
    <x v="38"/>
    <x v="22"/>
    <x v="0"/>
  </r>
  <r>
    <x v="4"/>
    <x v="39"/>
    <x v="22"/>
    <x v="0"/>
  </r>
  <r>
    <x v="4"/>
    <x v="40"/>
    <x v="22"/>
    <x v="0"/>
  </r>
  <r>
    <x v="0"/>
    <x v="0"/>
    <x v="23"/>
    <x v="0"/>
  </r>
  <r>
    <x v="0"/>
    <x v="1"/>
    <x v="23"/>
    <x v="0"/>
  </r>
  <r>
    <x v="0"/>
    <x v="2"/>
    <x v="23"/>
    <x v="0"/>
  </r>
  <r>
    <x v="0"/>
    <x v="3"/>
    <x v="23"/>
    <x v="1"/>
  </r>
  <r>
    <x v="0"/>
    <x v="4"/>
    <x v="23"/>
    <x v="0"/>
  </r>
  <r>
    <x v="0"/>
    <x v="5"/>
    <x v="23"/>
    <x v="0"/>
  </r>
  <r>
    <x v="0"/>
    <x v="6"/>
    <x v="23"/>
    <x v="0"/>
  </r>
  <r>
    <x v="0"/>
    <x v="7"/>
    <x v="23"/>
    <x v="0"/>
  </r>
  <r>
    <x v="0"/>
    <x v="8"/>
    <x v="23"/>
    <x v="0"/>
  </r>
  <r>
    <x v="1"/>
    <x v="9"/>
    <x v="23"/>
    <x v="1"/>
  </r>
  <r>
    <x v="1"/>
    <x v="10"/>
    <x v="23"/>
    <x v="0"/>
  </r>
  <r>
    <x v="1"/>
    <x v="11"/>
    <x v="23"/>
    <x v="0"/>
  </r>
  <r>
    <x v="1"/>
    <x v="12"/>
    <x v="23"/>
    <x v="0"/>
  </r>
  <r>
    <x v="1"/>
    <x v="13"/>
    <x v="23"/>
    <x v="0"/>
  </r>
  <r>
    <x v="1"/>
    <x v="14"/>
    <x v="23"/>
    <x v="0"/>
  </r>
  <r>
    <x v="1"/>
    <x v="15"/>
    <x v="23"/>
    <x v="0"/>
  </r>
  <r>
    <x v="1"/>
    <x v="16"/>
    <x v="23"/>
    <x v="0"/>
  </r>
  <r>
    <x v="1"/>
    <x v="17"/>
    <x v="23"/>
    <x v="0"/>
  </r>
  <r>
    <x v="1"/>
    <x v="18"/>
    <x v="23"/>
    <x v="0"/>
  </r>
  <r>
    <x v="1"/>
    <x v="19"/>
    <x v="23"/>
    <x v="0"/>
  </r>
  <r>
    <x v="1"/>
    <x v="20"/>
    <x v="23"/>
    <x v="0"/>
  </r>
  <r>
    <x v="1"/>
    <x v="21"/>
    <x v="23"/>
    <x v="0"/>
  </r>
  <r>
    <x v="1"/>
    <x v="22"/>
    <x v="23"/>
    <x v="1"/>
  </r>
  <r>
    <x v="1"/>
    <x v="23"/>
    <x v="23"/>
    <x v="1"/>
  </r>
  <r>
    <x v="1"/>
    <x v="24"/>
    <x v="23"/>
    <x v="0"/>
  </r>
  <r>
    <x v="1"/>
    <x v="25"/>
    <x v="23"/>
    <x v="0"/>
  </r>
  <r>
    <x v="1"/>
    <x v="26"/>
    <x v="23"/>
    <x v="0"/>
  </r>
  <r>
    <x v="1"/>
    <x v="27"/>
    <x v="23"/>
    <x v="0"/>
  </r>
  <r>
    <x v="1"/>
    <x v="28"/>
    <x v="23"/>
    <x v="0"/>
  </r>
  <r>
    <x v="1"/>
    <x v="29"/>
    <x v="23"/>
    <x v="0"/>
  </r>
  <r>
    <x v="1"/>
    <x v="30"/>
    <x v="23"/>
    <x v="0"/>
  </r>
  <r>
    <x v="1"/>
    <x v="31"/>
    <x v="23"/>
    <x v="0"/>
  </r>
  <r>
    <x v="1"/>
    <x v="32"/>
    <x v="23"/>
    <x v="0"/>
  </r>
  <r>
    <x v="1"/>
    <x v="33"/>
    <x v="23"/>
    <x v="0"/>
  </r>
  <r>
    <x v="1"/>
    <x v="34"/>
    <x v="23"/>
    <x v="0"/>
  </r>
  <r>
    <x v="2"/>
    <x v="35"/>
    <x v="23"/>
    <x v="1"/>
  </r>
  <r>
    <x v="3"/>
    <x v="36"/>
    <x v="23"/>
    <x v="1"/>
  </r>
  <r>
    <x v="4"/>
    <x v="37"/>
    <x v="23"/>
    <x v="2"/>
  </r>
  <r>
    <x v="4"/>
    <x v="38"/>
    <x v="23"/>
    <x v="2"/>
  </r>
  <r>
    <x v="4"/>
    <x v="39"/>
    <x v="23"/>
    <x v="2"/>
  </r>
  <r>
    <x v="4"/>
    <x v="40"/>
    <x v="23"/>
    <x v="2"/>
  </r>
  <r>
    <x v="0"/>
    <x v="0"/>
    <x v="24"/>
    <x v="0"/>
  </r>
  <r>
    <x v="0"/>
    <x v="1"/>
    <x v="24"/>
    <x v="0"/>
  </r>
  <r>
    <x v="0"/>
    <x v="2"/>
    <x v="24"/>
    <x v="1"/>
  </r>
  <r>
    <x v="0"/>
    <x v="3"/>
    <x v="24"/>
    <x v="0"/>
  </r>
  <r>
    <x v="0"/>
    <x v="4"/>
    <x v="24"/>
    <x v="0"/>
  </r>
  <r>
    <x v="0"/>
    <x v="5"/>
    <x v="24"/>
    <x v="0"/>
  </r>
  <r>
    <x v="0"/>
    <x v="6"/>
    <x v="24"/>
    <x v="0"/>
  </r>
  <r>
    <x v="0"/>
    <x v="7"/>
    <x v="24"/>
    <x v="0"/>
  </r>
  <r>
    <x v="0"/>
    <x v="8"/>
    <x v="24"/>
    <x v="0"/>
  </r>
  <r>
    <x v="1"/>
    <x v="9"/>
    <x v="24"/>
    <x v="1"/>
  </r>
  <r>
    <x v="1"/>
    <x v="10"/>
    <x v="24"/>
    <x v="1"/>
  </r>
  <r>
    <x v="1"/>
    <x v="11"/>
    <x v="24"/>
    <x v="0"/>
  </r>
  <r>
    <x v="1"/>
    <x v="12"/>
    <x v="24"/>
    <x v="0"/>
  </r>
  <r>
    <x v="1"/>
    <x v="13"/>
    <x v="24"/>
    <x v="1"/>
  </r>
  <r>
    <x v="1"/>
    <x v="14"/>
    <x v="24"/>
    <x v="0"/>
  </r>
  <r>
    <x v="1"/>
    <x v="15"/>
    <x v="24"/>
    <x v="0"/>
  </r>
  <r>
    <x v="1"/>
    <x v="16"/>
    <x v="24"/>
    <x v="1"/>
  </r>
  <r>
    <x v="1"/>
    <x v="17"/>
    <x v="24"/>
    <x v="0"/>
  </r>
  <r>
    <x v="1"/>
    <x v="18"/>
    <x v="24"/>
    <x v="0"/>
  </r>
  <r>
    <x v="1"/>
    <x v="19"/>
    <x v="24"/>
    <x v="1"/>
  </r>
  <r>
    <x v="1"/>
    <x v="20"/>
    <x v="24"/>
    <x v="0"/>
  </r>
  <r>
    <x v="1"/>
    <x v="21"/>
    <x v="24"/>
    <x v="0"/>
  </r>
  <r>
    <x v="1"/>
    <x v="22"/>
    <x v="24"/>
    <x v="0"/>
  </r>
  <r>
    <x v="1"/>
    <x v="23"/>
    <x v="24"/>
    <x v="0"/>
  </r>
  <r>
    <x v="1"/>
    <x v="24"/>
    <x v="24"/>
    <x v="0"/>
  </r>
  <r>
    <x v="1"/>
    <x v="25"/>
    <x v="24"/>
    <x v="0"/>
  </r>
  <r>
    <x v="1"/>
    <x v="26"/>
    <x v="24"/>
    <x v="0"/>
  </r>
  <r>
    <x v="1"/>
    <x v="27"/>
    <x v="24"/>
    <x v="0"/>
  </r>
  <r>
    <x v="1"/>
    <x v="28"/>
    <x v="24"/>
    <x v="0"/>
  </r>
  <r>
    <x v="1"/>
    <x v="29"/>
    <x v="24"/>
    <x v="0"/>
  </r>
  <r>
    <x v="1"/>
    <x v="30"/>
    <x v="24"/>
    <x v="0"/>
  </r>
  <r>
    <x v="1"/>
    <x v="31"/>
    <x v="24"/>
    <x v="0"/>
  </r>
  <r>
    <x v="1"/>
    <x v="32"/>
    <x v="24"/>
    <x v="0"/>
  </r>
  <r>
    <x v="1"/>
    <x v="33"/>
    <x v="24"/>
    <x v="0"/>
  </r>
  <r>
    <x v="1"/>
    <x v="34"/>
    <x v="24"/>
    <x v="0"/>
  </r>
  <r>
    <x v="2"/>
    <x v="35"/>
    <x v="24"/>
    <x v="1"/>
  </r>
  <r>
    <x v="3"/>
    <x v="36"/>
    <x v="24"/>
    <x v="1"/>
  </r>
  <r>
    <x v="4"/>
    <x v="37"/>
    <x v="24"/>
    <x v="2"/>
  </r>
  <r>
    <x v="4"/>
    <x v="38"/>
    <x v="24"/>
    <x v="2"/>
  </r>
  <r>
    <x v="4"/>
    <x v="39"/>
    <x v="24"/>
    <x v="2"/>
  </r>
  <r>
    <x v="4"/>
    <x v="40"/>
    <x v="24"/>
    <x v="2"/>
  </r>
  <r>
    <x v="0"/>
    <x v="0"/>
    <x v="25"/>
    <x v="1"/>
  </r>
  <r>
    <x v="0"/>
    <x v="1"/>
    <x v="25"/>
    <x v="0"/>
  </r>
  <r>
    <x v="0"/>
    <x v="2"/>
    <x v="25"/>
    <x v="0"/>
  </r>
  <r>
    <x v="0"/>
    <x v="3"/>
    <x v="25"/>
    <x v="0"/>
  </r>
  <r>
    <x v="0"/>
    <x v="4"/>
    <x v="25"/>
    <x v="0"/>
  </r>
  <r>
    <x v="0"/>
    <x v="5"/>
    <x v="25"/>
    <x v="0"/>
  </r>
  <r>
    <x v="0"/>
    <x v="6"/>
    <x v="25"/>
    <x v="0"/>
  </r>
  <r>
    <x v="0"/>
    <x v="7"/>
    <x v="25"/>
    <x v="0"/>
  </r>
  <r>
    <x v="0"/>
    <x v="8"/>
    <x v="25"/>
    <x v="0"/>
  </r>
  <r>
    <x v="1"/>
    <x v="9"/>
    <x v="25"/>
    <x v="0"/>
  </r>
  <r>
    <x v="1"/>
    <x v="10"/>
    <x v="25"/>
    <x v="1"/>
  </r>
  <r>
    <x v="1"/>
    <x v="11"/>
    <x v="25"/>
    <x v="0"/>
  </r>
  <r>
    <x v="1"/>
    <x v="12"/>
    <x v="25"/>
    <x v="0"/>
  </r>
  <r>
    <x v="1"/>
    <x v="13"/>
    <x v="25"/>
    <x v="0"/>
  </r>
  <r>
    <x v="1"/>
    <x v="14"/>
    <x v="25"/>
    <x v="0"/>
  </r>
  <r>
    <x v="1"/>
    <x v="15"/>
    <x v="25"/>
    <x v="0"/>
  </r>
  <r>
    <x v="1"/>
    <x v="16"/>
    <x v="25"/>
    <x v="0"/>
  </r>
  <r>
    <x v="1"/>
    <x v="17"/>
    <x v="25"/>
    <x v="0"/>
  </r>
  <r>
    <x v="1"/>
    <x v="18"/>
    <x v="25"/>
    <x v="0"/>
  </r>
  <r>
    <x v="1"/>
    <x v="19"/>
    <x v="25"/>
    <x v="1"/>
  </r>
  <r>
    <x v="1"/>
    <x v="20"/>
    <x v="25"/>
    <x v="0"/>
  </r>
  <r>
    <x v="1"/>
    <x v="21"/>
    <x v="25"/>
    <x v="0"/>
  </r>
  <r>
    <x v="1"/>
    <x v="22"/>
    <x v="25"/>
    <x v="0"/>
  </r>
  <r>
    <x v="1"/>
    <x v="23"/>
    <x v="25"/>
    <x v="0"/>
  </r>
  <r>
    <x v="1"/>
    <x v="24"/>
    <x v="25"/>
    <x v="0"/>
  </r>
  <r>
    <x v="1"/>
    <x v="25"/>
    <x v="25"/>
    <x v="0"/>
  </r>
  <r>
    <x v="1"/>
    <x v="26"/>
    <x v="25"/>
    <x v="0"/>
  </r>
  <r>
    <x v="1"/>
    <x v="27"/>
    <x v="25"/>
    <x v="0"/>
  </r>
  <r>
    <x v="1"/>
    <x v="28"/>
    <x v="25"/>
    <x v="1"/>
  </r>
  <r>
    <x v="1"/>
    <x v="29"/>
    <x v="25"/>
    <x v="1"/>
  </r>
  <r>
    <x v="1"/>
    <x v="30"/>
    <x v="25"/>
    <x v="0"/>
  </r>
  <r>
    <x v="1"/>
    <x v="31"/>
    <x v="25"/>
    <x v="0"/>
  </r>
  <r>
    <x v="1"/>
    <x v="32"/>
    <x v="25"/>
    <x v="0"/>
  </r>
  <r>
    <x v="1"/>
    <x v="33"/>
    <x v="25"/>
    <x v="0"/>
  </r>
  <r>
    <x v="1"/>
    <x v="34"/>
    <x v="25"/>
    <x v="0"/>
  </r>
  <r>
    <x v="2"/>
    <x v="35"/>
    <x v="25"/>
    <x v="1"/>
  </r>
  <r>
    <x v="3"/>
    <x v="36"/>
    <x v="25"/>
    <x v="1"/>
  </r>
  <r>
    <x v="4"/>
    <x v="37"/>
    <x v="25"/>
    <x v="0"/>
  </r>
  <r>
    <x v="4"/>
    <x v="38"/>
    <x v="25"/>
    <x v="1"/>
  </r>
  <r>
    <x v="4"/>
    <x v="39"/>
    <x v="25"/>
    <x v="0"/>
  </r>
  <r>
    <x v="4"/>
    <x v="40"/>
    <x v="25"/>
    <x v="0"/>
  </r>
  <r>
    <x v="0"/>
    <x v="0"/>
    <x v="26"/>
    <x v="0"/>
  </r>
  <r>
    <x v="0"/>
    <x v="1"/>
    <x v="26"/>
    <x v="0"/>
  </r>
  <r>
    <x v="0"/>
    <x v="2"/>
    <x v="26"/>
    <x v="0"/>
  </r>
  <r>
    <x v="0"/>
    <x v="3"/>
    <x v="26"/>
    <x v="0"/>
  </r>
  <r>
    <x v="0"/>
    <x v="4"/>
    <x v="26"/>
    <x v="1"/>
  </r>
  <r>
    <x v="0"/>
    <x v="5"/>
    <x v="26"/>
    <x v="0"/>
  </r>
  <r>
    <x v="0"/>
    <x v="6"/>
    <x v="26"/>
    <x v="0"/>
  </r>
  <r>
    <x v="0"/>
    <x v="7"/>
    <x v="26"/>
    <x v="0"/>
  </r>
  <r>
    <x v="0"/>
    <x v="8"/>
    <x v="26"/>
    <x v="0"/>
  </r>
  <r>
    <x v="1"/>
    <x v="9"/>
    <x v="26"/>
    <x v="3"/>
  </r>
  <r>
    <x v="1"/>
    <x v="10"/>
    <x v="26"/>
    <x v="0"/>
  </r>
  <r>
    <x v="1"/>
    <x v="11"/>
    <x v="26"/>
    <x v="0"/>
  </r>
  <r>
    <x v="1"/>
    <x v="12"/>
    <x v="26"/>
    <x v="0"/>
  </r>
  <r>
    <x v="1"/>
    <x v="13"/>
    <x v="26"/>
    <x v="0"/>
  </r>
  <r>
    <x v="1"/>
    <x v="14"/>
    <x v="26"/>
    <x v="0"/>
  </r>
  <r>
    <x v="1"/>
    <x v="15"/>
    <x v="26"/>
    <x v="0"/>
  </r>
  <r>
    <x v="1"/>
    <x v="16"/>
    <x v="26"/>
    <x v="0"/>
  </r>
  <r>
    <x v="1"/>
    <x v="17"/>
    <x v="26"/>
    <x v="0"/>
  </r>
  <r>
    <x v="1"/>
    <x v="18"/>
    <x v="26"/>
    <x v="0"/>
  </r>
  <r>
    <x v="1"/>
    <x v="19"/>
    <x v="26"/>
    <x v="3"/>
  </r>
  <r>
    <x v="1"/>
    <x v="20"/>
    <x v="26"/>
    <x v="3"/>
  </r>
  <r>
    <x v="1"/>
    <x v="21"/>
    <x v="26"/>
    <x v="0"/>
  </r>
  <r>
    <x v="1"/>
    <x v="22"/>
    <x v="26"/>
    <x v="0"/>
  </r>
  <r>
    <x v="1"/>
    <x v="23"/>
    <x v="26"/>
    <x v="0"/>
  </r>
  <r>
    <x v="1"/>
    <x v="24"/>
    <x v="26"/>
    <x v="1"/>
  </r>
  <r>
    <x v="1"/>
    <x v="25"/>
    <x v="26"/>
    <x v="0"/>
  </r>
  <r>
    <x v="1"/>
    <x v="26"/>
    <x v="26"/>
    <x v="0"/>
  </r>
  <r>
    <x v="1"/>
    <x v="27"/>
    <x v="26"/>
    <x v="0"/>
  </r>
  <r>
    <x v="1"/>
    <x v="28"/>
    <x v="26"/>
    <x v="0"/>
  </r>
  <r>
    <x v="1"/>
    <x v="29"/>
    <x v="26"/>
    <x v="0"/>
  </r>
  <r>
    <x v="1"/>
    <x v="30"/>
    <x v="26"/>
    <x v="0"/>
  </r>
  <r>
    <x v="1"/>
    <x v="31"/>
    <x v="26"/>
    <x v="0"/>
  </r>
  <r>
    <x v="1"/>
    <x v="32"/>
    <x v="26"/>
    <x v="0"/>
  </r>
  <r>
    <x v="1"/>
    <x v="33"/>
    <x v="26"/>
    <x v="0"/>
  </r>
  <r>
    <x v="1"/>
    <x v="34"/>
    <x v="26"/>
    <x v="0"/>
  </r>
  <r>
    <x v="2"/>
    <x v="35"/>
    <x v="26"/>
    <x v="1"/>
  </r>
  <r>
    <x v="3"/>
    <x v="36"/>
    <x v="26"/>
    <x v="1"/>
  </r>
  <r>
    <x v="4"/>
    <x v="37"/>
    <x v="26"/>
    <x v="0"/>
  </r>
  <r>
    <x v="4"/>
    <x v="38"/>
    <x v="26"/>
    <x v="0"/>
  </r>
  <r>
    <x v="4"/>
    <x v="39"/>
    <x v="26"/>
    <x v="1"/>
  </r>
  <r>
    <x v="4"/>
    <x v="40"/>
    <x v="26"/>
    <x v="0"/>
  </r>
  <r>
    <x v="0"/>
    <x v="0"/>
    <x v="27"/>
    <x v="0"/>
  </r>
  <r>
    <x v="0"/>
    <x v="1"/>
    <x v="27"/>
    <x v="0"/>
  </r>
  <r>
    <x v="0"/>
    <x v="2"/>
    <x v="27"/>
    <x v="1"/>
  </r>
  <r>
    <x v="0"/>
    <x v="3"/>
    <x v="27"/>
    <x v="1"/>
  </r>
  <r>
    <x v="0"/>
    <x v="4"/>
    <x v="27"/>
    <x v="0"/>
  </r>
  <r>
    <x v="0"/>
    <x v="5"/>
    <x v="27"/>
    <x v="0"/>
  </r>
  <r>
    <x v="0"/>
    <x v="6"/>
    <x v="27"/>
    <x v="0"/>
  </r>
  <r>
    <x v="0"/>
    <x v="7"/>
    <x v="27"/>
    <x v="0"/>
  </r>
  <r>
    <x v="0"/>
    <x v="8"/>
    <x v="27"/>
    <x v="0"/>
  </r>
  <r>
    <x v="1"/>
    <x v="9"/>
    <x v="27"/>
    <x v="1"/>
  </r>
  <r>
    <x v="1"/>
    <x v="10"/>
    <x v="27"/>
    <x v="0"/>
  </r>
  <r>
    <x v="1"/>
    <x v="11"/>
    <x v="27"/>
    <x v="0"/>
  </r>
  <r>
    <x v="1"/>
    <x v="12"/>
    <x v="27"/>
    <x v="0"/>
  </r>
  <r>
    <x v="1"/>
    <x v="13"/>
    <x v="27"/>
    <x v="0"/>
  </r>
  <r>
    <x v="1"/>
    <x v="14"/>
    <x v="27"/>
    <x v="0"/>
  </r>
  <r>
    <x v="1"/>
    <x v="15"/>
    <x v="27"/>
    <x v="0"/>
  </r>
  <r>
    <x v="1"/>
    <x v="16"/>
    <x v="27"/>
    <x v="0"/>
  </r>
  <r>
    <x v="1"/>
    <x v="17"/>
    <x v="27"/>
    <x v="0"/>
  </r>
  <r>
    <x v="1"/>
    <x v="18"/>
    <x v="27"/>
    <x v="0"/>
  </r>
  <r>
    <x v="1"/>
    <x v="19"/>
    <x v="27"/>
    <x v="1"/>
  </r>
  <r>
    <x v="1"/>
    <x v="20"/>
    <x v="27"/>
    <x v="0"/>
  </r>
  <r>
    <x v="1"/>
    <x v="21"/>
    <x v="27"/>
    <x v="1"/>
  </r>
  <r>
    <x v="1"/>
    <x v="22"/>
    <x v="27"/>
    <x v="0"/>
  </r>
  <r>
    <x v="1"/>
    <x v="23"/>
    <x v="27"/>
    <x v="0"/>
  </r>
  <r>
    <x v="1"/>
    <x v="24"/>
    <x v="27"/>
    <x v="0"/>
  </r>
  <r>
    <x v="1"/>
    <x v="25"/>
    <x v="27"/>
    <x v="0"/>
  </r>
  <r>
    <x v="1"/>
    <x v="26"/>
    <x v="27"/>
    <x v="0"/>
  </r>
  <r>
    <x v="1"/>
    <x v="27"/>
    <x v="27"/>
    <x v="0"/>
  </r>
  <r>
    <x v="1"/>
    <x v="28"/>
    <x v="27"/>
    <x v="0"/>
  </r>
  <r>
    <x v="1"/>
    <x v="29"/>
    <x v="27"/>
    <x v="0"/>
  </r>
  <r>
    <x v="1"/>
    <x v="30"/>
    <x v="27"/>
    <x v="0"/>
  </r>
  <r>
    <x v="1"/>
    <x v="31"/>
    <x v="27"/>
    <x v="0"/>
  </r>
  <r>
    <x v="1"/>
    <x v="32"/>
    <x v="27"/>
    <x v="0"/>
  </r>
  <r>
    <x v="1"/>
    <x v="33"/>
    <x v="27"/>
    <x v="0"/>
  </r>
  <r>
    <x v="1"/>
    <x v="34"/>
    <x v="27"/>
    <x v="0"/>
  </r>
  <r>
    <x v="2"/>
    <x v="35"/>
    <x v="27"/>
    <x v="0"/>
  </r>
  <r>
    <x v="3"/>
    <x v="36"/>
    <x v="27"/>
    <x v="1"/>
  </r>
  <r>
    <x v="4"/>
    <x v="37"/>
    <x v="27"/>
    <x v="1"/>
  </r>
  <r>
    <x v="4"/>
    <x v="38"/>
    <x v="27"/>
    <x v="0"/>
  </r>
  <r>
    <x v="4"/>
    <x v="39"/>
    <x v="27"/>
    <x v="0"/>
  </r>
  <r>
    <x v="4"/>
    <x v="40"/>
    <x v="27"/>
    <x v="0"/>
  </r>
  <r>
    <x v="0"/>
    <x v="0"/>
    <x v="28"/>
    <x v="0"/>
  </r>
  <r>
    <x v="0"/>
    <x v="1"/>
    <x v="28"/>
    <x v="0"/>
  </r>
  <r>
    <x v="0"/>
    <x v="2"/>
    <x v="28"/>
    <x v="1"/>
  </r>
  <r>
    <x v="0"/>
    <x v="3"/>
    <x v="28"/>
    <x v="1"/>
  </r>
  <r>
    <x v="0"/>
    <x v="4"/>
    <x v="28"/>
    <x v="0"/>
  </r>
  <r>
    <x v="0"/>
    <x v="5"/>
    <x v="28"/>
    <x v="0"/>
  </r>
  <r>
    <x v="0"/>
    <x v="6"/>
    <x v="28"/>
    <x v="0"/>
  </r>
  <r>
    <x v="0"/>
    <x v="7"/>
    <x v="28"/>
    <x v="0"/>
  </r>
  <r>
    <x v="0"/>
    <x v="8"/>
    <x v="28"/>
    <x v="0"/>
  </r>
  <r>
    <x v="1"/>
    <x v="9"/>
    <x v="28"/>
    <x v="1"/>
  </r>
  <r>
    <x v="1"/>
    <x v="10"/>
    <x v="28"/>
    <x v="0"/>
  </r>
  <r>
    <x v="1"/>
    <x v="11"/>
    <x v="28"/>
    <x v="0"/>
  </r>
  <r>
    <x v="1"/>
    <x v="12"/>
    <x v="28"/>
    <x v="0"/>
  </r>
  <r>
    <x v="1"/>
    <x v="13"/>
    <x v="28"/>
    <x v="0"/>
  </r>
  <r>
    <x v="1"/>
    <x v="14"/>
    <x v="28"/>
    <x v="0"/>
  </r>
  <r>
    <x v="1"/>
    <x v="15"/>
    <x v="28"/>
    <x v="0"/>
  </r>
  <r>
    <x v="1"/>
    <x v="16"/>
    <x v="28"/>
    <x v="0"/>
  </r>
  <r>
    <x v="1"/>
    <x v="17"/>
    <x v="28"/>
    <x v="0"/>
  </r>
  <r>
    <x v="1"/>
    <x v="18"/>
    <x v="28"/>
    <x v="0"/>
  </r>
  <r>
    <x v="1"/>
    <x v="19"/>
    <x v="28"/>
    <x v="1"/>
  </r>
  <r>
    <x v="1"/>
    <x v="20"/>
    <x v="28"/>
    <x v="0"/>
  </r>
  <r>
    <x v="1"/>
    <x v="21"/>
    <x v="28"/>
    <x v="0"/>
  </r>
  <r>
    <x v="1"/>
    <x v="22"/>
    <x v="28"/>
    <x v="0"/>
  </r>
  <r>
    <x v="1"/>
    <x v="23"/>
    <x v="28"/>
    <x v="0"/>
  </r>
  <r>
    <x v="1"/>
    <x v="24"/>
    <x v="28"/>
    <x v="0"/>
  </r>
  <r>
    <x v="1"/>
    <x v="25"/>
    <x v="28"/>
    <x v="0"/>
  </r>
  <r>
    <x v="1"/>
    <x v="26"/>
    <x v="28"/>
    <x v="0"/>
  </r>
  <r>
    <x v="1"/>
    <x v="27"/>
    <x v="28"/>
    <x v="0"/>
  </r>
  <r>
    <x v="1"/>
    <x v="28"/>
    <x v="28"/>
    <x v="0"/>
  </r>
  <r>
    <x v="1"/>
    <x v="29"/>
    <x v="28"/>
    <x v="0"/>
  </r>
  <r>
    <x v="1"/>
    <x v="30"/>
    <x v="28"/>
    <x v="0"/>
  </r>
  <r>
    <x v="1"/>
    <x v="31"/>
    <x v="28"/>
    <x v="0"/>
  </r>
  <r>
    <x v="1"/>
    <x v="32"/>
    <x v="28"/>
    <x v="0"/>
  </r>
  <r>
    <x v="1"/>
    <x v="33"/>
    <x v="28"/>
    <x v="0"/>
  </r>
  <r>
    <x v="1"/>
    <x v="34"/>
    <x v="28"/>
    <x v="0"/>
  </r>
  <r>
    <x v="2"/>
    <x v="35"/>
    <x v="28"/>
    <x v="1"/>
  </r>
  <r>
    <x v="3"/>
    <x v="36"/>
    <x v="28"/>
    <x v="1"/>
  </r>
  <r>
    <x v="4"/>
    <x v="37"/>
    <x v="28"/>
    <x v="1"/>
  </r>
  <r>
    <x v="4"/>
    <x v="38"/>
    <x v="28"/>
    <x v="0"/>
  </r>
  <r>
    <x v="4"/>
    <x v="39"/>
    <x v="28"/>
    <x v="0"/>
  </r>
  <r>
    <x v="4"/>
    <x v="40"/>
    <x v="28"/>
    <x v="0"/>
  </r>
  <r>
    <x v="0"/>
    <x v="0"/>
    <x v="29"/>
    <x v="0"/>
  </r>
  <r>
    <x v="0"/>
    <x v="1"/>
    <x v="29"/>
    <x v="0"/>
  </r>
  <r>
    <x v="0"/>
    <x v="2"/>
    <x v="29"/>
    <x v="1"/>
  </r>
  <r>
    <x v="0"/>
    <x v="3"/>
    <x v="29"/>
    <x v="1"/>
  </r>
  <r>
    <x v="0"/>
    <x v="4"/>
    <x v="29"/>
    <x v="0"/>
  </r>
  <r>
    <x v="0"/>
    <x v="5"/>
    <x v="29"/>
    <x v="0"/>
  </r>
  <r>
    <x v="0"/>
    <x v="6"/>
    <x v="29"/>
    <x v="0"/>
  </r>
  <r>
    <x v="0"/>
    <x v="7"/>
    <x v="29"/>
    <x v="0"/>
  </r>
  <r>
    <x v="0"/>
    <x v="8"/>
    <x v="29"/>
    <x v="0"/>
  </r>
  <r>
    <x v="1"/>
    <x v="9"/>
    <x v="29"/>
    <x v="1"/>
  </r>
  <r>
    <x v="1"/>
    <x v="10"/>
    <x v="29"/>
    <x v="0"/>
  </r>
  <r>
    <x v="1"/>
    <x v="11"/>
    <x v="29"/>
    <x v="0"/>
  </r>
  <r>
    <x v="1"/>
    <x v="12"/>
    <x v="29"/>
    <x v="0"/>
  </r>
  <r>
    <x v="1"/>
    <x v="13"/>
    <x v="29"/>
    <x v="0"/>
  </r>
  <r>
    <x v="1"/>
    <x v="14"/>
    <x v="29"/>
    <x v="0"/>
  </r>
  <r>
    <x v="1"/>
    <x v="15"/>
    <x v="29"/>
    <x v="0"/>
  </r>
  <r>
    <x v="1"/>
    <x v="16"/>
    <x v="29"/>
    <x v="0"/>
  </r>
  <r>
    <x v="1"/>
    <x v="17"/>
    <x v="29"/>
    <x v="0"/>
  </r>
  <r>
    <x v="1"/>
    <x v="18"/>
    <x v="29"/>
    <x v="0"/>
  </r>
  <r>
    <x v="1"/>
    <x v="19"/>
    <x v="29"/>
    <x v="0"/>
  </r>
  <r>
    <x v="1"/>
    <x v="20"/>
    <x v="29"/>
    <x v="0"/>
  </r>
  <r>
    <x v="1"/>
    <x v="21"/>
    <x v="29"/>
    <x v="1"/>
  </r>
  <r>
    <x v="1"/>
    <x v="22"/>
    <x v="29"/>
    <x v="0"/>
  </r>
  <r>
    <x v="1"/>
    <x v="23"/>
    <x v="29"/>
    <x v="0"/>
  </r>
  <r>
    <x v="1"/>
    <x v="24"/>
    <x v="29"/>
    <x v="0"/>
  </r>
  <r>
    <x v="1"/>
    <x v="25"/>
    <x v="29"/>
    <x v="0"/>
  </r>
  <r>
    <x v="1"/>
    <x v="26"/>
    <x v="29"/>
    <x v="0"/>
  </r>
  <r>
    <x v="1"/>
    <x v="27"/>
    <x v="29"/>
    <x v="0"/>
  </r>
  <r>
    <x v="1"/>
    <x v="28"/>
    <x v="29"/>
    <x v="0"/>
  </r>
  <r>
    <x v="1"/>
    <x v="29"/>
    <x v="29"/>
    <x v="0"/>
  </r>
  <r>
    <x v="1"/>
    <x v="30"/>
    <x v="29"/>
    <x v="0"/>
  </r>
  <r>
    <x v="1"/>
    <x v="31"/>
    <x v="29"/>
    <x v="0"/>
  </r>
  <r>
    <x v="1"/>
    <x v="32"/>
    <x v="29"/>
    <x v="0"/>
  </r>
  <r>
    <x v="1"/>
    <x v="33"/>
    <x v="29"/>
    <x v="0"/>
  </r>
  <r>
    <x v="1"/>
    <x v="34"/>
    <x v="29"/>
    <x v="0"/>
  </r>
  <r>
    <x v="2"/>
    <x v="35"/>
    <x v="29"/>
    <x v="1"/>
  </r>
  <r>
    <x v="3"/>
    <x v="36"/>
    <x v="29"/>
    <x v="0"/>
  </r>
  <r>
    <x v="4"/>
    <x v="37"/>
    <x v="29"/>
    <x v="2"/>
  </r>
  <r>
    <x v="4"/>
    <x v="38"/>
    <x v="29"/>
    <x v="2"/>
  </r>
  <r>
    <x v="4"/>
    <x v="39"/>
    <x v="29"/>
    <x v="2"/>
  </r>
  <r>
    <x v="4"/>
    <x v="40"/>
    <x v="29"/>
    <x v="2"/>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r>
    <x v="5"/>
    <x v="41"/>
    <x v="30"/>
    <x v="4"/>
  </r>
</pivotCacheRecords>
</file>

<file path=xl/pivotCache/pivotCacheRecords5.xml><?xml version="1.0" encoding="utf-8"?>
<pivotCacheRecords xmlns="http://schemas.openxmlformats.org/spreadsheetml/2006/main" xmlns:r="http://schemas.openxmlformats.org/officeDocument/2006/relationships" count="1230">
  <r>
    <x v="0"/>
    <x v="0"/>
    <x v="0"/>
    <x v="0"/>
  </r>
  <r>
    <x v="0"/>
    <x v="1"/>
    <x v="0"/>
    <x v="0"/>
  </r>
  <r>
    <x v="0"/>
    <x v="2"/>
    <x v="0"/>
    <x v="1"/>
  </r>
  <r>
    <x v="0"/>
    <x v="3"/>
    <x v="0"/>
    <x v="0"/>
  </r>
  <r>
    <x v="0"/>
    <x v="4"/>
    <x v="0"/>
    <x v="1"/>
  </r>
  <r>
    <x v="0"/>
    <x v="5"/>
    <x v="0"/>
    <x v="1"/>
  </r>
  <r>
    <x v="0"/>
    <x v="6"/>
    <x v="0"/>
    <x v="0"/>
  </r>
  <r>
    <x v="0"/>
    <x v="7"/>
    <x v="0"/>
    <x v="0"/>
  </r>
  <r>
    <x v="0"/>
    <x v="8"/>
    <x v="0"/>
    <x v="0"/>
  </r>
  <r>
    <x v="1"/>
    <x v="9"/>
    <x v="0"/>
    <x v="1"/>
  </r>
  <r>
    <x v="1"/>
    <x v="10"/>
    <x v="0"/>
    <x v="0"/>
  </r>
  <r>
    <x v="1"/>
    <x v="11"/>
    <x v="0"/>
    <x v="0"/>
  </r>
  <r>
    <x v="1"/>
    <x v="12"/>
    <x v="0"/>
    <x v="0"/>
  </r>
  <r>
    <x v="1"/>
    <x v="13"/>
    <x v="0"/>
    <x v="0"/>
  </r>
  <r>
    <x v="1"/>
    <x v="14"/>
    <x v="0"/>
    <x v="0"/>
  </r>
  <r>
    <x v="1"/>
    <x v="15"/>
    <x v="0"/>
    <x v="0"/>
  </r>
  <r>
    <x v="1"/>
    <x v="16"/>
    <x v="0"/>
    <x v="0"/>
  </r>
  <r>
    <x v="1"/>
    <x v="17"/>
    <x v="0"/>
    <x v="0"/>
  </r>
  <r>
    <x v="1"/>
    <x v="18"/>
    <x v="0"/>
    <x v="0"/>
  </r>
  <r>
    <x v="1"/>
    <x v="19"/>
    <x v="0"/>
    <x v="0"/>
  </r>
  <r>
    <x v="1"/>
    <x v="20"/>
    <x v="0"/>
    <x v="0"/>
  </r>
  <r>
    <x v="1"/>
    <x v="21"/>
    <x v="0"/>
    <x v="0"/>
  </r>
  <r>
    <x v="1"/>
    <x v="22"/>
    <x v="0"/>
    <x v="0"/>
  </r>
  <r>
    <x v="1"/>
    <x v="23"/>
    <x v="0"/>
    <x v="0"/>
  </r>
  <r>
    <x v="1"/>
    <x v="24"/>
    <x v="0"/>
    <x v="0"/>
  </r>
  <r>
    <x v="1"/>
    <x v="25"/>
    <x v="0"/>
    <x v="0"/>
  </r>
  <r>
    <x v="1"/>
    <x v="26"/>
    <x v="0"/>
    <x v="0"/>
  </r>
  <r>
    <x v="1"/>
    <x v="27"/>
    <x v="0"/>
    <x v="0"/>
  </r>
  <r>
    <x v="1"/>
    <x v="28"/>
    <x v="0"/>
    <x v="1"/>
  </r>
  <r>
    <x v="1"/>
    <x v="29"/>
    <x v="0"/>
    <x v="1"/>
  </r>
  <r>
    <x v="1"/>
    <x v="30"/>
    <x v="0"/>
    <x v="0"/>
  </r>
  <r>
    <x v="1"/>
    <x v="31"/>
    <x v="0"/>
    <x v="0"/>
  </r>
  <r>
    <x v="1"/>
    <x v="32"/>
    <x v="0"/>
    <x v="0"/>
  </r>
  <r>
    <x v="1"/>
    <x v="33"/>
    <x v="0"/>
    <x v="0"/>
  </r>
  <r>
    <x v="1"/>
    <x v="34"/>
    <x v="0"/>
    <x v="0"/>
  </r>
  <r>
    <x v="2"/>
    <x v="35"/>
    <x v="0"/>
    <x v="1"/>
  </r>
  <r>
    <x v="3"/>
    <x v="36"/>
    <x v="0"/>
    <x v="1"/>
  </r>
  <r>
    <x v="4"/>
    <x v="37"/>
    <x v="0"/>
    <x v="0"/>
  </r>
  <r>
    <x v="4"/>
    <x v="38"/>
    <x v="0"/>
    <x v="1"/>
  </r>
  <r>
    <x v="4"/>
    <x v="39"/>
    <x v="0"/>
    <x v="0"/>
  </r>
  <r>
    <x v="4"/>
    <x v="40"/>
    <x v="0"/>
    <x v="0"/>
  </r>
  <r>
    <x v="0"/>
    <x v="0"/>
    <x v="1"/>
    <x v="0"/>
  </r>
  <r>
    <x v="0"/>
    <x v="1"/>
    <x v="1"/>
    <x v="0"/>
  </r>
  <r>
    <x v="0"/>
    <x v="2"/>
    <x v="1"/>
    <x v="0"/>
  </r>
  <r>
    <x v="0"/>
    <x v="3"/>
    <x v="1"/>
    <x v="1"/>
  </r>
  <r>
    <x v="0"/>
    <x v="4"/>
    <x v="1"/>
    <x v="1"/>
  </r>
  <r>
    <x v="0"/>
    <x v="5"/>
    <x v="1"/>
    <x v="0"/>
  </r>
  <r>
    <x v="0"/>
    <x v="6"/>
    <x v="1"/>
    <x v="0"/>
  </r>
  <r>
    <x v="0"/>
    <x v="7"/>
    <x v="1"/>
    <x v="0"/>
  </r>
  <r>
    <x v="0"/>
    <x v="8"/>
    <x v="1"/>
    <x v="0"/>
  </r>
  <r>
    <x v="1"/>
    <x v="9"/>
    <x v="1"/>
    <x v="1"/>
  </r>
  <r>
    <x v="1"/>
    <x v="10"/>
    <x v="1"/>
    <x v="0"/>
  </r>
  <r>
    <x v="1"/>
    <x v="11"/>
    <x v="1"/>
    <x v="0"/>
  </r>
  <r>
    <x v="1"/>
    <x v="12"/>
    <x v="1"/>
    <x v="0"/>
  </r>
  <r>
    <x v="1"/>
    <x v="13"/>
    <x v="1"/>
    <x v="0"/>
  </r>
  <r>
    <x v="1"/>
    <x v="14"/>
    <x v="1"/>
    <x v="0"/>
  </r>
  <r>
    <x v="1"/>
    <x v="15"/>
    <x v="1"/>
    <x v="0"/>
  </r>
  <r>
    <x v="1"/>
    <x v="16"/>
    <x v="1"/>
    <x v="0"/>
  </r>
  <r>
    <x v="1"/>
    <x v="17"/>
    <x v="1"/>
    <x v="0"/>
  </r>
  <r>
    <x v="1"/>
    <x v="18"/>
    <x v="1"/>
    <x v="0"/>
  </r>
  <r>
    <x v="1"/>
    <x v="19"/>
    <x v="1"/>
    <x v="0"/>
  </r>
  <r>
    <x v="1"/>
    <x v="20"/>
    <x v="1"/>
    <x v="0"/>
  </r>
  <r>
    <x v="1"/>
    <x v="21"/>
    <x v="1"/>
    <x v="0"/>
  </r>
  <r>
    <x v="1"/>
    <x v="22"/>
    <x v="1"/>
    <x v="0"/>
  </r>
  <r>
    <x v="1"/>
    <x v="23"/>
    <x v="1"/>
    <x v="0"/>
  </r>
  <r>
    <x v="1"/>
    <x v="24"/>
    <x v="1"/>
    <x v="0"/>
  </r>
  <r>
    <x v="1"/>
    <x v="25"/>
    <x v="1"/>
    <x v="0"/>
  </r>
  <r>
    <x v="1"/>
    <x v="26"/>
    <x v="1"/>
    <x v="0"/>
  </r>
  <r>
    <x v="1"/>
    <x v="27"/>
    <x v="1"/>
    <x v="0"/>
  </r>
  <r>
    <x v="1"/>
    <x v="28"/>
    <x v="1"/>
    <x v="0"/>
  </r>
  <r>
    <x v="1"/>
    <x v="29"/>
    <x v="1"/>
    <x v="0"/>
  </r>
  <r>
    <x v="1"/>
    <x v="30"/>
    <x v="1"/>
    <x v="0"/>
  </r>
  <r>
    <x v="1"/>
    <x v="31"/>
    <x v="1"/>
    <x v="0"/>
  </r>
  <r>
    <x v="1"/>
    <x v="32"/>
    <x v="1"/>
    <x v="0"/>
  </r>
  <r>
    <x v="1"/>
    <x v="33"/>
    <x v="1"/>
    <x v="0"/>
  </r>
  <r>
    <x v="1"/>
    <x v="34"/>
    <x v="1"/>
    <x v="0"/>
  </r>
  <r>
    <x v="2"/>
    <x v="35"/>
    <x v="1"/>
    <x v="1"/>
  </r>
  <r>
    <x v="3"/>
    <x v="36"/>
    <x v="1"/>
    <x v="1"/>
  </r>
  <r>
    <x v="4"/>
    <x v="37"/>
    <x v="1"/>
    <x v="1"/>
  </r>
  <r>
    <x v="4"/>
    <x v="38"/>
    <x v="1"/>
    <x v="0"/>
  </r>
  <r>
    <x v="4"/>
    <x v="39"/>
    <x v="1"/>
    <x v="0"/>
  </r>
  <r>
    <x v="4"/>
    <x v="40"/>
    <x v="1"/>
    <x v="0"/>
  </r>
  <r>
    <x v="0"/>
    <x v="0"/>
    <x v="2"/>
    <x v="1"/>
  </r>
  <r>
    <x v="0"/>
    <x v="1"/>
    <x v="2"/>
    <x v="0"/>
  </r>
  <r>
    <x v="0"/>
    <x v="2"/>
    <x v="2"/>
    <x v="1"/>
  </r>
  <r>
    <x v="0"/>
    <x v="3"/>
    <x v="2"/>
    <x v="0"/>
  </r>
  <r>
    <x v="0"/>
    <x v="4"/>
    <x v="2"/>
    <x v="0"/>
  </r>
  <r>
    <x v="0"/>
    <x v="5"/>
    <x v="2"/>
    <x v="0"/>
  </r>
  <r>
    <x v="0"/>
    <x v="6"/>
    <x v="2"/>
    <x v="0"/>
  </r>
  <r>
    <x v="0"/>
    <x v="7"/>
    <x v="2"/>
    <x v="0"/>
  </r>
  <r>
    <x v="0"/>
    <x v="8"/>
    <x v="2"/>
    <x v="0"/>
  </r>
  <r>
    <x v="1"/>
    <x v="9"/>
    <x v="2"/>
    <x v="1"/>
  </r>
  <r>
    <x v="1"/>
    <x v="10"/>
    <x v="2"/>
    <x v="0"/>
  </r>
  <r>
    <x v="1"/>
    <x v="11"/>
    <x v="2"/>
    <x v="0"/>
  </r>
  <r>
    <x v="1"/>
    <x v="12"/>
    <x v="2"/>
    <x v="0"/>
  </r>
  <r>
    <x v="1"/>
    <x v="13"/>
    <x v="2"/>
    <x v="0"/>
  </r>
  <r>
    <x v="1"/>
    <x v="14"/>
    <x v="2"/>
    <x v="0"/>
  </r>
  <r>
    <x v="1"/>
    <x v="15"/>
    <x v="2"/>
    <x v="0"/>
  </r>
  <r>
    <x v="1"/>
    <x v="16"/>
    <x v="2"/>
    <x v="0"/>
  </r>
  <r>
    <x v="1"/>
    <x v="17"/>
    <x v="2"/>
    <x v="0"/>
  </r>
  <r>
    <x v="1"/>
    <x v="18"/>
    <x v="2"/>
    <x v="0"/>
  </r>
  <r>
    <x v="1"/>
    <x v="19"/>
    <x v="2"/>
    <x v="0"/>
  </r>
  <r>
    <x v="1"/>
    <x v="20"/>
    <x v="2"/>
    <x v="0"/>
  </r>
  <r>
    <x v="1"/>
    <x v="21"/>
    <x v="2"/>
    <x v="0"/>
  </r>
  <r>
    <x v="1"/>
    <x v="22"/>
    <x v="2"/>
    <x v="0"/>
  </r>
  <r>
    <x v="1"/>
    <x v="23"/>
    <x v="2"/>
    <x v="0"/>
  </r>
  <r>
    <x v="1"/>
    <x v="24"/>
    <x v="2"/>
    <x v="0"/>
  </r>
  <r>
    <x v="1"/>
    <x v="25"/>
    <x v="2"/>
    <x v="0"/>
  </r>
  <r>
    <x v="1"/>
    <x v="26"/>
    <x v="2"/>
    <x v="0"/>
  </r>
  <r>
    <x v="1"/>
    <x v="27"/>
    <x v="2"/>
    <x v="0"/>
  </r>
  <r>
    <x v="1"/>
    <x v="28"/>
    <x v="2"/>
    <x v="0"/>
  </r>
  <r>
    <x v="1"/>
    <x v="29"/>
    <x v="2"/>
    <x v="0"/>
  </r>
  <r>
    <x v="1"/>
    <x v="30"/>
    <x v="2"/>
    <x v="1"/>
  </r>
  <r>
    <x v="1"/>
    <x v="31"/>
    <x v="2"/>
    <x v="0"/>
  </r>
  <r>
    <x v="1"/>
    <x v="32"/>
    <x v="2"/>
    <x v="0"/>
  </r>
  <r>
    <x v="1"/>
    <x v="33"/>
    <x v="2"/>
    <x v="0"/>
  </r>
  <r>
    <x v="1"/>
    <x v="34"/>
    <x v="2"/>
    <x v="0"/>
  </r>
  <r>
    <x v="2"/>
    <x v="35"/>
    <x v="2"/>
    <x v="1"/>
  </r>
  <r>
    <x v="3"/>
    <x v="36"/>
    <x v="2"/>
    <x v="1"/>
  </r>
  <r>
    <x v="4"/>
    <x v="37"/>
    <x v="2"/>
    <x v="1"/>
  </r>
  <r>
    <x v="4"/>
    <x v="38"/>
    <x v="2"/>
    <x v="0"/>
  </r>
  <r>
    <x v="4"/>
    <x v="39"/>
    <x v="2"/>
    <x v="0"/>
  </r>
  <r>
    <x v="4"/>
    <x v="40"/>
    <x v="2"/>
    <x v="0"/>
  </r>
  <r>
    <x v="0"/>
    <x v="0"/>
    <x v="3"/>
    <x v="0"/>
  </r>
  <r>
    <x v="0"/>
    <x v="1"/>
    <x v="3"/>
    <x v="0"/>
  </r>
  <r>
    <x v="0"/>
    <x v="2"/>
    <x v="3"/>
    <x v="1"/>
  </r>
  <r>
    <x v="0"/>
    <x v="3"/>
    <x v="3"/>
    <x v="1"/>
  </r>
  <r>
    <x v="0"/>
    <x v="4"/>
    <x v="3"/>
    <x v="1"/>
  </r>
  <r>
    <x v="0"/>
    <x v="5"/>
    <x v="3"/>
    <x v="0"/>
  </r>
  <r>
    <x v="0"/>
    <x v="6"/>
    <x v="3"/>
    <x v="1"/>
  </r>
  <r>
    <x v="0"/>
    <x v="7"/>
    <x v="3"/>
    <x v="0"/>
  </r>
  <r>
    <x v="0"/>
    <x v="8"/>
    <x v="3"/>
    <x v="0"/>
  </r>
  <r>
    <x v="1"/>
    <x v="9"/>
    <x v="3"/>
    <x v="1"/>
  </r>
  <r>
    <x v="1"/>
    <x v="10"/>
    <x v="3"/>
    <x v="0"/>
  </r>
  <r>
    <x v="1"/>
    <x v="11"/>
    <x v="3"/>
    <x v="0"/>
  </r>
  <r>
    <x v="1"/>
    <x v="12"/>
    <x v="3"/>
    <x v="0"/>
  </r>
  <r>
    <x v="1"/>
    <x v="13"/>
    <x v="3"/>
    <x v="0"/>
  </r>
  <r>
    <x v="1"/>
    <x v="14"/>
    <x v="3"/>
    <x v="0"/>
  </r>
  <r>
    <x v="1"/>
    <x v="15"/>
    <x v="3"/>
    <x v="1"/>
  </r>
  <r>
    <x v="1"/>
    <x v="16"/>
    <x v="3"/>
    <x v="0"/>
  </r>
  <r>
    <x v="1"/>
    <x v="17"/>
    <x v="3"/>
    <x v="0"/>
  </r>
  <r>
    <x v="1"/>
    <x v="18"/>
    <x v="3"/>
    <x v="0"/>
  </r>
  <r>
    <x v="1"/>
    <x v="19"/>
    <x v="3"/>
    <x v="1"/>
  </r>
  <r>
    <x v="1"/>
    <x v="20"/>
    <x v="3"/>
    <x v="0"/>
  </r>
  <r>
    <x v="1"/>
    <x v="21"/>
    <x v="3"/>
    <x v="0"/>
  </r>
  <r>
    <x v="1"/>
    <x v="22"/>
    <x v="3"/>
    <x v="0"/>
  </r>
  <r>
    <x v="1"/>
    <x v="23"/>
    <x v="3"/>
    <x v="0"/>
  </r>
  <r>
    <x v="1"/>
    <x v="24"/>
    <x v="3"/>
    <x v="0"/>
  </r>
  <r>
    <x v="1"/>
    <x v="25"/>
    <x v="3"/>
    <x v="1"/>
  </r>
  <r>
    <x v="1"/>
    <x v="26"/>
    <x v="3"/>
    <x v="0"/>
  </r>
  <r>
    <x v="1"/>
    <x v="27"/>
    <x v="3"/>
    <x v="0"/>
  </r>
  <r>
    <x v="1"/>
    <x v="28"/>
    <x v="3"/>
    <x v="0"/>
  </r>
  <r>
    <x v="1"/>
    <x v="29"/>
    <x v="3"/>
    <x v="0"/>
  </r>
  <r>
    <x v="1"/>
    <x v="30"/>
    <x v="3"/>
    <x v="0"/>
  </r>
  <r>
    <x v="1"/>
    <x v="31"/>
    <x v="3"/>
    <x v="1"/>
  </r>
  <r>
    <x v="1"/>
    <x v="32"/>
    <x v="3"/>
    <x v="0"/>
  </r>
  <r>
    <x v="1"/>
    <x v="33"/>
    <x v="3"/>
    <x v="0"/>
  </r>
  <r>
    <x v="1"/>
    <x v="34"/>
    <x v="3"/>
    <x v="0"/>
  </r>
  <r>
    <x v="2"/>
    <x v="35"/>
    <x v="3"/>
    <x v="0"/>
  </r>
  <r>
    <x v="3"/>
    <x v="36"/>
    <x v="3"/>
    <x v="0"/>
  </r>
  <r>
    <x v="4"/>
    <x v="37"/>
    <x v="3"/>
    <x v="1"/>
  </r>
  <r>
    <x v="4"/>
    <x v="38"/>
    <x v="3"/>
    <x v="0"/>
  </r>
  <r>
    <x v="4"/>
    <x v="39"/>
    <x v="3"/>
    <x v="0"/>
  </r>
  <r>
    <x v="4"/>
    <x v="40"/>
    <x v="3"/>
    <x v="0"/>
  </r>
  <r>
    <x v="0"/>
    <x v="0"/>
    <x v="4"/>
    <x v="0"/>
  </r>
  <r>
    <x v="0"/>
    <x v="1"/>
    <x v="4"/>
    <x v="0"/>
  </r>
  <r>
    <x v="0"/>
    <x v="2"/>
    <x v="4"/>
    <x v="1"/>
  </r>
  <r>
    <x v="0"/>
    <x v="3"/>
    <x v="4"/>
    <x v="1"/>
  </r>
  <r>
    <x v="0"/>
    <x v="4"/>
    <x v="4"/>
    <x v="1"/>
  </r>
  <r>
    <x v="0"/>
    <x v="5"/>
    <x v="4"/>
    <x v="0"/>
  </r>
  <r>
    <x v="0"/>
    <x v="6"/>
    <x v="4"/>
    <x v="1"/>
  </r>
  <r>
    <x v="0"/>
    <x v="7"/>
    <x v="4"/>
    <x v="0"/>
  </r>
  <r>
    <x v="0"/>
    <x v="8"/>
    <x v="4"/>
    <x v="0"/>
  </r>
  <r>
    <x v="1"/>
    <x v="9"/>
    <x v="4"/>
    <x v="1"/>
  </r>
  <r>
    <x v="1"/>
    <x v="10"/>
    <x v="4"/>
    <x v="0"/>
  </r>
  <r>
    <x v="1"/>
    <x v="11"/>
    <x v="4"/>
    <x v="0"/>
  </r>
  <r>
    <x v="1"/>
    <x v="12"/>
    <x v="4"/>
    <x v="0"/>
  </r>
  <r>
    <x v="1"/>
    <x v="13"/>
    <x v="4"/>
    <x v="0"/>
  </r>
  <r>
    <x v="1"/>
    <x v="14"/>
    <x v="4"/>
    <x v="0"/>
  </r>
  <r>
    <x v="1"/>
    <x v="15"/>
    <x v="4"/>
    <x v="1"/>
  </r>
  <r>
    <x v="1"/>
    <x v="16"/>
    <x v="4"/>
    <x v="0"/>
  </r>
  <r>
    <x v="1"/>
    <x v="17"/>
    <x v="4"/>
    <x v="0"/>
  </r>
  <r>
    <x v="1"/>
    <x v="18"/>
    <x v="4"/>
    <x v="0"/>
  </r>
  <r>
    <x v="1"/>
    <x v="19"/>
    <x v="4"/>
    <x v="1"/>
  </r>
  <r>
    <x v="1"/>
    <x v="20"/>
    <x v="4"/>
    <x v="0"/>
  </r>
  <r>
    <x v="1"/>
    <x v="21"/>
    <x v="4"/>
    <x v="0"/>
  </r>
  <r>
    <x v="1"/>
    <x v="22"/>
    <x v="4"/>
    <x v="0"/>
  </r>
  <r>
    <x v="1"/>
    <x v="23"/>
    <x v="4"/>
    <x v="0"/>
  </r>
  <r>
    <x v="1"/>
    <x v="24"/>
    <x v="4"/>
    <x v="0"/>
  </r>
  <r>
    <x v="1"/>
    <x v="25"/>
    <x v="4"/>
    <x v="1"/>
  </r>
  <r>
    <x v="1"/>
    <x v="26"/>
    <x v="4"/>
    <x v="0"/>
  </r>
  <r>
    <x v="1"/>
    <x v="27"/>
    <x v="4"/>
    <x v="0"/>
  </r>
  <r>
    <x v="1"/>
    <x v="28"/>
    <x v="4"/>
    <x v="0"/>
  </r>
  <r>
    <x v="1"/>
    <x v="29"/>
    <x v="4"/>
    <x v="0"/>
  </r>
  <r>
    <x v="1"/>
    <x v="30"/>
    <x v="4"/>
    <x v="0"/>
  </r>
  <r>
    <x v="1"/>
    <x v="31"/>
    <x v="4"/>
    <x v="1"/>
  </r>
  <r>
    <x v="1"/>
    <x v="32"/>
    <x v="4"/>
    <x v="0"/>
  </r>
  <r>
    <x v="1"/>
    <x v="33"/>
    <x v="4"/>
    <x v="0"/>
  </r>
  <r>
    <x v="1"/>
    <x v="34"/>
    <x v="4"/>
    <x v="0"/>
  </r>
  <r>
    <x v="2"/>
    <x v="35"/>
    <x v="4"/>
    <x v="0"/>
  </r>
  <r>
    <x v="3"/>
    <x v="36"/>
    <x v="4"/>
    <x v="0"/>
  </r>
  <r>
    <x v="4"/>
    <x v="37"/>
    <x v="4"/>
    <x v="1"/>
  </r>
  <r>
    <x v="4"/>
    <x v="38"/>
    <x v="4"/>
    <x v="0"/>
  </r>
  <r>
    <x v="4"/>
    <x v="39"/>
    <x v="4"/>
    <x v="0"/>
  </r>
  <r>
    <x v="4"/>
    <x v="40"/>
    <x v="4"/>
    <x v="0"/>
  </r>
  <r>
    <x v="0"/>
    <x v="0"/>
    <x v="5"/>
    <x v="0"/>
  </r>
  <r>
    <x v="0"/>
    <x v="1"/>
    <x v="5"/>
    <x v="0"/>
  </r>
  <r>
    <x v="0"/>
    <x v="2"/>
    <x v="5"/>
    <x v="1"/>
  </r>
  <r>
    <x v="0"/>
    <x v="3"/>
    <x v="5"/>
    <x v="0"/>
  </r>
  <r>
    <x v="0"/>
    <x v="4"/>
    <x v="5"/>
    <x v="0"/>
  </r>
  <r>
    <x v="0"/>
    <x v="5"/>
    <x v="5"/>
    <x v="0"/>
  </r>
  <r>
    <x v="0"/>
    <x v="6"/>
    <x v="5"/>
    <x v="0"/>
  </r>
  <r>
    <x v="0"/>
    <x v="7"/>
    <x v="5"/>
    <x v="0"/>
  </r>
  <r>
    <x v="0"/>
    <x v="8"/>
    <x v="5"/>
    <x v="0"/>
  </r>
  <r>
    <x v="1"/>
    <x v="9"/>
    <x v="5"/>
    <x v="1"/>
  </r>
  <r>
    <x v="1"/>
    <x v="10"/>
    <x v="5"/>
    <x v="0"/>
  </r>
  <r>
    <x v="1"/>
    <x v="11"/>
    <x v="5"/>
    <x v="0"/>
  </r>
  <r>
    <x v="1"/>
    <x v="12"/>
    <x v="5"/>
    <x v="0"/>
  </r>
  <r>
    <x v="1"/>
    <x v="13"/>
    <x v="5"/>
    <x v="0"/>
  </r>
  <r>
    <x v="1"/>
    <x v="14"/>
    <x v="5"/>
    <x v="0"/>
  </r>
  <r>
    <x v="1"/>
    <x v="15"/>
    <x v="5"/>
    <x v="0"/>
  </r>
  <r>
    <x v="1"/>
    <x v="16"/>
    <x v="5"/>
    <x v="0"/>
  </r>
  <r>
    <x v="1"/>
    <x v="17"/>
    <x v="5"/>
    <x v="0"/>
  </r>
  <r>
    <x v="1"/>
    <x v="18"/>
    <x v="5"/>
    <x v="0"/>
  </r>
  <r>
    <x v="1"/>
    <x v="19"/>
    <x v="5"/>
    <x v="0"/>
  </r>
  <r>
    <x v="1"/>
    <x v="20"/>
    <x v="5"/>
    <x v="0"/>
  </r>
  <r>
    <x v="1"/>
    <x v="21"/>
    <x v="5"/>
    <x v="0"/>
  </r>
  <r>
    <x v="1"/>
    <x v="22"/>
    <x v="5"/>
    <x v="0"/>
  </r>
  <r>
    <x v="1"/>
    <x v="23"/>
    <x v="5"/>
    <x v="0"/>
  </r>
  <r>
    <x v="1"/>
    <x v="24"/>
    <x v="5"/>
    <x v="0"/>
  </r>
  <r>
    <x v="1"/>
    <x v="25"/>
    <x v="5"/>
    <x v="0"/>
  </r>
  <r>
    <x v="1"/>
    <x v="26"/>
    <x v="5"/>
    <x v="0"/>
  </r>
  <r>
    <x v="1"/>
    <x v="27"/>
    <x v="5"/>
    <x v="0"/>
  </r>
  <r>
    <x v="1"/>
    <x v="28"/>
    <x v="5"/>
    <x v="0"/>
  </r>
  <r>
    <x v="1"/>
    <x v="29"/>
    <x v="5"/>
    <x v="0"/>
  </r>
  <r>
    <x v="1"/>
    <x v="30"/>
    <x v="5"/>
    <x v="0"/>
  </r>
  <r>
    <x v="1"/>
    <x v="31"/>
    <x v="5"/>
    <x v="0"/>
  </r>
  <r>
    <x v="1"/>
    <x v="32"/>
    <x v="5"/>
    <x v="1"/>
  </r>
  <r>
    <x v="1"/>
    <x v="33"/>
    <x v="5"/>
    <x v="0"/>
  </r>
  <r>
    <x v="1"/>
    <x v="34"/>
    <x v="5"/>
    <x v="0"/>
  </r>
  <r>
    <x v="2"/>
    <x v="35"/>
    <x v="5"/>
    <x v="1"/>
  </r>
  <r>
    <x v="3"/>
    <x v="36"/>
    <x v="5"/>
    <x v="1"/>
  </r>
  <r>
    <x v="4"/>
    <x v="37"/>
    <x v="5"/>
    <x v="0"/>
  </r>
  <r>
    <x v="4"/>
    <x v="38"/>
    <x v="5"/>
    <x v="0"/>
  </r>
  <r>
    <x v="4"/>
    <x v="39"/>
    <x v="5"/>
    <x v="0"/>
  </r>
  <r>
    <x v="4"/>
    <x v="40"/>
    <x v="5"/>
    <x v="1"/>
  </r>
  <r>
    <x v="0"/>
    <x v="0"/>
    <x v="6"/>
    <x v="0"/>
  </r>
  <r>
    <x v="0"/>
    <x v="1"/>
    <x v="6"/>
    <x v="0"/>
  </r>
  <r>
    <x v="0"/>
    <x v="2"/>
    <x v="6"/>
    <x v="1"/>
  </r>
  <r>
    <x v="0"/>
    <x v="3"/>
    <x v="6"/>
    <x v="0"/>
  </r>
  <r>
    <x v="0"/>
    <x v="4"/>
    <x v="6"/>
    <x v="0"/>
  </r>
  <r>
    <x v="0"/>
    <x v="5"/>
    <x v="6"/>
    <x v="0"/>
  </r>
  <r>
    <x v="0"/>
    <x v="6"/>
    <x v="6"/>
    <x v="0"/>
  </r>
  <r>
    <x v="0"/>
    <x v="7"/>
    <x v="6"/>
    <x v="0"/>
  </r>
  <r>
    <x v="0"/>
    <x v="8"/>
    <x v="6"/>
    <x v="0"/>
  </r>
  <r>
    <x v="1"/>
    <x v="9"/>
    <x v="6"/>
    <x v="1"/>
  </r>
  <r>
    <x v="1"/>
    <x v="10"/>
    <x v="6"/>
    <x v="0"/>
  </r>
  <r>
    <x v="1"/>
    <x v="11"/>
    <x v="6"/>
    <x v="0"/>
  </r>
  <r>
    <x v="1"/>
    <x v="12"/>
    <x v="6"/>
    <x v="0"/>
  </r>
  <r>
    <x v="1"/>
    <x v="13"/>
    <x v="6"/>
    <x v="0"/>
  </r>
  <r>
    <x v="1"/>
    <x v="14"/>
    <x v="6"/>
    <x v="0"/>
  </r>
  <r>
    <x v="1"/>
    <x v="15"/>
    <x v="6"/>
    <x v="0"/>
  </r>
  <r>
    <x v="1"/>
    <x v="16"/>
    <x v="6"/>
    <x v="0"/>
  </r>
  <r>
    <x v="1"/>
    <x v="17"/>
    <x v="6"/>
    <x v="0"/>
  </r>
  <r>
    <x v="1"/>
    <x v="18"/>
    <x v="6"/>
    <x v="0"/>
  </r>
  <r>
    <x v="1"/>
    <x v="19"/>
    <x v="6"/>
    <x v="0"/>
  </r>
  <r>
    <x v="1"/>
    <x v="20"/>
    <x v="6"/>
    <x v="0"/>
  </r>
  <r>
    <x v="1"/>
    <x v="21"/>
    <x v="6"/>
    <x v="0"/>
  </r>
  <r>
    <x v="1"/>
    <x v="22"/>
    <x v="6"/>
    <x v="0"/>
  </r>
  <r>
    <x v="1"/>
    <x v="23"/>
    <x v="6"/>
    <x v="0"/>
  </r>
  <r>
    <x v="1"/>
    <x v="24"/>
    <x v="6"/>
    <x v="0"/>
  </r>
  <r>
    <x v="1"/>
    <x v="25"/>
    <x v="6"/>
    <x v="0"/>
  </r>
  <r>
    <x v="1"/>
    <x v="26"/>
    <x v="6"/>
    <x v="0"/>
  </r>
  <r>
    <x v="1"/>
    <x v="27"/>
    <x v="6"/>
    <x v="0"/>
  </r>
  <r>
    <x v="1"/>
    <x v="28"/>
    <x v="6"/>
    <x v="0"/>
  </r>
  <r>
    <x v="1"/>
    <x v="29"/>
    <x v="6"/>
    <x v="0"/>
  </r>
  <r>
    <x v="1"/>
    <x v="30"/>
    <x v="6"/>
    <x v="0"/>
  </r>
  <r>
    <x v="1"/>
    <x v="31"/>
    <x v="6"/>
    <x v="0"/>
  </r>
  <r>
    <x v="1"/>
    <x v="32"/>
    <x v="6"/>
    <x v="0"/>
  </r>
  <r>
    <x v="1"/>
    <x v="33"/>
    <x v="6"/>
    <x v="0"/>
  </r>
  <r>
    <x v="1"/>
    <x v="34"/>
    <x v="6"/>
    <x v="0"/>
  </r>
  <r>
    <x v="2"/>
    <x v="35"/>
    <x v="6"/>
    <x v="1"/>
  </r>
  <r>
    <x v="3"/>
    <x v="36"/>
    <x v="6"/>
    <x v="1"/>
  </r>
  <r>
    <x v="4"/>
    <x v="37"/>
    <x v="6"/>
    <x v="0"/>
  </r>
  <r>
    <x v="4"/>
    <x v="38"/>
    <x v="6"/>
    <x v="0"/>
  </r>
  <r>
    <x v="4"/>
    <x v="39"/>
    <x v="6"/>
    <x v="1"/>
  </r>
  <r>
    <x v="4"/>
    <x v="40"/>
    <x v="6"/>
    <x v="0"/>
  </r>
  <r>
    <x v="0"/>
    <x v="0"/>
    <x v="7"/>
    <x v="0"/>
  </r>
  <r>
    <x v="0"/>
    <x v="1"/>
    <x v="7"/>
    <x v="0"/>
  </r>
  <r>
    <x v="0"/>
    <x v="2"/>
    <x v="7"/>
    <x v="1"/>
  </r>
  <r>
    <x v="0"/>
    <x v="3"/>
    <x v="7"/>
    <x v="1"/>
  </r>
  <r>
    <x v="0"/>
    <x v="4"/>
    <x v="7"/>
    <x v="1"/>
  </r>
  <r>
    <x v="0"/>
    <x v="5"/>
    <x v="7"/>
    <x v="0"/>
  </r>
  <r>
    <x v="0"/>
    <x v="6"/>
    <x v="7"/>
    <x v="0"/>
  </r>
  <r>
    <x v="0"/>
    <x v="7"/>
    <x v="7"/>
    <x v="0"/>
  </r>
  <r>
    <x v="0"/>
    <x v="8"/>
    <x v="7"/>
    <x v="0"/>
  </r>
  <r>
    <x v="1"/>
    <x v="9"/>
    <x v="7"/>
    <x v="1"/>
  </r>
  <r>
    <x v="1"/>
    <x v="10"/>
    <x v="7"/>
    <x v="0"/>
  </r>
  <r>
    <x v="1"/>
    <x v="11"/>
    <x v="7"/>
    <x v="1"/>
  </r>
  <r>
    <x v="1"/>
    <x v="12"/>
    <x v="7"/>
    <x v="0"/>
  </r>
  <r>
    <x v="1"/>
    <x v="13"/>
    <x v="7"/>
    <x v="0"/>
  </r>
  <r>
    <x v="1"/>
    <x v="14"/>
    <x v="7"/>
    <x v="0"/>
  </r>
  <r>
    <x v="1"/>
    <x v="15"/>
    <x v="7"/>
    <x v="0"/>
  </r>
  <r>
    <x v="1"/>
    <x v="16"/>
    <x v="7"/>
    <x v="0"/>
  </r>
  <r>
    <x v="1"/>
    <x v="17"/>
    <x v="7"/>
    <x v="0"/>
  </r>
  <r>
    <x v="1"/>
    <x v="18"/>
    <x v="7"/>
    <x v="0"/>
  </r>
  <r>
    <x v="1"/>
    <x v="19"/>
    <x v="7"/>
    <x v="0"/>
  </r>
  <r>
    <x v="1"/>
    <x v="20"/>
    <x v="7"/>
    <x v="0"/>
  </r>
  <r>
    <x v="1"/>
    <x v="21"/>
    <x v="7"/>
    <x v="0"/>
  </r>
  <r>
    <x v="1"/>
    <x v="22"/>
    <x v="7"/>
    <x v="0"/>
  </r>
  <r>
    <x v="1"/>
    <x v="23"/>
    <x v="7"/>
    <x v="0"/>
  </r>
  <r>
    <x v="1"/>
    <x v="24"/>
    <x v="7"/>
    <x v="0"/>
  </r>
  <r>
    <x v="1"/>
    <x v="25"/>
    <x v="7"/>
    <x v="0"/>
  </r>
  <r>
    <x v="1"/>
    <x v="26"/>
    <x v="7"/>
    <x v="0"/>
  </r>
  <r>
    <x v="1"/>
    <x v="27"/>
    <x v="7"/>
    <x v="0"/>
  </r>
  <r>
    <x v="1"/>
    <x v="28"/>
    <x v="7"/>
    <x v="0"/>
  </r>
  <r>
    <x v="1"/>
    <x v="29"/>
    <x v="7"/>
    <x v="0"/>
  </r>
  <r>
    <x v="1"/>
    <x v="30"/>
    <x v="7"/>
    <x v="0"/>
  </r>
  <r>
    <x v="1"/>
    <x v="31"/>
    <x v="7"/>
    <x v="0"/>
  </r>
  <r>
    <x v="1"/>
    <x v="32"/>
    <x v="7"/>
    <x v="0"/>
  </r>
  <r>
    <x v="1"/>
    <x v="33"/>
    <x v="7"/>
    <x v="0"/>
  </r>
  <r>
    <x v="1"/>
    <x v="34"/>
    <x v="7"/>
    <x v="0"/>
  </r>
  <r>
    <x v="2"/>
    <x v="35"/>
    <x v="7"/>
    <x v="1"/>
  </r>
  <r>
    <x v="3"/>
    <x v="36"/>
    <x v="7"/>
    <x v="1"/>
  </r>
  <r>
    <x v="4"/>
    <x v="37"/>
    <x v="7"/>
    <x v="1"/>
  </r>
  <r>
    <x v="4"/>
    <x v="38"/>
    <x v="7"/>
    <x v="0"/>
  </r>
  <r>
    <x v="4"/>
    <x v="39"/>
    <x v="7"/>
    <x v="0"/>
  </r>
  <r>
    <x v="4"/>
    <x v="40"/>
    <x v="7"/>
    <x v="0"/>
  </r>
  <r>
    <x v="0"/>
    <x v="0"/>
    <x v="8"/>
    <x v="0"/>
  </r>
  <r>
    <x v="0"/>
    <x v="1"/>
    <x v="8"/>
    <x v="0"/>
  </r>
  <r>
    <x v="0"/>
    <x v="2"/>
    <x v="8"/>
    <x v="1"/>
  </r>
  <r>
    <x v="0"/>
    <x v="3"/>
    <x v="8"/>
    <x v="1"/>
  </r>
  <r>
    <x v="0"/>
    <x v="4"/>
    <x v="8"/>
    <x v="1"/>
  </r>
  <r>
    <x v="0"/>
    <x v="5"/>
    <x v="8"/>
    <x v="0"/>
  </r>
  <r>
    <x v="0"/>
    <x v="6"/>
    <x v="8"/>
    <x v="0"/>
  </r>
  <r>
    <x v="0"/>
    <x v="7"/>
    <x v="8"/>
    <x v="1"/>
  </r>
  <r>
    <x v="0"/>
    <x v="8"/>
    <x v="8"/>
    <x v="0"/>
  </r>
  <r>
    <x v="1"/>
    <x v="9"/>
    <x v="8"/>
    <x v="1"/>
  </r>
  <r>
    <x v="1"/>
    <x v="10"/>
    <x v="8"/>
    <x v="0"/>
  </r>
  <r>
    <x v="1"/>
    <x v="11"/>
    <x v="8"/>
    <x v="0"/>
  </r>
  <r>
    <x v="1"/>
    <x v="12"/>
    <x v="8"/>
    <x v="0"/>
  </r>
  <r>
    <x v="1"/>
    <x v="13"/>
    <x v="8"/>
    <x v="0"/>
  </r>
  <r>
    <x v="1"/>
    <x v="14"/>
    <x v="8"/>
    <x v="0"/>
  </r>
  <r>
    <x v="1"/>
    <x v="15"/>
    <x v="8"/>
    <x v="0"/>
  </r>
  <r>
    <x v="1"/>
    <x v="16"/>
    <x v="8"/>
    <x v="0"/>
  </r>
  <r>
    <x v="1"/>
    <x v="17"/>
    <x v="8"/>
    <x v="0"/>
  </r>
  <r>
    <x v="1"/>
    <x v="18"/>
    <x v="8"/>
    <x v="0"/>
  </r>
  <r>
    <x v="1"/>
    <x v="19"/>
    <x v="8"/>
    <x v="0"/>
  </r>
  <r>
    <x v="1"/>
    <x v="20"/>
    <x v="8"/>
    <x v="0"/>
  </r>
  <r>
    <x v="1"/>
    <x v="21"/>
    <x v="8"/>
    <x v="1"/>
  </r>
  <r>
    <x v="1"/>
    <x v="22"/>
    <x v="8"/>
    <x v="0"/>
  </r>
  <r>
    <x v="1"/>
    <x v="23"/>
    <x v="8"/>
    <x v="0"/>
  </r>
  <r>
    <x v="1"/>
    <x v="24"/>
    <x v="8"/>
    <x v="0"/>
  </r>
  <r>
    <x v="1"/>
    <x v="25"/>
    <x v="8"/>
    <x v="0"/>
  </r>
  <r>
    <x v="1"/>
    <x v="26"/>
    <x v="8"/>
    <x v="0"/>
  </r>
  <r>
    <x v="1"/>
    <x v="27"/>
    <x v="8"/>
    <x v="0"/>
  </r>
  <r>
    <x v="1"/>
    <x v="28"/>
    <x v="8"/>
    <x v="0"/>
  </r>
  <r>
    <x v="1"/>
    <x v="29"/>
    <x v="8"/>
    <x v="0"/>
  </r>
  <r>
    <x v="1"/>
    <x v="30"/>
    <x v="8"/>
    <x v="0"/>
  </r>
  <r>
    <x v="1"/>
    <x v="31"/>
    <x v="8"/>
    <x v="0"/>
  </r>
  <r>
    <x v="1"/>
    <x v="32"/>
    <x v="8"/>
    <x v="0"/>
  </r>
  <r>
    <x v="1"/>
    <x v="33"/>
    <x v="8"/>
    <x v="0"/>
  </r>
  <r>
    <x v="1"/>
    <x v="34"/>
    <x v="8"/>
    <x v="1"/>
  </r>
  <r>
    <x v="2"/>
    <x v="35"/>
    <x v="8"/>
    <x v="1"/>
  </r>
  <r>
    <x v="3"/>
    <x v="36"/>
    <x v="8"/>
    <x v="1"/>
  </r>
  <r>
    <x v="4"/>
    <x v="37"/>
    <x v="8"/>
    <x v="0"/>
  </r>
  <r>
    <x v="4"/>
    <x v="38"/>
    <x v="8"/>
    <x v="1"/>
  </r>
  <r>
    <x v="4"/>
    <x v="39"/>
    <x v="8"/>
    <x v="0"/>
  </r>
  <r>
    <x v="4"/>
    <x v="40"/>
    <x v="8"/>
    <x v="0"/>
  </r>
  <r>
    <x v="0"/>
    <x v="0"/>
    <x v="9"/>
    <x v="0"/>
  </r>
  <r>
    <x v="0"/>
    <x v="1"/>
    <x v="9"/>
    <x v="0"/>
  </r>
  <r>
    <x v="0"/>
    <x v="2"/>
    <x v="9"/>
    <x v="0"/>
  </r>
  <r>
    <x v="0"/>
    <x v="3"/>
    <x v="9"/>
    <x v="0"/>
  </r>
  <r>
    <x v="0"/>
    <x v="4"/>
    <x v="9"/>
    <x v="1"/>
  </r>
  <r>
    <x v="0"/>
    <x v="5"/>
    <x v="9"/>
    <x v="0"/>
  </r>
  <r>
    <x v="0"/>
    <x v="6"/>
    <x v="9"/>
    <x v="0"/>
  </r>
  <r>
    <x v="0"/>
    <x v="7"/>
    <x v="9"/>
    <x v="0"/>
  </r>
  <r>
    <x v="0"/>
    <x v="8"/>
    <x v="9"/>
    <x v="0"/>
  </r>
  <r>
    <x v="1"/>
    <x v="9"/>
    <x v="9"/>
    <x v="1"/>
  </r>
  <r>
    <x v="1"/>
    <x v="10"/>
    <x v="9"/>
    <x v="1"/>
  </r>
  <r>
    <x v="1"/>
    <x v="11"/>
    <x v="9"/>
    <x v="0"/>
  </r>
  <r>
    <x v="1"/>
    <x v="12"/>
    <x v="9"/>
    <x v="0"/>
  </r>
  <r>
    <x v="1"/>
    <x v="13"/>
    <x v="9"/>
    <x v="0"/>
  </r>
  <r>
    <x v="1"/>
    <x v="14"/>
    <x v="9"/>
    <x v="0"/>
  </r>
  <r>
    <x v="1"/>
    <x v="15"/>
    <x v="9"/>
    <x v="0"/>
  </r>
  <r>
    <x v="1"/>
    <x v="16"/>
    <x v="9"/>
    <x v="0"/>
  </r>
  <r>
    <x v="1"/>
    <x v="17"/>
    <x v="9"/>
    <x v="0"/>
  </r>
  <r>
    <x v="1"/>
    <x v="18"/>
    <x v="9"/>
    <x v="0"/>
  </r>
  <r>
    <x v="1"/>
    <x v="19"/>
    <x v="9"/>
    <x v="0"/>
  </r>
  <r>
    <x v="1"/>
    <x v="20"/>
    <x v="9"/>
    <x v="0"/>
  </r>
  <r>
    <x v="1"/>
    <x v="21"/>
    <x v="9"/>
    <x v="1"/>
  </r>
  <r>
    <x v="1"/>
    <x v="22"/>
    <x v="9"/>
    <x v="0"/>
  </r>
  <r>
    <x v="1"/>
    <x v="23"/>
    <x v="9"/>
    <x v="0"/>
  </r>
  <r>
    <x v="1"/>
    <x v="24"/>
    <x v="9"/>
    <x v="0"/>
  </r>
  <r>
    <x v="1"/>
    <x v="25"/>
    <x v="9"/>
    <x v="0"/>
  </r>
  <r>
    <x v="1"/>
    <x v="26"/>
    <x v="9"/>
    <x v="0"/>
  </r>
  <r>
    <x v="1"/>
    <x v="27"/>
    <x v="9"/>
    <x v="0"/>
  </r>
  <r>
    <x v="1"/>
    <x v="28"/>
    <x v="9"/>
    <x v="0"/>
  </r>
  <r>
    <x v="1"/>
    <x v="29"/>
    <x v="9"/>
    <x v="0"/>
  </r>
  <r>
    <x v="1"/>
    <x v="30"/>
    <x v="9"/>
    <x v="0"/>
  </r>
  <r>
    <x v="1"/>
    <x v="31"/>
    <x v="9"/>
    <x v="0"/>
  </r>
  <r>
    <x v="1"/>
    <x v="32"/>
    <x v="9"/>
    <x v="0"/>
  </r>
  <r>
    <x v="1"/>
    <x v="33"/>
    <x v="9"/>
    <x v="0"/>
  </r>
  <r>
    <x v="1"/>
    <x v="34"/>
    <x v="9"/>
    <x v="0"/>
  </r>
  <r>
    <x v="2"/>
    <x v="35"/>
    <x v="9"/>
    <x v="1"/>
  </r>
  <r>
    <x v="3"/>
    <x v="36"/>
    <x v="9"/>
    <x v="1"/>
  </r>
  <r>
    <x v="4"/>
    <x v="37"/>
    <x v="9"/>
    <x v="0"/>
  </r>
  <r>
    <x v="4"/>
    <x v="38"/>
    <x v="9"/>
    <x v="0"/>
  </r>
  <r>
    <x v="4"/>
    <x v="39"/>
    <x v="9"/>
    <x v="1"/>
  </r>
  <r>
    <x v="4"/>
    <x v="40"/>
    <x v="9"/>
    <x v="0"/>
  </r>
  <r>
    <x v="0"/>
    <x v="0"/>
    <x v="10"/>
    <x v="0"/>
  </r>
  <r>
    <x v="0"/>
    <x v="1"/>
    <x v="10"/>
    <x v="0"/>
  </r>
  <r>
    <x v="0"/>
    <x v="2"/>
    <x v="10"/>
    <x v="1"/>
  </r>
  <r>
    <x v="0"/>
    <x v="3"/>
    <x v="10"/>
    <x v="0"/>
  </r>
  <r>
    <x v="0"/>
    <x v="4"/>
    <x v="10"/>
    <x v="0"/>
  </r>
  <r>
    <x v="0"/>
    <x v="5"/>
    <x v="10"/>
    <x v="0"/>
  </r>
  <r>
    <x v="0"/>
    <x v="6"/>
    <x v="10"/>
    <x v="0"/>
  </r>
  <r>
    <x v="0"/>
    <x v="7"/>
    <x v="10"/>
    <x v="0"/>
  </r>
  <r>
    <x v="0"/>
    <x v="8"/>
    <x v="10"/>
    <x v="0"/>
  </r>
  <r>
    <x v="1"/>
    <x v="9"/>
    <x v="10"/>
    <x v="1"/>
  </r>
  <r>
    <x v="1"/>
    <x v="10"/>
    <x v="10"/>
    <x v="0"/>
  </r>
  <r>
    <x v="1"/>
    <x v="11"/>
    <x v="10"/>
    <x v="0"/>
  </r>
  <r>
    <x v="1"/>
    <x v="12"/>
    <x v="10"/>
    <x v="0"/>
  </r>
  <r>
    <x v="1"/>
    <x v="13"/>
    <x v="10"/>
    <x v="0"/>
  </r>
  <r>
    <x v="1"/>
    <x v="14"/>
    <x v="10"/>
    <x v="0"/>
  </r>
  <r>
    <x v="1"/>
    <x v="15"/>
    <x v="10"/>
    <x v="0"/>
  </r>
  <r>
    <x v="1"/>
    <x v="16"/>
    <x v="10"/>
    <x v="0"/>
  </r>
  <r>
    <x v="1"/>
    <x v="17"/>
    <x v="10"/>
    <x v="0"/>
  </r>
  <r>
    <x v="1"/>
    <x v="18"/>
    <x v="10"/>
    <x v="0"/>
  </r>
  <r>
    <x v="1"/>
    <x v="19"/>
    <x v="10"/>
    <x v="0"/>
  </r>
  <r>
    <x v="1"/>
    <x v="20"/>
    <x v="10"/>
    <x v="0"/>
  </r>
  <r>
    <x v="1"/>
    <x v="21"/>
    <x v="10"/>
    <x v="0"/>
  </r>
  <r>
    <x v="1"/>
    <x v="22"/>
    <x v="10"/>
    <x v="0"/>
  </r>
  <r>
    <x v="1"/>
    <x v="23"/>
    <x v="10"/>
    <x v="0"/>
  </r>
  <r>
    <x v="1"/>
    <x v="24"/>
    <x v="10"/>
    <x v="0"/>
  </r>
  <r>
    <x v="1"/>
    <x v="25"/>
    <x v="10"/>
    <x v="0"/>
  </r>
  <r>
    <x v="1"/>
    <x v="26"/>
    <x v="10"/>
    <x v="0"/>
  </r>
  <r>
    <x v="1"/>
    <x v="27"/>
    <x v="10"/>
    <x v="0"/>
  </r>
  <r>
    <x v="1"/>
    <x v="28"/>
    <x v="10"/>
    <x v="0"/>
  </r>
  <r>
    <x v="1"/>
    <x v="29"/>
    <x v="10"/>
    <x v="0"/>
  </r>
  <r>
    <x v="1"/>
    <x v="30"/>
    <x v="10"/>
    <x v="0"/>
  </r>
  <r>
    <x v="1"/>
    <x v="31"/>
    <x v="10"/>
    <x v="0"/>
  </r>
  <r>
    <x v="1"/>
    <x v="32"/>
    <x v="10"/>
    <x v="0"/>
  </r>
  <r>
    <x v="1"/>
    <x v="33"/>
    <x v="10"/>
    <x v="0"/>
  </r>
  <r>
    <x v="1"/>
    <x v="34"/>
    <x v="10"/>
    <x v="0"/>
  </r>
  <r>
    <x v="2"/>
    <x v="35"/>
    <x v="10"/>
    <x v="0"/>
  </r>
  <r>
    <x v="3"/>
    <x v="36"/>
    <x v="10"/>
    <x v="1"/>
  </r>
  <r>
    <x v="4"/>
    <x v="37"/>
    <x v="10"/>
    <x v="1"/>
  </r>
  <r>
    <x v="4"/>
    <x v="38"/>
    <x v="10"/>
    <x v="0"/>
  </r>
  <r>
    <x v="4"/>
    <x v="39"/>
    <x v="10"/>
    <x v="0"/>
  </r>
  <r>
    <x v="4"/>
    <x v="40"/>
    <x v="10"/>
    <x v="0"/>
  </r>
  <r>
    <x v="0"/>
    <x v="0"/>
    <x v="11"/>
    <x v="0"/>
  </r>
  <r>
    <x v="0"/>
    <x v="1"/>
    <x v="11"/>
    <x v="0"/>
  </r>
  <r>
    <x v="0"/>
    <x v="2"/>
    <x v="11"/>
    <x v="0"/>
  </r>
  <r>
    <x v="0"/>
    <x v="3"/>
    <x v="11"/>
    <x v="0"/>
  </r>
  <r>
    <x v="0"/>
    <x v="4"/>
    <x v="11"/>
    <x v="1"/>
  </r>
  <r>
    <x v="0"/>
    <x v="5"/>
    <x v="11"/>
    <x v="0"/>
  </r>
  <r>
    <x v="0"/>
    <x v="6"/>
    <x v="11"/>
    <x v="0"/>
  </r>
  <r>
    <x v="0"/>
    <x v="7"/>
    <x v="11"/>
    <x v="0"/>
  </r>
  <r>
    <x v="0"/>
    <x v="8"/>
    <x v="11"/>
    <x v="0"/>
  </r>
  <r>
    <x v="1"/>
    <x v="9"/>
    <x v="11"/>
    <x v="0"/>
  </r>
  <r>
    <x v="1"/>
    <x v="10"/>
    <x v="11"/>
    <x v="1"/>
  </r>
  <r>
    <x v="1"/>
    <x v="11"/>
    <x v="11"/>
    <x v="0"/>
  </r>
  <r>
    <x v="1"/>
    <x v="12"/>
    <x v="11"/>
    <x v="0"/>
  </r>
  <r>
    <x v="1"/>
    <x v="13"/>
    <x v="11"/>
    <x v="0"/>
  </r>
  <r>
    <x v="1"/>
    <x v="14"/>
    <x v="11"/>
    <x v="0"/>
  </r>
  <r>
    <x v="1"/>
    <x v="15"/>
    <x v="11"/>
    <x v="0"/>
  </r>
  <r>
    <x v="1"/>
    <x v="16"/>
    <x v="11"/>
    <x v="0"/>
  </r>
  <r>
    <x v="1"/>
    <x v="17"/>
    <x v="11"/>
    <x v="0"/>
  </r>
  <r>
    <x v="1"/>
    <x v="18"/>
    <x v="11"/>
    <x v="0"/>
  </r>
  <r>
    <x v="1"/>
    <x v="19"/>
    <x v="11"/>
    <x v="0"/>
  </r>
  <r>
    <x v="1"/>
    <x v="20"/>
    <x v="11"/>
    <x v="0"/>
  </r>
  <r>
    <x v="1"/>
    <x v="21"/>
    <x v="11"/>
    <x v="0"/>
  </r>
  <r>
    <x v="1"/>
    <x v="22"/>
    <x v="11"/>
    <x v="0"/>
  </r>
  <r>
    <x v="1"/>
    <x v="23"/>
    <x v="11"/>
    <x v="0"/>
  </r>
  <r>
    <x v="1"/>
    <x v="24"/>
    <x v="11"/>
    <x v="0"/>
  </r>
  <r>
    <x v="1"/>
    <x v="25"/>
    <x v="11"/>
    <x v="0"/>
  </r>
  <r>
    <x v="1"/>
    <x v="26"/>
    <x v="11"/>
    <x v="0"/>
  </r>
  <r>
    <x v="1"/>
    <x v="27"/>
    <x v="11"/>
    <x v="0"/>
  </r>
  <r>
    <x v="1"/>
    <x v="28"/>
    <x v="11"/>
    <x v="0"/>
  </r>
  <r>
    <x v="1"/>
    <x v="29"/>
    <x v="11"/>
    <x v="0"/>
  </r>
  <r>
    <x v="1"/>
    <x v="30"/>
    <x v="11"/>
    <x v="0"/>
  </r>
  <r>
    <x v="1"/>
    <x v="31"/>
    <x v="11"/>
    <x v="0"/>
  </r>
  <r>
    <x v="1"/>
    <x v="32"/>
    <x v="11"/>
    <x v="0"/>
  </r>
  <r>
    <x v="1"/>
    <x v="33"/>
    <x v="11"/>
    <x v="0"/>
  </r>
  <r>
    <x v="1"/>
    <x v="34"/>
    <x v="11"/>
    <x v="0"/>
  </r>
  <r>
    <x v="2"/>
    <x v="35"/>
    <x v="11"/>
    <x v="0"/>
  </r>
  <r>
    <x v="3"/>
    <x v="36"/>
    <x v="11"/>
    <x v="1"/>
  </r>
  <r>
    <x v="4"/>
    <x v="37"/>
    <x v="11"/>
    <x v="0"/>
  </r>
  <r>
    <x v="4"/>
    <x v="38"/>
    <x v="11"/>
    <x v="1"/>
  </r>
  <r>
    <x v="4"/>
    <x v="39"/>
    <x v="11"/>
    <x v="0"/>
  </r>
  <r>
    <x v="4"/>
    <x v="40"/>
    <x v="11"/>
    <x v="0"/>
  </r>
  <r>
    <x v="0"/>
    <x v="0"/>
    <x v="12"/>
    <x v="0"/>
  </r>
  <r>
    <x v="0"/>
    <x v="1"/>
    <x v="12"/>
    <x v="1"/>
  </r>
  <r>
    <x v="0"/>
    <x v="2"/>
    <x v="12"/>
    <x v="0"/>
  </r>
  <r>
    <x v="0"/>
    <x v="3"/>
    <x v="12"/>
    <x v="0"/>
  </r>
  <r>
    <x v="0"/>
    <x v="4"/>
    <x v="12"/>
    <x v="0"/>
  </r>
  <r>
    <x v="0"/>
    <x v="5"/>
    <x v="12"/>
    <x v="0"/>
  </r>
  <r>
    <x v="0"/>
    <x v="6"/>
    <x v="12"/>
    <x v="0"/>
  </r>
  <r>
    <x v="0"/>
    <x v="7"/>
    <x v="12"/>
    <x v="0"/>
  </r>
  <r>
    <x v="0"/>
    <x v="8"/>
    <x v="12"/>
    <x v="0"/>
  </r>
  <r>
    <x v="1"/>
    <x v="9"/>
    <x v="12"/>
    <x v="1"/>
  </r>
  <r>
    <x v="1"/>
    <x v="10"/>
    <x v="12"/>
    <x v="0"/>
  </r>
  <r>
    <x v="1"/>
    <x v="11"/>
    <x v="12"/>
    <x v="0"/>
  </r>
  <r>
    <x v="1"/>
    <x v="12"/>
    <x v="12"/>
    <x v="0"/>
  </r>
  <r>
    <x v="1"/>
    <x v="13"/>
    <x v="12"/>
    <x v="0"/>
  </r>
  <r>
    <x v="1"/>
    <x v="14"/>
    <x v="12"/>
    <x v="0"/>
  </r>
  <r>
    <x v="1"/>
    <x v="15"/>
    <x v="12"/>
    <x v="0"/>
  </r>
  <r>
    <x v="1"/>
    <x v="16"/>
    <x v="12"/>
    <x v="0"/>
  </r>
  <r>
    <x v="1"/>
    <x v="17"/>
    <x v="12"/>
    <x v="0"/>
  </r>
  <r>
    <x v="1"/>
    <x v="18"/>
    <x v="12"/>
    <x v="0"/>
  </r>
  <r>
    <x v="1"/>
    <x v="19"/>
    <x v="12"/>
    <x v="0"/>
  </r>
  <r>
    <x v="1"/>
    <x v="20"/>
    <x v="12"/>
    <x v="0"/>
  </r>
  <r>
    <x v="1"/>
    <x v="21"/>
    <x v="12"/>
    <x v="0"/>
  </r>
  <r>
    <x v="1"/>
    <x v="22"/>
    <x v="12"/>
    <x v="0"/>
  </r>
  <r>
    <x v="1"/>
    <x v="23"/>
    <x v="12"/>
    <x v="0"/>
  </r>
  <r>
    <x v="1"/>
    <x v="24"/>
    <x v="12"/>
    <x v="0"/>
  </r>
  <r>
    <x v="1"/>
    <x v="25"/>
    <x v="12"/>
    <x v="0"/>
  </r>
  <r>
    <x v="1"/>
    <x v="26"/>
    <x v="12"/>
    <x v="0"/>
  </r>
  <r>
    <x v="1"/>
    <x v="27"/>
    <x v="12"/>
    <x v="0"/>
  </r>
  <r>
    <x v="1"/>
    <x v="28"/>
    <x v="12"/>
    <x v="0"/>
  </r>
  <r>
    <x v="1"/>
    <x v="29"/>
    <x v="12"/>
    <x v="0"/>
  </r>
  <r>
    <x v="1"/>
    <x v="30"/>
    <x v="12"/>
    <x v="0"/>
  </r>
  <r>
    <x v="1"/>
    <x v="31"/>
    <x v="12"/>
    <x v="0"/>
  </r>
  <r>
    <x v="1"/>
    <x v="32"/>
    <x v="12"/>
    <x v="0"/>
  </r>
  <r>
    <x v="1"/>
    <x v="33"/>
    <x v="12"/>
    <x v="0"/>
  </r>
  <r>
    <x v="1"/>
    <x v="34"/>
    <x v="12"/>
    <x v="0"/>
  </r>
  <r>
    <x v="2"/>
    <x v="35"/>
    <x v="12"/>
    <x v="1"/>
  </r>
  <r>
    <x v="3"/>
    <x v="36"/>
    <x v="12"/>
    <x v="1"/>
  </r>
  <r>
    <x v="4"/>
    <x v="37"/>
    <x v="12"/>
    <x v="0"/>
  </r>
  <r>
    <x v="4"/>
    <x v="38"/>
    <x v="12"/>
    <x v="1"/>
  </r>
  <r>
    <x v="4"/>
    <x v="39"/>
    <x v="12"/>
    <x v="0"/>
  </r>
  <r>
    <x v="4"/>
    <x v="40"/>
    <x v="12"/>
    <x v="0"/>
  </r>
  <r>
    <x v="0"/>
    <x v="0"/>
    <x v="13"/>
    <x v="0"/>
  </r>
  <r>
    <x v="0"/>
    <x v="1"/>
    <x v="13"/>
    <x v="0"/>
  </r>
  <r>
    <x v="0"/>
    <x v="2"/>
    <x v="13"/>
    <x v="1"/>
  </r>
  <r>
    <x v="0"/>
    <x v="3"/>
    <x v="13"/>
    <x v="0"/>
  </r>
  <r>
    <x v="0"/>
    <x v="4"/>
    <x v="13"/>
    <x v="0"/>
  </r>
  <r>
    <x v="0"/>
    <x v="5"/>
    <x v="13"/>
    <x v="0"/>
  </r>
  <r>
    <x v="0"/>
    <x v="6"/>
    <x v="13"/>
    <x v="0"/>
  </r>
  <r>
    <x v="0"/>
    <x v="7"/>
    <x v="13"/>
    <x v="0"/>
  </r>
  <r>
    <x v="0"/>
    <x v="8"/>
    <x v="13"/>
    <x v="0"/>
  </r>
  <r>
    <x v="1"/>
    <x v="9"/>
    <x v="13"/>
    <x v="0"/>
  </r>
  <r>
    <x v="1"/>
    <x v="10"/>
    <x v="13"/>
    <x v="0"/>
  </r>
  <r>
    <x v="1"/>
    <x v="11"/>
    <x v="13"/>
    <x v="0"/>
  </r>
  <r>
    <x v="1"/>
    <x v="12"/>
    <x v="13"/>
    <x v="0"/>
  </r>
  <r>
    <x v="1"/>
    <x v="13"/>
    <x v="13"/>
    <x v="1"/>
  </r>
  <r>
    <x v="1"/>
    <x v="14"/>
    <x v="13"/>
    <x v="0"/>
  </r>
  <r>
    <x v="1"/>
    <x v="15"/>
    <x v="13"/>
    <x v="0"/>
  </r>
  <r>
    <x v="1"/>
    <x v="16"/>
    <x v="13"/>
    <x v="0"/>
  </r>
  <r>
    <x v="1"/>
    <x v="17"/>
    <x v="13"/>
    <x v="0"/>
  </r>
  <r>
    <x v="1"/>
    <x v="18"/>
    <x v="13"/>
    <x v="0"/>
  </r>
  <r>
    <x v="1"/>
    <x v="19"/>
    <x v="13"/>
    <x v="0"/>
  </r>
  <r>
    <x v="1"/>
    <x v="20"/>
    <x v="13"/>
    <x v="0"/>
  </r>
  <r>
    <x v="1"/>
    <x v="21"/>
    <x v="13"/>
    <x v="0"/>
  </r>
  <r>
    <x v="1"/>
    <x v="22"/>
    <x v="13"/>
    <x v="0"/>
  </r>
  <r>
    <x v="1"/>
    <x v="23"/>
    <x v="13"/>
    <x v="0"/>
  </r>
  <r>
    <x v="1"/>
    <x v="24"/>
    <x v="13"/>
    <x v="0"/>
  </r>
  <r>
    <x v="1"/>
    <x v="25"/>
    <x v="13"/>
    <x v="0"/>
  </r>
  <r>
    <x v="1"/>
    <x v="26"/>
    <x v="13"/>
    <x v="0"/>
  </r>
  <r>
    <x v="1"/>
    <x v="27"/>
    <x v="13"/>
    <x v="0"/>
  </r>
  <r>
    <x v="1"/>
    <x v="28"/>
    <x v="13"/>
    <x v="0"/>
  </r>
  <r>
    <x v="1"/>
    <x v="29"/>
    <x v="13"/>
    <x v="0"/>
  </r>
  <r>
    <x v="1"/>
    <x v="30"/>
    <x v="13"/>
    <x v="0"/>
  </r>
  <r>
    <x v="1"/>
    <x v="31"/>
    <x v="13"/>
    <x v="0"/>
  </r>
  <r>
    <x v="1"/>
    <x v="32"/>
    <x v="13"/>
    <x v="0"/>
  </r>
  <r>
    <x v="1"/>
    <x v="33"/>
    <x v="13"/>
    <x v="0"/>
  </r>
  <r>
    <x v="1"/>
    <x v="34"/>
    <x v="13"/>
    <x v="0"/>
  </r>
  <r>
    <x v="2"/>
    <x v="35"/>
    <x v="13"/>
    <x v="1"/>
  </r>
  <r>
    <x v="3"/>
    <x v="36"/>
    <x v="13"/>
    <x v="1"/>
  </r>
  <r>
    <x v="4"/>
    <x v="37"/>
    <x v="13"/>
    <x v="0"/>
  </r>
  <r>
    <x v="4"/>
    <x v="38"/>
    <x v="13"/>
    <x v="1"/>
  </r>
  <r>
    <x v="4"/>
    <x v="39"/>
    <x v="13"/>
    <x v="0"/>
  </r>
  <r>
    <x v="4"/>
    <x v="40"/>
    <x v="13"/>
    <x v="0"/>
  </r>
  <r>
    <x v="0"/>
    <x v="0"/>
    <x v="14"/>
    <x v="0"/>
  </r>
  <r>
    <x v="0"/>
    <x v="1"/>
    <x v="14"/>
    <x v="0"/>
  </r>
  <r>
    <x v="0"/>
    <x v="2"/>
    <x v="14"/>
    <x v="1"/>
  </r>
  <r>
    <x v="0"/>
    <x v="3"/>
    <x v="14"/>
    <x v="0"/>
  </r>
  <r>
    <x v="0"/>
    <x v="4"/>
    <x v="14"/>
    <x v="1"/>
  </r>
  <r>
    <x v="0"/>
    <x v="5"/>
    <x v="14"/>
    <x v="0"/>
  </r>
  <r>
    <x v="0"/>
    <x v="6"/>
    <x v="14"/>
    <x v="0"/>
  </r>
  <r>
    <x v="0"/>
    <x v="7"/>
    <x v="14"/>
    <x v="0"/>
  </r>
  <r>
    <x v="0"/>
    <x v="8"/>
    <x v="14"/>
    <x v="0"/>
  </r>
  <r>
    <x v="1"/>
    <x v="9"/>
    <x v="14"/>
    <x v="1"/>
  </r>
  <r>
    <x v="1"/>
    <x v="10"/>
    <x v="14"/>
    <x v="0"/>
  </r>
  <r>
    <x v="1"/>
    <x v="11"/>
    <x v="14"/>
    <x v="0"/>
  </r>
  <r>
    <x v="1"/>
    <x v="12"/>
    <x v="14"/>
    <x v="0"/>
  </r>
  <r>
    <x v="1"/>
    <x v="13"/>
    <x v="14"/>
    <x v="0"/>
  </r>
  <r>
    <x v="1"/>
    <x v="14"/>
    <x v="14"/>
    <x v="0"/>
  </r>
  <r>
    <x v="1"/>
    <x v="15"/>
    <x v="14"/>
    <x v="0"/>
  </r>
  <r>
    <x v="1"/>
    <x v="16"/>
    <x v="14"/>
    <x v="0"/>
  </r>
  <r>
    <x v="1"/>
    <x v="17"/>
    <x v="14"/>
    <x v="0"/>
  </r>
  <r>
    <x v="1"/>
    <x v="18"/>
    <x v="14"/>
    <x v="0"/>
  </r>
  <r>
    <x v="1"/>
    <x v="19"/>
    <x v="14"/>
    <x v="0"/>
  </r>
  <r>
    <x v="1"/>
    <x v="20"/>
    <x v="14"/>
    <x v="0"/>
  </r>
  <r>
    <x v="1"/>
    <x v="21"/>
    <x v="14"/>
    <x v="1"/>
  </r>
  <r>
    <x v="1"/>
    <x v="22"/>
    <x v="14"/>
    <x v="0"/>
  </r>
  <r>
    <x v="1"/>
    <x v="23"/>
    <x v="14"/>
    <x v="0"/>
  </r>
  <r>
    <x v="1"/>
    <x v="24"/>
    <x v="14"/>
    <x v="0"/>
  </r>
  <r>
    <x v="1"/>
    <x v="25"/>
    <x v="14"/>
    <x v="0"/>
  </r>
  <r>
    <x v="1"/>
    <x v="26"/>
    <x v="14"/>
    <x v="0"/>
  </r>
  <r>
    <x v="1"/>
    <x v="27"/>
    <x v="14"/>
    <x v="0"/>
  </r>
  <r>
    <x v="1"/>
    <x v="28"/>
    <x v="14"/>
    <x v="0"/>
  </r>
  <r>
    <x v="1"/>
    <x v="29"/>
    <x v="14"/>
    <x v="0"/>
  </r>
  <r>
    <x v="1"/>
    <x v="30"/>
    <x v="14"/>
    <x v="0"/>
  </r>
  <r>
    <x v="1"/>
    <x v="31"/>
    <x v="14"/>
    <x v="0"/>
  </r>
  <r>
    <x v="1"/>
    <x v="32"/>
    <x v="14"/>
    <x v="0"/>
  </r>
  <r>
    <x v="1"/>
    <x v="33"/>
    <x v="14"/>
    <x v="1"/>
  </r>
  <r>
    <x v="1"/>
    <x v="34"/>
    <x v="14"/>
    <x v="0"/>
  </r>
  <r>
    <x v="2"/>
    <x v="35"/>
    <x v="14"/>
    <x v="1"/>
  </r>
  <r>
    <x v="3"/>
    <x v="36"/>
    <x v="14"/>
    <x v="1"/>
  </r>
  <r>
    <x v="4"/>
    <x v="37"/>
    <x v="14"/>
    <x v="1"/>
  </r>
  <r>
    <x v="4"/>
    <x v="38"/>
    <x v="14"/>
    <x v="0"/>
  </r>
  <r>
    <x v="4"/>
    <x v="39"/>
    <x v="14"/>
    <x v="0"/>
  </r>
  <r>
    <x v="4"/>
    <x v="40"/>
    <x v="14"/>
    <x v="0"/>
  </r>
  <r>
    <x v="0"/>
    <x v="0"/>
    <x v="15"/>
    <x v="1"/>
  </r>
  <r>
    <x v="0"/>
    <x v="1"/>
    <x v="15"/>
    <x v="0"/>
  </r>
  <r>
    <x v="0"/>
    <x v="2"/>
    <x v="15"/>
    <x v="1"/>
  </r>
  <r>
    <x v="0"/>
    <x v="3"/>
    <x v="15"/>
    <x v="1"/>
  </r>
  <r>
    <x v="0"/>
    <x v="4"/>
    <x v="15"/>
    <x v="1"/>
  </r>
  <r>
    <x v="0"/>
    <x v="5"/>
    <x v="15"/>
    <x v="0"/>
  </r>
  <r>
    <x v="0"/>
    <x v="6"/>
    <x v="15"/>
    <x v="0"/>
  </r>
  <r>
    <x v="0"/>
    <x v="7"/>
    <x v="15"/>
    <x v="0"/>
  </r>
  <r>
    <x v="0"/>
    <x v="8"/>
    <x v="15"/>
    <x v="0"/>
  </r>
  <r>
    <x v="1"/>
    <x v="9"/>
    <x v="15"/>
    <x v="1"/>
  </r>
  <r>
    <x v="1"/>
    <x v="10"/>
    <x v="15"/>
    <x v="0"/>
  </r>
  <r>
    <x v="1"/>
    <x v="11"/>
    <x v="15"/>
    <x v="0"/>
  </r>
  <r>
    <x v="1"/>
    <x v="12"/>
    <x v="15"/>
    <x v="0"/>
  </r>
  <r>
    <x v="1"/>
    <x v="13"/>
    <x v="15"/>
    <x v="0"/>
  </r>
  <r>
    <x v="1"/>
    <x v="14"/>
    <x v="15"/>
    <x v="0"/>
  </r>
  <r>
    <x v="1"/>
    <x v="15"/>
    <x v="15"/>
    <x v="0"/>
  </r>
  <r>
    <x v="1"/>
    <x v="16"/>
    <x v="15"/>
    <x v="0"/>
  </r>
  <r>
    <x v="1"/>
    <x v="17"/>
    <x v="15"/>
    <x v="0"/>
  </r>
  <r>
    <x v="1"/>
    <x v="18"/>
    <x v="15"/>
    <x v="0"/>
  </r>
  <r>
    <x v="1"/>
    <x v="19"/>
    <x v="15"/>
    <x v="1"/>
  </r>
  <r>
    <x v="1"/>
    <x v="20"/>
    <x v="15"/>
    <x v="0"/>
  </r>
  <r>
    <x v="1"/>
    <x v="21"/>
    <x v="15"/>
    <x v="0"/>
  </r>
  <r>
    <x v="1"/>
    <x v="22"/>
    <x v="15"/>
    <x v="0"/>
  </r>
  <r>
    <x v="1"/>
    <x v="23"/>
    <x v="15"/>
    <x v="0"/>
  </r>
  <r>
    <x v="1"/>
    <x v="24"/>
    <x v="15"/>
    <x v="0"/>
  </r>
  <r>
    <x v="1"/>
    <x v="25"/>
    <x v="15"/>
    <x v="0"/>
  </r>
  <r>
    <x v="1"/>
    <x v="26"/>
    <x v="15"/>
    <x v="0"/>
  </r>
  <r>
    <x v="1"/>
    <x v="27"/>
    <x v="15"/>
    <x v="1"/>
  </r>
  <r>
    <x v="1"/>
    <x v="28"/>
    <x v="15"/>
    <x v="0"/>
  </r>
  <r>
    <x v="1"/>
    <x v="29"/>
    <x v="15"/>
    <x v="0"/>
  </r>
  <r>
    <x v="1"/>
    <x v="30"/>
    <x v="15"/>
    <x v="0"/>
  </r>
  <r>
    <x v="1"/>
    <x v="31"/>
    <x v="15"/>
    <x v="0"/>
  </r>
  <r>
    <x v="1"/>
    <x v="32"/>
    <x v="15"/>
    <x v="0"/>
  </r>
  <r>
    <x v="1"/>
    <x v="33"/>
    <x v="15"/>
    <x v="0"/>
  </r>
  <r>
    <x v="1"/>
    <x v="34"/>
    <x v="15"/>
    <x v="0"/>
  </r>
  <r>
    <x v="2"/>
    <x v="35"/>
    <x v="15"/>
    <x v="1"/>
  </r>
  <r>
    <x v="3"/>
    <x v="36"/>
    <x v="15"/>
    <x v="1"/>
  </r>
  <r>
    <x v="4"/>
    <x v="37"/>
    <x v="15"/>
    <x v="0"/>
  </r>
  <r>
    <x v="4"/>
    <x v="38"/>
    <x v="15"/>
    <x v="1"/>
  </r>
  <r>
    <x v="4"/>
    <x v="39"/>
    <x v="15"/>
    <x v="0"/>
  </r>
  <r>
    <x v="4"/>
    <x v="40"/>
    <x v="15"/>
    <x v="0"/>
  </r>
  <r>
    <x v="0"/>
    <x v="0"/>
    <x v="16"/>
    <x v="0"/>
  </r>
  <r>
    <x v="0"/>
    <x v="1"/>
    <x v="16"/>
    <x v="0"/>
  </r>
  <r>
    <x v="0"/>
    <x v="2"/>
    <x v="16"/>
    <x v="0"/>
  </r>
  <r>
    <x v="0"/>
    <x v="3"/>
    <x v="16"/>
    <x v="0"/>
  </r>
  <r>
    <x v="0"/>
    <x v="4"/>
    <x v="16"/>
    <x v="0"/>
  </r>
  <r>
    <x v="0"/>
    <x v="5"/>
    <x v="16"/>
    <x v="0"/>
  </r>
  <r>
    <x v="0"/>
    <x v="6"/>
    <x v="16"/>
    <x v="0"/>
  </r>
  <r>
    <x v="0"/>
    <x v="7"/>
    <x v="16"/>
    <x v="1"/>
  </r>
  <r>
    <x v="0"/>
    <x v="8"/>
    <x v="16"/>
    <x v="0"/>
  </r>
  <r>
    <x v="1"/>
    <x v="9"/>
    <x v="16"/>
    <x v="1"/>
  </r>
  <r>
    <x v="1"/>
    <x v="10"/>
    <x v="16"/>
    <x v="1"/>
  </r>
  <r>
    <x v="1"/>
    <x v="11"/>
    <x v="16"/>
    <x v="0"/>
  </r>
  <r>
    <x v="1"/>
    <x v="12"/>
    <x v="16"/>
    <x v="0"/>
  </r>
  <r>
    <x v="1"/>
    <x v="13"/>
    <x v="16"/>
    <x v="0"/>
  </r>
  <r>
    <x v="1"/>
    <x v="14"/>
    <x v="16"/>
    <x v="0"/>
  </r>
  <r>
    <x v="1"/>
    <x v="15"/>
    <x v="16"/>
    <x v="0"/>
  </r>
  <r>
    <x v="1"/>
    <x v="16"/>
    <x v="16"/>
    <x v="0"/>
  </r>
  <r>
    <x v="1"/>
    <x v="17"/>
    <x v="16"/>
    <x v="0"/>
  </r>
  <r>
    <x v="1"/>
    <x v="18"/>
    <x v="16"/>
    <x v="0"/>
  </r>
  <r>
    <x v="1"/>
    <x v="19"/>
    <x v="16"/>
    <x v="1"/>
  </r>
  <r>
    <x v="1"/>
    <x v="20"/>
    <x v="16"/>
    <x v="0"/>
  </r>
  <r>
    <x v="1"/>
    <x v="21"/>
    <x v="16"/>
    <x v="0"/>
  </r>
  <r>
    <x v="1"/>
    <x v="22"/>
    <x v="16"/>
    <x v="0"/>
  </r>
  <r>
    <x v="1"/>
    <x v="23"/>
    <x v="16"/>
    <x v="0"/>
  </r>
  <r>
    <x v="1"/>
    <x v="24"/>
    <x v="16"/>
    <x v="0"/>
  </r>
  <r>
    <x v="1"/>
    <x v="25"/>
    <x v="16"/>
    <x v="0"/>
  </r>
  <r>
    <x v="1"/>
    <x v="26"/>
    <x v="16"/>
    <x v="0"/>
  </r>
  <r>
    <x v="1"/>
    <x v="27"/>
    <x v="16"/>
    <x v="0"/>
  </r>
  <r>
    <x v="1"/>
    <x v="28"/>
    <x v="16"/>
    <x v="1"/>
  </r>
  <r>
    <x v="1"/>
    <x v="29"/>
    <x v="16"/>
    <x v="1"/>
  </r>
  <r>
    <x v="1"/>
    <x v="30"/>
    <x v="16"/>
    <x v="0"/>
  </r>
  <r>
    <x v="1"/>
    <x v="31"/>
    <x v="16"/>
    <x v="0"/>
  </r>
  <r>
    <x v="1"/>
    <x v="32"/>
    <x v="16"/>
    <x v="1"/>
  </r>
  <r>
    <x v="1"/>
    <x v="33"/>
    <x v="16"/>
    <x v="0"/>
  </r>
  <r>
    <x v="1"/>
    <x v="34"/>
    <x v="16"/>
    <x v="0"/>
  </r>
  <r>
    <x v="2"/>
    <x v="35"/>
    <x v="16"/>
    <x v="1"/>
  </r>
  <r>
    <x v="3"/>
    <x v="36"/>
    <x v="16"/>
    <x v="0"/>
  </r>
  <r>
    <x v="4"/>
    <x v="37"/>
    <x v="16"/>
    <x v="1"/>
  </r>
  <r>
    <x v="4"/>
    <x v="38"/>
    <x v="16"/>
    <x v="0"/>
  </r>
  <r>
    <x v="4"/>
    <x v="39"/>
    <x v="16"/>
    <x v="0"/>
  </r>
  <r>
    <x v="4"/>
    <x v="40"/>
    <x v="16"/>
    <x v="0"/>
  </r>
  <r>
    <x v="0"/>
    <x v="0"/>
    <x v="17"/>
    <x v="0"/>
  </r>
  <r>
    <x v="0"/>
    <x v="1"/>
    <x v="17"/>
    <x v="0"/>
  </r>
  <r>
    <x v="0"/>
    <x v="2"/>
    <x v="17"/>
    <x v="1"/>
  </r>
  <r>
    <x v="0"/>
    <x v="3"/>
    <x v="17"/>
    <x v="0"/>
  </r>
  <r>
    <x v="0"/>
    <x v="4"/>
    <x v="17"/>
    <x v="1"/>
  </r>
  <r>
    <x v="0"/>
    <x v="5"/>
    <x v="17"/>
    <x v="0"/>
  </r>
  <r>
    <x v="0"/>
    <x v="6"/>
    <x v="17"/>
    <x v="0"/>
  </r>
  <r>
    <x v="0"/>
    <x v="7"/>
    <x v="17"/>
    <x v="0"/>
  </r>
  <r>
    <x v="0"/>
    <x v="8"/>
    <x v="17"/>
    <x v="0"/>
  </r>
  <r>
    <x v="1"/>
    <x v="9"/>
    <x v="17"/>
    <x v="1"/>
  </r>
  <r>
    <x v="1"/>
    <x v="10"/>
    <x v="17"/>
    <x v="0"/>
  </r>
  <r>
    <x v="1"/>
    <x v="11"/>
    <x v="17"/>
    <x v="0"/>
  </r>
  <r>
    <x v="1"/>
    <x v="12"/>
    <x v="17"/>
    <x v="0"/>
  </r>
  <r>
    <x v="1"/>
    <x v="13"/>
    <x v="17"/>
    <x v="0"/>
  </r>
  <r>
    <x v="1"/>
    <x v="14"/>
    <x v="17"/>
    <x v="0"/>
  </r>
  <r>
    <x v="1"/>
    <x v="15"/>
    <x v="17"/>
    <x v="0"/>
  </r>
  <r>
    <x v="1"/>
    <x v="16"/>
    <x v="17"/>
    <x v="0"/>
  </r>
  <r>
    <x v="1"/>
    <x v="17"/>
    <x v="17"/>
    <x v="0"/>
  </r>
  <r>
    <x v="1"/>
    <x v="18"/>
    <x v="17"/>
    <x v="0"/>
  </r>
  <r>
    <x v="1"/>
    <x v="19"/>
    <x v="17"/>
    <x v="0"/>
  </r>
  <r>
    <x v="1"/>
    <x v="20"/>
    <x v="17"/>
    <x v="0"/>
  </r>
  <r>
    <x v="1"/>
    <x v="21"/>
    <x v="17"/>
    <x v="0"/>
  </r>
  <r>
    <x v="1"/>
    <x v="22"/>
    <x v="17"/>
    <x v="0"/>
  </r>
  <r>
    <x v="1"/>
    <x v="23"/>
    <x v="17"/>
    <x v="0"/>
  </r>
  <r>
    <x v="1"/>
    <x v="24"/>
    <x v="17"/>
    <x v="0"/>
  </r>
  <r>
    <x v="1"/>
    <x v="25"/>
    <x v="17"/>
    <x v="0"/>
  </r>
  <r>
    <x v="1"/>
    <x v="26"/>
    <x v="17"/>
    <x v="0"/>
  </r>
  <r>
    <x v="1"/>
    <x v="27"/>
    <x v="17"/>
    <x v="0"/>
  </r>
  <r>
    <x v="1"/>
    <x v="28"/>
    <x v="17"/>
    <x v="0"/>
  </r>
  <r>
    <x v="1"/>
    <x v="29"/>
    <x v="17"/>
    <x v="0"/>
  </r>
  <r>
    <x v="1"/>
    <x v="30"/>
    <x v="17"/>
    <x v="0"/>
  </r>
  <r>
    <x v="1"/>
    <x v="31"/>
    <x v="17"/>
    <x v="0"/>
  </r>
  <r>
    <x v="1"/>
    <x v="32"/>
    <x v="17"/>
    <x v="0"/>
  </r>
  <r>
    <x v="1"/>
    <x v="33"/>
    <x v="17"/>
    <x v="0"/>
  </r>
  <r>
    <x v="1"/>
    <x v="34"/>
    <x v="17"/>
    <x v="0"/>
  </r>
  <r>
    <x v="2"/>
    <x v="35"/>
    <x v="17"/>
    <x v="1"/>
  </r>
  <r>
    <x v="3"/>
    <x v="36"/>
    <x v="17"/>
    <x v="1"/>
  </r>
  <r>
    <x v="4"/>
    <x v="37"/>
    <x v="17"/>
    <x v="0"/>
  </r>
  <r>
    <x v="4"/>
    <x v="38"/>
    <x v="17"/>
    <x v="1"/>
  </r>
  <r>
    <x v="4"/>
    <x v="39"/>
    <x v="17"/>
    <x v="0"/>
  </r>
  <r>
    <x v="4"/>
    <x v="40"/>
    <x v="17"/>
    <x v="0"/>
  </r>
  <r>
    <x v="0"/>
    <x v="0"/>
    <x v="18"/>
    <x v="0"/>
  </r>
  <r>
    <x v="0"/>
    <x v="1"/>
    <x v="18"/>
    <x v="0"/>
  </r>
  <r>
    <x v="0"/>
    <x v="2"/>
    <x v="18"/>
    <x v="0"/>
  </r>
  <r>
    <x v="0"/>
    <x v="3"/>
    <x v="18"/>
    <x v="0"/>
  </r>
  <r>
    <x v="0"/>
    <x v="4"/>
    <x v="18"/>
    <x v="1"/>
  </r>
  <r>
    <x v="0"/>
    <x v="5"/>
    <x v="18"/>
    <x v="0"/>
  </r>
  <r>
    <x v="0"/>
    <x v="6"/>
    <x v="18"/>
    <x v="0"/>
  </r>
  <r>
    <x v="0"/>
    <x v="7"/>
    <x v="18"/>
    <x v="0"/>
  </r>
  <r>
    <x v="0"/>
    <x v="8"/>
    <x v="18"/>
    <x v="0"/>
  </r>
  <r>
    <x v="1"/>
    <x v="9"/>
    <x v="18"/>
    <x v="1"/>
  </r>
  <r>
    <x v="1"/>
    <x v="10"/>
    <x v="18"/>
    <x v="0"/>
  </r>
  <r>
    <x v="1"/>
    <x v="11"/>
    <x v="18"/>
    <x v="0"/>
  </r>
  <r>
    <x v="1"/>
    <x v="12"/>
    <x v="18"/>
    <x v="0"/>
  </r>
  <r>
    <x v="1"/>
    <x v="13"/>
    <x v="18"/>
    <x v="0"/>
  </r>
  <r>
    <x v="1"/>
    <x v="14"/>
    <x v="18"/>
    <x v="0"/>
  </r>
  <r>
    <x v="1"/>
    <x v="15"/>
    <x v="18"/>
    <x v="0"/>
  </r>
  <r>
    <x v="1"/>
    <x v="16"/>
    <x v="18"/>
    <x v="0"/>
  </r>
  <r>
    <x v="1"/>
    <x v="17"/>
    <x v="18"/>
    <x v="0"/>
  </r>
  <r>
    <x v="1"/>
    <x v="18"/>
    <x v="18"/>
    <x v="0"/>
  </r>
  <r>
    <x v="1"/>
    <x v="19"/>
    <x v="18"/>
    <x v="0"/>
  </r>
  <r>
    <x v="1"/>
    <x v="20"/>
    <x v="18"/>
    <x v="0"/>
  </r>
  <r>
    <x v="1"/>
    <x v="21"/>
    <x v="18"/>
    <x v="1"/>
  </r>
  <r>
    <x v="1"/>
    <x v="22"/>
    <x v="18"/>
    <x v="0"/>
  </r>
  <r>
    <x v="1"/>
    <x v="23"/>
    <x v="18"/>
    <x v="0"/>
  </r>
  <r>
    <x v="1"/>
    <x v="24"/>
    <x v="18"/>
    <x v="0"/>
  </r>
  <r>
    <x v="1"/>
    <x v="25"/>
    <x v="18"/>
    <x v="0"/>
  </r>
  <r>
    <x v="1"/>
    <x v="26"/>
    <x v="18"/>
    <x v="0"/>
  </r>
  <r>
    <x v="1"/>
    <x v="27"/>
    <x v="18"/>
    <x v="0"/>
  </r>
  <r>
    <x v="1"/>
    <x v="28"/>
    <x v="18"/>
    <x v="0"/>
  </r>
  <r>
    <x v="1"/>
    <x v="29"/>
    <x v="18"/>
    <x v="0"/>
  </r>
  <r>
    <x v="1"/>
    <x v="30"/>
    <x v="18"/>
    <x v="0"/>
  </r>
  <r>
    <x v="1"/>
    <x v="31"/>
    <x v="18"/>
    <x v="0"/>
  </r>
  <r>
    <x v="1"/>
    <x v="32"/>
    <x v="18"/>
    <x v="0"/>
  </r>
  <r>
    <x v="1"/>
    <x v="33"/>
    <x v="18"/>
    <x v="0"/>
  </r>
  <r>
    <x v="1"/>
    <x v="34"/>
    <x v="18"/>
    <x v="0"/>
  </r>
  <r>
    <x v="2"/>
    <x v="35"/>
    <x v="18"/>
    <x v="1"/>
  </r>
  <r>
    <x v="3"/>
    <x v="36"/>
    <x v="18"/>
    <x v="1"/>
  </r>
  <r>
    <x v="4"/>
    <x v="37"/>
    <x v="18"/>
    <x v="0"/>
  </r>
  <r>
    <x v="4"/>
    <x v="38"/>
    <x v="18"/>
    <x v="0"/>
  </r>
  <r>
    <x v="4"/>
    <x v="39"/>
    <x v="18"/>
    <x v="1"/>
  </r>
  <r>
    <x v="4"/>
    <x v="40"/>
    <x v="18"/>
    <x v="0"/>
  </r>
  <r>
    <x v="0"/>
    <x v="0"/>
    <x v="19"/>
    <x v="1"/>
  </r>
  <r>
    <x v="0"/>
    <x v="1"/>
    <x v="19"/>
    <x v="0"/>
  </r>
  <r>
    <x v="0"/>
    <x v="2"/>
    <x v="19"/>
    <x v="1"/>
  </r>
  <r>
    <x v="0"/>
    <x v="3"/>
    <x v="19"/>
    <x v="0"/>
  </r>
  <r>
    <x v="0"/>
    <x v="4"/>
    <x v="19"/>
    <x v="0"/>
  </r>
  <r>
    <x v="0"/>
    <x v="5"/>
    <x v="19"/>
    <x v="0"/>
  </r>
  <r>
    <x v="0"/>
    <x v="6"/>
    <x v="19"/>
    <x v="0"/>
  </r>
  <r>
    <x v="0"/>
    <x v="7"/>
    <x v="19"/>
    <x v="0"/>
  </r>
  <r>
    <x v="0"/>
    <x v="8"/>
    <x v="19"/>
    <x v="0"/>
  </r>
  <r>
    <x v="1"/>
    <x v="9"/>
    <x v="19"/>
    <x v="0"/>
  </r>
  <r>
    <x v="1"/>
    <x v="10"/>
    <x v="19"/>
    <x v="0"/>
  </r>
  <r>
    <x v="1"/>
    <x v="11"/>
    <x v="19"/>
    <x v="0"/>
  </r>
  <r>
    <x v="1"/>
    <x v="12"/>
    <x v="19"/>
    <x v="0"/>
  </r>
  <r>
    <x v="1"/>
    <x v="13"/>
    <x v="19"/>
    <x v="0"/>
  </r>
  <r>
    <x v="1"/>
    <x v="14"/>
    <x v="19"/>
    <x v="0"/>
  </r>
  <r>
    <x v="1"/>
    <x v="15"/>
    <x v="19"/>
    <x v="0"/>
  </r>
  <r>
    <x v="1"/>
    <x v="16"/>
    <x v="19"/>
    <x v="0"/>
  </r>
  <r>
    <x v="1"/>
    <x v="17"/>
    <x v="19"/>
    <x v="0"/>
  </r>
  <r>
    <x v="1"/>
    <x v="18"/>
    <x v="19"/>
    <x v="0"/>
  </r>
  <r>
    <x v="1"/>
    <x v="19"/>
    <x v="19"/>
    <x v="0"/>
  </r>
  <r>
    <x v="1"/>
    <x v="20"/>
    <x v="19"/>
    <x v="0"/>
  </r>
  <r>
    <x v="1"/>
    <x v="21"/>
    <x v="19"/>
    <x v="1"/>
  </r>
  <r>
    <x v="1"/>
    <x v="22"/>
    <x v="19"/>
    <x v="0"/>
  </r>
  <r>
    <x v="1"/>
    <x v="23"/>
    <x v="19"/>
    <x v="0"/>
  </r>
  <r>
    <x v="1"/>
    <x v="24"/>
    <x v="19"/>
    <x v="0"/>
  </r>
  <r>
    <x v="1"/>
    <x v="25"/>
    <x v="19"/>
    <x v="0"/>
  </r>
  <r>
    <x v="1"/>
    <x v="26"/>
    <x v="19"/>
    <x v="0"/>
  </r>
  <r>
    <x v="1"/>
    <x v="27"/>
    <x v="19"/>
    <x v="0"/>
  </r>
  <r>
    <x v="1"/>
    <x v="28"/>
    <x v="19"/>
    <x v="0"/>
  </r>
  <r>
    <x v="1"/>
    <x v="29"/>
    <x v="19"/>
    <x v="0"/>
  </r>
  <r>
    <x v="1"/>
    <x v="30"/>
    <x v="19"/>
    <x v="0"/>
  </r>
  <r>
    <x v="1"/>
    <x v="31"/>
    <x v="19"/>
    <x v="0"/>
  </r>
  <r>
    <x v="1"/>
    <x v="32"/>
    <x v="19"/>
    <x v="0"/>
  </r>
  <r>
    <x v="1"/>
    <x v="33"/>
    <x v="19"/>
    <x v="0"/>
  </r>
  <r>
    <x v="1"/>
    <x v="34"/>
    <x v="19"/>
    <x v="0"/>
  </r>
  <r>
    <x v="2"/>
    <x v="35"/>
    <x v="19"/>
    <x v="1"/>
  </r>
  <r>
    <x v="3"/>
    <x v="36"/>
    <x v="19"/>
    <x v="0"/>
  </r>
  <r>
    <x v="4"/>
    <x v="37"/>
    <x v="19"/>
    <x v="0"/>
  </r>
  <r>
    <x v="4"/>
    <x v="38"/>
    <x v="19"/>
    <x v="1"/>
  </r>
  <r>
    <x v="4"/>
    <x v="39"/>
    <x v="19"/>
    <x v="0"/>
  </r>
  <r>
    <x v="4"/>
    <x v="40"/>
    <x v="19"/>
    <x v="0"/>
  </r>
  <r>
    <x v="0"/>
    <x v="0"/>
    <x v="20"/>
    <x v="0"/>
  </r>
  <r>
    <x v="0"/>
    <x v="1"/>
    <x v="20"/>
    <x v="0"/>
  </r>
  <r>
    <x v="0"/>
    <x v="2"/>
    <x v="20"/>
    <x v="1"/>
  </r>
  <r>
    <x v="0"/>
    <x v="3"/>
    <x v="20"/>
    <x v="0"/>
  </r>
  <r>
    <x v="0"/>
    <x v="4"/>
    <x v="20"/>
    <x v="0"/>
  </r>
  <r>
    <x v="0"/>
    <x v="5"/>
    <x v="20"/>
    <x v="0"/>
  </r>
  <r>
    <x v="0"/>
    <x v="6"/>
    <x v="20"/>
    <x v="0"/>
  </r>
  <r>
    <x v="0"/>
    <x v="7"/>
    <x v="20"/>
    <x v="1"/>
  </r>
  <r>
    <x v="0"/>
    <x v="8"/>
    <x v="20"/>
    <x v="0"/>
  </r>
  <r>
    <x v="1"/>
    <x v="9"/>
    <x v="20"/>
    <x v="1"/>
  </r>
  <r>
    <x v="1"/>
    <x v="10"/>
    <x v="20"/>
    <x v="0"/>
  </r>
  <r>
    <x v="1"/>
    <x v="11"/>
    <x v="20"/>
    <x v="0"/>
  </r>
  <r>
    <x v="1"/>
    <x v="12"/>
    <x v="20"/>
    <x v="0"/>
  </r>
  <r>
    <x v="1"/>
    <x v="13"/>
    <x v="20"/>
    <x v="0"/>
  </r>
  <r>
    <x v="1"/>
    <x v="14"/>
    <x v="20"/>
    <x v="0"/>
  </r>
  <r>
    <x v="1"/>
    <x v="15"/>
    <x v="20"/>
    <x v="0"/>
  </r>
  <r>
    <x v="1"/>
    <x v="16"/>
    <x v="20"/>
    <x v="0"/>
  </r>
  <r>
    <x v="1"/>
    <x v="17"/>
    <x v="20"/>
    <x v="0"/>
  </r>
  <r>
    <x v="1"/>
    <x v="18"/>
    <x v="20"/>
    <x v="0"/>
  </r>
  <r>
    <x v="1"/>
    <x v="19"/>
    <x v="20"/>
    <x v="1"/>
  </r>
  <r>
    <x v="1"/>
    <x v="20"/>
    <x v="20"/>
    <x v="0"/>
  </r>
  <r>
    <x v="1"/>
    <x v="21"/>
    <x v="20"/>
    <x v="0"/>
  </r>
  <r>
    <x v="1"/>
    <x v="22"/>
    <x v="20"/>
    <x v="0"/>
  </r>
  <r>
    <x v="1"/>
    <x v="23"/>
    <x v="20"/>
    <x v="0"/>
  </r>
  <r>
    <x v="1"/>
    <x v="24"/>
    <x v="20"/>
    <x v="0"/>
  </r>
  <r>
    <x v="1"/>
    <x v="25"/>
    <x v="20"/>
    <x v="0"/>
  </r>
  <r>
    <x v="1"/>
    <x v="26"/>
    <x v="20"/>
    <x v="0"/>
  </r>
  <r>
    <x v="1"/>
    <x v="27"/>
    <x v="20"/>
    <x v="0"/>
  </r>
  <r>
    <x v="1"/>
    <x v="28"/>
    <x v="20"/>
    <x v="1"/>
  </r>
  <r>
    <x v="1"/>
    <x v="29"/>
    <x v="20"/>
    <x v="0"/>
  </r>
  <r>
    <x v="1"/>
    <x v="30"/>
    <x v="20"/>
    <x v="0"/>
  </r>
  <r>
    <x v="1"/>
    <x v="31"/>
    <x v="20"/>
    <x v="0"/>
  </r>
  <r>
    <x v="1"/>
    <x v="32"/>
    <x v="20"/>
    <x v="0"/>
  </r>
  <r>
    <x v="1"/>
    <x v="33"/>
    <x v="20"/>
    <x v="0"/>
  </r>
  <r>
    <x v="1"/>
    <x v="34"/>
    <x v="20"/>
    <x v="0"/>
  </r>
  <r>
    <x v="2"/>
    <x v="35"/>
    <x v="20"/>
    <x v="1"/>
  </r>
  <r>
    <x v="3"/>
    <x v="36"/>
    <x v="20"/>
    <x v="1"/>
  </r>
  <r>
    <x v="4"/>
    <x v="37"/>
    <x v="20"/>
    <x v="0"/>
  </r>
  <r>
    <x v="4"/>
    <x v="38"/>
    <x v="20"/>
    <x v="1"/>
  </r>
  <r>
    <x v="4"/>
    <x v="39"/>
    <x v="20"/>
    <x v="0"/>
  </r>
  <r>
    <x v="4"/>
    <x v="40"/>
    <x v="20"/>
    <x v="0"/>
  </r>
  <r>
    <x v="0"/>
    <x v="0"/>
    <x v="21"/>
    <x v="0"/>
  </r>
  <r>
    <x v="0"/>
    <x v="1"/>
    <x v="21"/>
    <x v="0"/>
  </r>
  <r>
    <x v="0"/>
    <x v="2"/>
    <x v="21"/>
    <x v="1"/>
  </r>
  <r>
    <x v="0"/>
    <x v="3"/>
    <x v="21"/>
    <x v="0"/>
  </r>
  <r>
    <x v="0"/>
    <x v="4"/>
    <x v="21"/>
    <x v="1"/>
  </r>
  <r>
    <x v="0"/>
    <x v="5"/>
    <x v="21"/>
    <x v="0"/>
  </r>
  <r>
    <x v="0"/>
    <x v="6"/>
    <x v="21"/>
    <x v="0"/>
  </r>
  <r>
    <x v="0"/>
    <x v="7"/>
    <x v="21"/>
    <x v="0"/>
  </r>
  <r>
    <x v="0"/>
    <x v="8"/>
    <x v="21"/>
    <x v="0"/>
  </r>
  <r>
    <x v="1"/>
    <x v="9"/>
    <x v="21"/>
    <x v="0"/>
  </r>
  <r>
    <x v="1"/>
    <x v="10"/>
    <x v="21"/>
    <x v="0"/>
  </r>
  <r>
    <x v="1"/>
    <x v="11"/>
    <x v="21"/>
    <x v="0"/>
  </r>
  <r>
    <x v="1"/>
    <x v="12"/>
    <x v="21"/>
    <x v="0"/>
  </r>
  <r>
    <x v="1"/>
    <x v="13"/>
    <x v="21"/>
    <x v="0"/>
  </r>
  <r>
    <x v="1"/>
    <x v="14"/>
    <x v="21"/>
    <x v="0"/>
  </r>
  <r>
    <x v="1"/>
    <x v="15"/>
    <x v="21"/>
    <x v="0"/>
  </r>
  <r>
    <x v="1"/>
    <x v="16"/>
    <x v="21"/>
    <x v="0"/>
  </r>
  <r>
    <x v="1"/>
    <x v="17"/>
    <x v="21"/>
    <x v="0"/>
  </r>
  <r>
    <x v="1"/>
    <x v="18"/>
    <x v="21"/>
    <x v="0"/>
  </r>
  <r>
    <x v="1"/>
    <x v="19"/>
    <x v="21"/>
    <x v="0"/>
  </r>
  <r>
    <x v="1"/>
    <x v="20"/>
    <x v="21"/>
    <x v="0"/>
  </r>
  <r>
    <x v="1"/>
    <x v="21"/>
    <x v="21"/>
    <x v="1"/>
  </r>
  <r>
    <x v="1"/>
    <x v="22"/>
    <x v="21"/>
    <x v="0"/>
  </r>
  <r>
    <x v="1"/>
    <x v="23"/>
    <x v="21"/>
    <x v="0"/>
  </r>
  <r>
    <x v="1"/>
    <x v="24"/>
    <x v="21"/>
    <x v="0"/>
  </r>
  <r>
    <x v="1"/>
    <x v="25"/>
    <x v="21"/>
    <x v="0"/>
  </r>
  <r>
    <x v="1"/>
    <x v="26"/>
    <x v="21"/>
    <x v="0"/>
  </r>
  <r>
    <x v="1"/>
    <x v="27"/>
    <x v="21"/>
    <x v="0"/>
  </r>
  <r>
    <x v="1"/>
    <x v="28"/>
    <x v="21"/>
    <x v="0"/>
  </r>
  <r>
    <x v="1"/>
    <x v="29"/>
    <x v="21"/>
    <x v="0"/>
  </r>
  <r>
    <x v="1"/>
    <x v="30"/>
    <x v="21"/>
    <x v="0"/>
  </r>
  <r>
    <x v="1"/>
    <x v="31"/>
    <x v="21"/>
    <x v="0"/>
  </r>
  <r>
    <x v="1"/>
    <x v="32"/>
    <x v="21"/>
    <x v="0"/>
  </r>
  <r>
    <x v="1"/>
    <x v="33"/>
    <x v="21"/>
    <x v="0"/>
  </r>
  <r>
    <x v="1"/>
    <x v="34"/>
    <x v="21"/>
    <x v="0"/>
  </r>
  <r>
    <x v="2"/>
    <x v="35"/>
    <x v="21"/>
    <x v="1"/>
  </r>
  <r>
    <x v="3"/>
    <x v="36"/>
    <x v="21"/>
    <x v="1"/>
  </r>
  <r>
    <x v="4"/>
    <x v="37"/>
    <x v="21"/>
    <x v="0"/>
  </r>
  <r>
    <x v="4"/>
    <x v="38"/>
    <x v="21"/>
    <x v="1"/>
  </r>
  <r>
    <x v="4"/>
    <x v="39"/>
    <x v="21"/>
    <x v="0"/>
  </r>
  <r>
    <x v="4"/>
    <x v="40"/>
    <x v="21"/>
    <x v="0"/>
  </r>
  <r>
    <x v="0"/>
    <x v="0"/>
    <x v="22"/>
    <x v="0"/>
  </r>
  <r>
    <x v="0"/>
    <x v="1"/>
    <x v="22"/>
    <x v="0"/>
  </r>
  <r>
    <x v="0"/>
    <x v="2"/>
    <x v="22"/>
    <x v="0"/>
  </r>
  <r>
    <x v="0"/>
    <x v="3"/>
    <x v="22"/>
    <x v="0"/>
  </r>
  <r>
    <x v="0"/>
    <x v="4"/>
    <x v="22"/>
    <x v="1"/>
  </r>
  <r>
    <x v="0"/>
    <x v="5"/>
    <x v="22"/>
    <x v="0"/>
  </r>
  <r>
    <x v="0"/>
    <x v="6"/>
    <x v="22"/>
    <x v="0"/>
  </r>
  <r>
    <x v="0"/>
    <x v="7"/>
    <x v="22"/>
    <x v="0"/>
  </r>
  <r>
    <x v="0"/>
    <x v="8"/>
    <x v="22"/>
    <x v="0"/>
  </r>
  <r>
    <x v="1"/>
    <x v="9"/>
    <x v="22"/>
    <x v="1"/>
  </r>
  <r>
    <x v="1"/>
    <x v="10"/>
    <x v="22"/>
    <x v="0"/>
  </r>
  <r>
    <x v="1"/>
    <x v="11"/>
    <x v="22"/>
    <x v="0"/>
  </r>
  <r>
    <x v="1"/>
    <x v="12"/>
    <x v="22"/>
    <x v="0"/>
  </r>
  <r>
    <x v="1"/>
    <x v="13"/>
    <x v="22"/>
    <x v="0"/>
  </r>
  <r>
    <x v="1"/>
    <x v="14"/>
    <x v="22"/>
    <x v="0"/>
  </r>
  <r>
    <x v="1"/>
    <x v="15"/>
    <x v="22"/>
    <x v="0"/>
  </r>
  <r>
    <x v="1"/>
    <x v="16"/>
    <x v="22"/>
    <x v="0"/>
  </r>
  <r>
    <x v="1"/>
    <x v="17"/>
    <x v="22"/>
    <x v="0"/>
  </r>
  <r>
    <x v="1"/>
    <x v="18"/>
    <x v="22"/>
    <x v="0"/>
  </r>
  <r>
    <x v="1"/>
    <x v="19"/>
    <x v="22"/>
    <x v="1"/>
  </r>
  <r>
    <x v="1"/>
    <x v="20"/>
    <x v="22"/>
    <x v="0"/>
  </r>
  <r>
    <x v="1"/>
    <x v="21"/>
    <x v="22"/>
    <x v="0"/>
  </r>
  <r>
    <x v="1"/>
    <x v="22"/>
    <x v="22"/>
    <x v="0"/>
  </r>
  <r>
    <x v="1"/>
    <x v="23"/>
    <x v="22"/>
    <x v="0"/>
  </r>
  <r>
    <x v="1"/>
    <x v="24"/>
    <x v="22"/>
    <x v="0"/>
  </r>
  <r>
    <x v="1"/>
    <x v="25"/>
    <x v="22"/>
    <x v="0"/>
  </r>
  <r>
    <x v="1"/>
    <x v="26"/>
    <x v="22"/>
    <x v="0"/>
  </r>
  <r>
    <x v="1"/>
    <x v="27"/>
    <x v="22"/>
    <x v="0"/>
  </r>
  <r>
    <x v="1"/>
    <x v="28"/>
    <x v="22"/>
    <x v="0"/>
  </r>
  <r>
    <x v="1"/>
    <x v="29"/>
    <x v="22"/>
    <x v="0"/>
  </r>
  <r>
    <x v="1"/>
    <x v="30"/>
    <x v="22"/>
    <x v="0"/>
  </r>
  <r>
    <x v="1"/>
    <x v="31"/>
    <x v="22"/>
    <x v="0"/>
  </r>
  <r>
    <x v="1"/>
    <x v="32"/>
    <x v="22"/>
    <x v="0"/>
  </r>
  <r>
    <x v="1"/>
    <x v="33"/>
    <x v="22"/>
    <x v="0"/>
  </r>
  <r>
    <x v="1"/>
    <x v="34"/>
    <x v="22"/>
    <x v="0"/>
  </r>
  <r>
    <x v="2"/>
    <x v="35"/>
    <x v="22"/>
    <x v="1"/>
  </r>
  <r>
    <x v="3"/>
    <x v="36"/>
    <x v="22"/>
    <x v="1"/>
  </r>
  <r>
    <x v="4"/>
    <x v="37"/>
    <x v="22"/>
    <x v="1"/>
  </r>
  <r>
    <x v="4"/>
    <x v="38"/>
    <x v="22"/>
    <x v="0"/>
  </r>
  <r>
    <x v="4"/>
    <x v="39"/>
    <x v="22"/>
    <x v="0"/>
  </r>
  <r>
    <x v="4"/>
    <x v="40"/>
    <x v="22"/>
    <x v="0"/>
  </r>
  <r>
    <x v="0"/>
    <x v="0"/>
    <x v="23"/>
    <x v="0"/>
  </r>
  <r>
    <x v="0"/>
    <x v="1"/>
    <x v="23"/>
    <x v="0"/>
  </r>
  <r>
    <x v="0"/>
    <x v="2"/>
    <x v="23"/>
    <x v="0"/>
  </r>
  <r>
    <x v="0"/>
    <x v="3"/>
    <x v="23"/>
    <x v="1"/>
  </r>
  <r>
    <x v="0"/>
    <x v="4"/>
    <x v="23"/>
    <x v="0"/>
  </r>
  <r>
    <x v="0"/>
    <x v="5"/>
    <x v="23"/>
    <x v="0"/>
  </r>
  <r>
    <x v="0"/>
    <x v="6"/>
    <x v="23"/>
    <x v="0"/>
  </r>
  <r>
    <x v="0"/>
    <x v="7"/>
    <x v="23"/>
    <x v="0"/>
  </r>
  <r>
    <x v="0"/>
    <x v="8"/>
    <x v="23"/>
    <x v="0"/>
  </r>
  <r>
    <x v="1"/>
    <x v="9"/>
    <x v="23"/>
    <x v="1"/>
  </r>
  <r>
    <x v="1"/>
    <x v="10"/>
    <x v="23"/>
    <x v="0"/>
  </r>
  <r>
    <x v="1"/>
    <x v="11"/>
    <x v="23"/>
    <x v="0"/>
  </r>
  <r>
    <x v="1"/>
    <x v="12"/>
    <x v="23"/>
    <x v="0"/>
  </r>
  <r>
    <x v="1"/>
    <x v="13"/>
    <x v="23"/>
    <x v="0"/>
  </r>
  <r>
    <x v="1"/>
    <x v="14"/>
    <x v="23"/>
    <x v="0"/>
  </r>
  <r>
    <x v="1"/>
    <x v="15"/>
    <x v="23"/>
    <x v="0"/>
  </r>
  <r>
    <x v="1"/>
    <x v="16"/>
    <x v="23"/>
    <x v="0"/>
  </r>
  <r>
    <x v="1"/>
    <x v="17"/>
    <x v="23"/>
    <x v="0"/>
  </r>
  <r>
    <x v="1"/>
    <x v="18"/>
    <x v="23"/>
    <x v="0"/>
  </r>
  <r>
    <x v="1"/>
    <x v="19"/>
    <x v="23"/>
    <x v="0"/>
  </r>
  <r>
    <x v="1"/>
    <x v="20"/>
    <x v="23"/>
    <x v="0"/>
  </r>
  <r>
    <x v="1"/>
    <x v="21"/>
    <x v="23"/>
    <x v="0"/>
  </r>
  <r>
    <x v="1"/>
    <x v="22"/>
    <x v="23"/>
    <x v="1"/>
  </r>
  <r>
    <x v="1"/>
    <x v="23"/>
    <x v="23"/>
    <x v="1"/>
  </r>
  <r>
    <x v="1"/>
    <x v="24"/>
    <x v="23"/>
    <x v="0"/>
  </r>
  <r>
    <x v="1"/>
    <x v="25"/>
    <x v="23"/>
    <x v="0"/>
  </r>
  <r>
    <x v="1"/>
    <x v="26"/>
    <x v="23"/>
    <x v="0"/>
  </r>
  <r>
    <x v="1"/>
    <x v="27"/>
    <x v="23"/>
    <x v="0"/>
  </r>
  <r>
    <x v="1"/>
    <x v="28"/>
    <x v="23"/>
    <x v="0"/>
  </r>
  <r>
    <x v="1"/>
    <x v="29"/>
    <x v="23"/>
    <x v="0"/>
  </r>
  <r>
    <x v="1"/>
    <x v="30"/>
    <x v="23"/>
    <x v="0"/>
  </r>
  <r>
    <x v="1"/>
    <x v="31"/>
    <x v="23"/>
    <x v="0"/>
  </r>
  <r>
    <x v="1"/>
    <x v="32"/>
    <x v="23"/>
    <x v="0"/>
  </r>
  <r>
    <x v="1"/>
    <x v="33"/>
    <x v="23"/>
    <x v="0"/>
  </r>
  <r>
    <x v="1"/>
    <x v="34"/>
    <x v="23"/>
    <x v="0"/>
  </r>
  <r>
    <x v="2"/>
    <x v="35"/>
    <x v="23"/>
    <x v="1"/>
  </r>
  <r>
    <x v="3"/>
    <x v="36"/>
    <x v="23"/>
    <x v="1"/>
  </r>
  <r>
    <x v="4"/>
    <x v="37"/>
    <x v="23"/>
    <x v="2"/>
  </r>
  <r>
    <x v="4"/>
    <x v="38"/>
    <x v="23"/>
    <x v="2"/>
  </r>
  <r>
    <x v="4"/>
    <x v="39"/>
    <x v="23"/>
    <x v="2"/>
  </r>
  <r>
    <x v="4"/>
    <x v="40"/>
    <x v="23"/>
    <x v="2"/>
  </r>
  <r>
    <x v="0"/>
    <x v="0"/>
    <x v="24"/>
    <x v="0"/>
  </r>
  <r>
    <x v="0"/>
    <x v="1"/>
    <x v="24"/>
    <x v="0"/>
  </r>
  <r>
    <x v="0"/>
    <x v="2"/>
    <x v="24"/>
    <x v="1"/>
  </r>
  <r>
    <x v="0"/>
    <x v="3"/>
    <x v="24"/>
    <x v="0"/>
  </r>
  <r>
    <x v="0"/>
    <x v="4"/>
    <x v="24"/>
    <x v="0"/>
  </r>
  <r>
    <x v="0"/>
    <x v="5"/>
    <x v="24"/>
    <x v="0"/>
  </r>
  <r>
    <x v="0"/>
    <x v="6"/>
    <x v="24"/>
    <x v="0"/>
  </r>
  <r>
    <x v="0"/>
    <x v="7"/>
    <x v="24"/>
    <x v="0"/>
  </r>
  <r>
    <x v="0"/>
    <x v="8"/>
    <x v="24"/>
    <x v="0"/>
  </r>
  <r>
    <x v="1"/>
    <x v="9"/>
    <x v="24"/>
    <x v="1"/>
  </r>
  <r>
    <x v="1"/>
    <x v="10"/>
    <x v="24"/>
    <x v="1"/>
  </r>
  <r>
    <x v="1"/>
    <x v="11"/>
    <x v="24"/>
    <x v="0"/>
  </r>
  <r>
    <x v="1"/>
    <x v="12"/>
    <x v="24"/>
    <x v="0"/>
  </r>
  <r>
    <x v="1"/>
    <x v="13"/>
    <x v="24"/>
    <x v="1"/>
  </r>
  <r>
    <x v="1"/>
    <x v="14"/>
    <x v="24"/>
    <x v="0"/>
  </r>
  <r>
    <x v="1"/>
    <x v="15"/>
    <x v="24"/>
    <x v="0"/>
  </r>
  <r>
    <x v="1"/>
    <x v="16"/>
    <x v="24"/>
    <x v="1"/>
  </r>
  <r>
    <x v="1"/>
    <x v="17"/>
    <x v="24"/>
    <x v="0"/>
  </r>
  <r>
    <x v="1"/>
    <x v="18"/>
    <x v="24"/>
    <x v="0"/>
  </r>
  <r>
    <x v="1"/>
    <x v="19"/>
    <x v="24"/>
    <x v="1"/>
  </r>
  <r>
    <x v="1"/>
    <x v="20"/>
    <x v="24"/>
    <x v="0"/>
  </r>
  <r>
    <x v="1"/>
    <x v="21"/>
    <x v="24"/>
    <x v="0"/>
  </r>
  <r>
    <x v="1"/>
    <x v="22"/>
    <x v="24"/>
    <x v="0"/>
  </r>
  <r>
    <x v="1"/>
    <x v="23"/>
    <x v="24"/>
    <x v="0"/>
  </r>
  <r>
    <x v="1"/>
    <x v="24"/>
    <x v="24"/>
    <x v="0"/>
  </r>
  <r>
    <x v="1"/>
    <x v="25"/>
    <x v="24"/>
    <x v="0"/>
  </r>
  <r>
    <x v="1"/>
    <x v="26"/>
    <x v="24"/>
    <x v="0"/>
  </r>
  <r>
    <x v="1"/>
    <x v="27"/>
    <x v="24"/>
    <x v="0"/>
  </r>
  <r>
    <x v="1"/>
    <x v="28"/>
    <x v="24"/>
    <x v="0"/>
  </r>
  <r>
    <x v="1"/>
    <x v="29"/>
    <x v="24"/>
    <x v="0"/>
  </r>
  <r>
    <x v="1"/>
    <x v="30"/>
    <x v="24"/>
    <x v="0"/>
  </r>
  <r>
    <x v="1"/>
    <x v="31"/>
    <x v="24"/>
    <x v="0"/>
  </r>
  <r>
    <x v="1"/>
    <x v="32"/>
    <x v="24"/>
    <x v="0"/>
  </r>
  <r>
    <x v="1"/>
    <x v="33"/>
    <x v="24"/>
    <x v="0"/>
  </r>
  <r>
    <x v="1"/>
    <x v="34"/>
    <x v="24"/>
    <x v="0"/>
  </r>
  <r>
    <x v="2"/>
    <x v="35"/>
    <x v="24"/>
    <x v="1"/>
  </r>
  <r>
    <x v="3"/>
    <x v="36"/>
    <x v="24"/>
    <x v="1"/>
  </r>
  <r>
    <x v="4"/>
    <x v="37"/>
    <x v="24"/>
    <x v="2"/>
  </r>
  <r>
    <x v="4"/>
    <x v="38"/>
    <x v="24"/>
    <x v="2"/>
  </r>
  <r>
    <x v="4"/>
    <x v="39"/>
    <x v="24"/>
    <x v="2"/>
  </r>
  <r>
    <x v="4"/>
    <x v="40"/>
    <x v="24"/>
    <x v="2"/>
  </r>
  <r>
    <x v="0"/>
    <x v="0"/>
    <x v="25"/>
    <x v="1"/>
  </r>
  <r>
    <x v="0"/>
    <x v="1"/>
    <x v="25"/>
    <x v="0"/>
  </r>
  <r>
    <x v="0"/>
    <x v="2"/>
    <x v="25"/>
    <x v="0"/>
  </r>
  <r>
    <x v="0"/>
    <x v="3"/>
    <x v="25"/>
    <x v="0"/>
  </r>
  <r>
    <x v="0"/>
    <x v="4"/>
    <x v="25"/>
    <x v="0"/>
  </r>
  <r>
    <x v="0"/>
    <x v="5"/>
    <x v="25"/>
    <x v="0"/>
  </r>
  <r>
    <x v="0"/>
    <x v="6"/>
    <x v="25"/>
    <x v="0"/>
  </r>
  <r>
    <x v="0"/>
    <x v="7"/>
    <x v="25"/>
    <x v="0"/>
  </r>
  <r>
    <x v="0"/>
    <x v="8"/>
    <x v="25"/>
    <x v="0"/>
  </r>
  <r>
    <x v="1"/>
    <x v="9"/>
    <x v="25"/>
    <x v="0"/>
  </r>
  <r>
    <x v="1"/>
    <x v="10"/>
    <x v="25"/>
    <x v="1"/>
  </r>
  <r>
    <x v="1"/>
    <x v="11"/>
    <x v="25"/>
    <x v="0"/>
  </r>
  <r>
    <x v="1"/>
    <x v="12"/>
    <x v="25"/>
    <x v="0"/>
  </r>
  <r>
    <x v="1"/>
    <x v="13"/>
    <x v="25"/>
    <x v="0"/>
  </r>
  <r>
    <x v="1"/>
    <x v="14"/>
    <x v="25"/>
    <x v="0"/>
  </r>
  <r>
    <x v="1"/>
    <x v="15"/>
    <x v="25"/>
    <x v="0"/>
  </r>
  <r>
    <x v="1"/>
    <x v="16"/>
    <x v="25"/>
    <x v="0"/>
  </r>
  <r>
    <x v="1"/>
    <x v="17"/>
    <x v="25"/>
    <x v="0"/>
  </r>
  <r>
    <x v="1"/>
    <x v="18"/>
    <x v="25"/>
    <x v="0"/>
  </r>
  <r>
    <x v="1"/>
    <x v="19"/>
    <x v="25"/>
    <x v="1"/>
  </r>
  <r>
    <x v="1"/>
    <x v="20"/>
    <x v="25"/>
    <x v="0"/>
  </r>
  <r>
    <x v="1"/>
    <x v="21"/>
    <x v="25"/>
    <x v="0"/>
  </r>
  <r>
    <x v="1"/>
    <x v="22"/>
    <x v="25"/>
    <x v="0"/>
  </r>
  <r>
    <x v="1"/>
    <x v="23"/>
    <x v="25"/>
    <x v="0"/>
  </r>
  <r>
    <x v="1"/>
    <x v="24"/>
    <x v="25"/>
    <x v="0"/>
  </r>
  <r>
    <x v="1"/>
    <x v="25"/>
    <x v="25"/>
    <x v="0"/>
  </r>
  <r>
    <x v="1"/>
    <x v="26"/>
    <x v="25"/>
    <x v="0"/>
  </r>
  <r>
    <x v="1"/>
    <x v="27"/>
    <x v="25"/>
    <x v="0"/>
  </r>
  <r>
    <x v="1"/>
    <x v="28"/>
    <x v="25"/>
    <x v="1"/>
  </r>
  <r>
    <x v="1"/>
    <x v="29"/>
    <x v="25"/>
    <x v="1"/>
  </r>
  <r>
    <x v="1"/>
    <x v="30"/>
    <x v="25"/>
    <x v="0"/>
  </r>
  <r>
    <x v="1"/>
    <x v="31"/>
    <x v="25"/>
    <x v="0"/>
  </r>
  <r>
    <x v="1"/>
    <x v="32"/>
    <x v="25"/>
    <x v="0"/>
  </r>
  <r>
    <x v="1"/>
    <x v="33"/>
    <x v="25"/>
    <x v="0"/>
  </r>
  <r>
    <x v="1"/>
    <x v="34"/>
    <x v="25"/>
    <x v="0"/>
  </r>
  <r>
    <x v="2"/>
    <x v="35"/>
    <x v="25"/>
    <x v="1"/>
  </r>
  <r>
    <x v="3"/>
    <x v="36"/>
    <x v="25"/>
    <x v="1"/>
  </r>
  <r>
    <x v="4"/>
    <x v="37"/>
    <x v="25"/>
    <x v="0"/>
  </r>
  <r>
    <x v="4"/>
    <x v="38"/>
    <x v="25"/>
    <x v="1"/>
  </r>
  <r>
    <x v="4"/>
    <x v="39"/>
    <x v="25"/>
    <x v="0"/>
  </r>
  <r>
    <x v="4"/>
    <x v="40"/>
    <x v="25"/>
    <x v="0"/>
  </r>
  <r>
    <x v="0"/>
    <x v="0"/>
    <x v="26"/>
    <x v="0"/>
  </r>
  <r>
    <x v="0"/>
    <x v="1"/>
    <x v="26"/>
    <x v="0"/>
  </r>
  <r>
    <x v="0"/>
    <x v="2"/>
    <x v="26"/>
    <x v="0"/>
  </r>
  <r>
    <x v="0"/>
    <x v="3"/>
    <x v="26"/>
    <x v="0"/>
  </r>
  <r>
    <x v="0"/>
    <x v="4"/>
    <x v="26"/>
    <x v="1"/>
  </r>
  <r>
    <x v="0"/>
    <x v="5"/>
    <x v="26"/>
    <x v="0"/>
  </r>
  <r>
    <x v="0"/>
    <x v="6"/>
    <x v="26"/>
    <x v="0"/>
  </r>
  <r>
    <x v="0"/>
    <x v="7"/>
    <x v="26"/>
    <x v="0"/>
  </r>
  <r>
    <x v="0"/>
    <x v="8"/>
    <x v="26"/>
    <x v="0"/>
  </r>
  <r>
    <x v="1"/>
    <x v="9"/>
    <x v="26"/>
    <x v="3"/>
  </r>
  <r>
    <x v="1"/>
    <x v="10"/>
    <x v="26"/>
    <x v="0"/>
  </r>
  <r>
    <x v="1"/>
    <x v="11"/>
    <x v="26"/>
    <x v="0"/>
  </r>
  <r>
    <x v="1"/>
    <x v="12"/>
    <x v="26"/>
    <x v="0"/>
  </r>
  <r>
    <x v="1"/>
    <x v="13"/>
    <x v="26"/>
    <x v="0"/>
  </r>
  <r>
    <x v="1"/>
    <x v="14"/>
    <x v="26"/>
    <x v="0"/>
  </r>
  <r>
    <x v="1"/>
    <x v="15"/>
    <x v="26"/>
    <x v="0"/>
  </r>
  <r>
    <x v="1"/>
    <x v="16"/>
    <x v="26"/>
    <x v="0"/>
  </r>
  <r>
    <x v="1"/>
    <x v="17"/>
    <x v="26"/>
    <x v="0"/>
  </r>
  <r>
    <x v="1"/>
    <x v="18"/>
    <x v="26"/>
    <x v="0"/>
  </r>
  <r>
    <x v="1"/>
    <x v="19"/>
    <x v="26"/>
    <x v="3"/>
  </r>
  <r>
    <x v="1"/>
    <x v="20"/>
    <x v="26"/>
    <x v="3"/>
  </r>
  <r>
    <x v="1"/>
    <x v="21"/>
    <x v="26"/>
    <x v="0"/>
  </r>
  <r>
    <x v="1"/>
    <x v="22"/>
    <x v="26"/>
    <x v="0"/>
  </r>
  <r>
    <x v="1"/>
    <x v="23"/>
    <x v="26"/>
    <x v="0"/>
  </r>
  <r>
    <x v="1"/>
    <x v="24"/>
    <x v="26"/>
    <x v="1"/>
  </r>
  <r>
    <x v="1"/>
    <x v="25"/>
    <x v="26"/>
    <x v="0"/>
  </r>
  <r>
    <x v="1"/>
    <x v="26"/>
    <x v="26"/>
    <x v="0"/>
  </r>
  <r>
    <x v="1"/>
    <x v="27"/>
    <x v="26"/>
    <x v="0"/>
  </r>
  <r>
    <x v="1"/>
    <x v="28"/>
    <x v="26"/>
    <x v="0"/>
  </r>
  <r>
    <x v="1"/>
    <x v="29"/>
    <x v="26"/>
    <x v="0"/>
  </r>
  <r>
    <x v="1"/>
    <x v="30"/>
    <x v="26"/>
    <x v="0"/>
  </r>
  <r>
    <x v="1"/>
    <x v="31"/>
    <x v="26"/>
    <x v="0"/>
  </r>
  <r>
    <x v="1"/>
    <x v="32"/>
    <x v="26"/>
    <x v="0"/>
  </r>
  <r>
    <x v="1"/>
    <x v="33"/>
    <x v="26"/>
    <x v="0"/>
  </r>
  <r>
    <x v="1"/>
    <x v="34"/>
    <x v="26"/>
    <x v="0"/>
  </r>
  <r>
    <x v="2"/>
    <x v="35"/>
    <x v="26"/>
    <x v="1"/>
  </r>
  <r>
    <x v="3"/>
    <x v="36"/>
    <x v="26"/>
    <x v="1"/>
  </r>
  <r>
    <x v="4"/>
    <x v="37"/>
    <x v="26"/>
    <x v="0"/>
  </r>
  <r>
    <x v="4"/>
    <x v="38"/>
    <x v="26"/>
    <x v="0"/>
  </r>
  <r>
    <x v="4"/>
    <x v="39"/>
    <x v="26"/>
    <x v="1"/>
  </r>
  <r>
    <x v="4"/>
    <x v="40"/>
    <x v="26"/>
    <x v="0"/>
  </r>
  <r>
    <x v="0"/>
    <x v="0"/>
    <x v="27"/>
    <x v="0"/>
  </r>
  <r>
    <x v="0"/>
    <x v="1"/>
    <x v="27"/>
    <x v="0"/>
  </r>
  <r>
    <x v="0"/>
    <x v="2"/>
    <x v="27"/>
    <x v="1"/>
  </r>
  <r>
    <x v="0"/>
    <x v="3"/>
    <x v="27"/>
    <x v="1"/>
  </r>
  <r>
    <x v="0"/>
    <x v="4"/>
    <x v="27"/>
    <x v="0"/>
  </r>
  <r>
    <x v="0"/>
    <x v="5"/>
    <x v="27"/>
    <x v="0"/>
  </r>
  <r>
    <x v="0"/>
    <x v="6"/>
    <x v="27"/>
    <x v="0"/>
  </r>
  <r>
    <x v="0"/>
    <x v="7"/>
    <x v="27"/>
    <x v="0"/>
  </r>
  <r>
    <x v="0"/>
    <x v="8"/>
    <x v="27"/>
    <x v="0"/>
  </r>
  <r>
    <x v="1"/>
    <x v="9"/>
    <x v="27"/>
    <x v="1"/>
  </r>
  <r>
    <x v="1"/>
    <x v="10"/>
    <x v="27"/>
    <x v="0"/>
  </r>
  <r>
    <x v="1"/>
    <x v="11"/>
    <x v="27"/>
    <x v="0"/>
  </r>
  <r>
    <x v="1"/>
    <x v="12"/>
    <x v="27"/>
    <x v="0"/>
  </r>
  <r>
    <x v="1"/>
    <x v="13"/>
    <x v="27"/>
    <x v="0"/>
  </r>
  <r>
    <x v="1"/>
    <x v="14"/>
    <x v="27"/>
    <x v="0"/>
  </r>
  <r>
    <x v="1"/>
    <x v="15"/>
    <x v="27"/>
    <x v="0"/>
  </r>
  <r>
    <x v="1"/>
    <x v="16"/>
    <x v="27"/>
    <x v="0"/>
  </r>
  <r>
    <x v="1"/>
    <x v="17"/>
    <x v="27"/>
    <x v="0"/>
  </r>
  <r>
    <x v="1"/>
    <x v="18"/>
    <x v="27"/>
    <x v="0"/>
  </r>
  <r>
    <x v="1"/>
    <x v="19"/>
    <x v="27"/>
    <x v="1"/>
  </r>
  <r>
    <x v="1"/>
    <x v="20"/>
    <x v="27"/>
    <x v="0"/>
  </r>
  <r>
    <x v="1"/>
    <x v="21"/>
    <x v="27"/>
    <x v="1"/>
  </r>
  <r>
    <x v="1"/>
    <x v="22"/>
    <x v="27"/>
    <x v="0"/>
  </r>
  <r>
    <x v="1"/>
    <x v="23"/>
    <x v="27"/>
    <x v="0"/>
  </r>
  <r>
    <x v="1"/>
    <x v="24"/>
    <x v="27"/>
    <x v="0"/>
  </r>
  <r>
    <x v="1"/>
    <x v="25"/>
    <x v="27"/>
    <x v="0"/>
  </r>
  <r>
    <x v="1"/>
    <x v="26"/>
    <x v="27"/>
    <x v="0"/>
  </r>
  <r>
    <x v="1"/>
    <x v="27"/>
    <x v="27"/>
    <x v="0"/>
  </r>
  <r>
    <x v="1"/>
    <x v="28"/>
    <x v="27"/>
    <x v="0"/>
  </r>
  <r>
    <x v="1"/>
    <x v="29"/>
    <x v="27"/>
    <x v="0"/>
  </r>
  <r>
    <x v="1"/>
    <x v="30"/>
    <x v="27"/>
    <x v="0"/>
  </r>
  <r>
    <x v="1"/>
    <x v="31"/>
    <x v="27"/>
    <x v="0"/>
  </r>
  <r>
    <x v="1"/>
    <x v="32"/>
    <x v="27"/>
    <x v="0"/>
  </r>
  <r>
    <x v="1"/>
    <x v="33"/>
    <x v="27"/>
    <x v="0"/>
  </r>
  <r>
    <x v="1"/>
    <x v="34"/>
    <x v="27"/>
    <x v="0"/>
  </r>
  <r>
    <x v="2"/>
    <x v="35"/>
    <x v="27"/>
    <x v="0"/>
  </r>
  <r>
    <x v="3"/>
    <x v="36"/>
    <x v="27"/>
    <x v="1"/>
  </r>
  <r>
    <x v="4"/>
    <x v="37"/>
    <x v="27"/>
    <x v="1"/>
  </r>
  <r>
    <x v="4"/>
    <x v="38"/>
    <x v="27"/>
    <x v="0"/>
  </r>
  <r>
    <x v="4"/>
    <x v="39"/>
    <x v="27"/>
    <x v="0"/>
  </r>
  <r>
    <x v="4"/>
    <x v="40"/>
    <x v="27"/>
    <x v="0"/>
  </r>
  <r>
    <x v="0"/>
    <x v="0"/>
    <x v="28"/>
    <x v="0"/>
  </r>
  <r>
    <x v="0"/>
    <x v="1"/>
    <x v="28"/>
    <x v="0"/>
  </r>
  <r>
    <x v="0"/>
    <x v="2"/>
    <x v="28"/>
    <x v="1"/>
  </r>
  <r>
    <x v="0"/>
    <x v="3"/>
    <x v="28"/>
    <x v="1"/>
  </r>
  <r>
    <x v="0"/>
    <x v="4"/>
    <x v="28"/>
    <x v="0"/>
  </r>
  <r>
    <x v="0"/>
    <x v="5"/>
    <x v="28"/>
    <x v="0"/>
  </r>
  <r>
    <x v="0"/>
    <x v="6"/>
    <x v="28"/>
    <x v="0"/>
  </r>
  <r>
    <x v="0"/>
    <x v="7"/>
    <x v="28"/>
    <x v="0"/>
  </r>
  <r>
    <x v="0"/>
    <x v="8"/>
    <x v="28"/>
    <x v="0"/>
  </r>
  <r>
    <x v="1"/>
    <x v="9"/>
    <x v="28"/>
    <x v="1"/>
  </r>
  <r>
    <x v="1"/>
    <x v="10"/>
    <x v="28"/>
    <x v="0"/>
  </r>
  <r>
    <x v="1"/>
    <x v="11"/>
    <x v="28"/>
    <x v="0"/>
  </r>
  <r>
    <x v="1"/>
    <x v="12"/>
    <x v="28"/>
    <x v="0"/>
  </r>
  <r>
    <x v="1"/>
    <x v="13"/>
    <x v="28"/>
    <x v="0"/>
  </r>
  <r>
    <x v="1"/>
    <x v="14"/>
    <x v="28"/>
    <x v="0"/>
  </r>
  <r>
    <x v="1"/>
    <x v="15"/>
    <x v="28"/>
    <x v="0"/>
  </r>
  <r>
    <x v="1"/>
    <x v="16"/>
    <x v="28"/>
    <x v="0"/>
  </r>
  <r>
    <x v="1"/>
    <x v="17"/>
    <x v="28"/>
    <x v="0"/>
  </r>
  <r>
    <x v="1"/>
    <x v="18"/>
    <x v="28"/>
    <x v="0"/>
  </r>
  <r>
    <x v="1"/>
    <x v="19"/>
    <x v="28"/>
    <x v="1"/>
  </r>
  <r>
    <x v="1"/>
    <x v="20"/>
    <x v="28"/>
    <x v="0"/>
  </r>
  <r>
    <x v="1"/>
    <x v="21"/>
    <x v="28"/>
    <x v="0"/>
  </r>
  <r>
    <x v="1"/>
    <x v="22"/>
    <x v="28"/>
    <x v="0"/>
  </r>
  <r>
    <x v="1"/>
    <x v="23"/>
    <x v="28"/>
    <x v="0"/>
  </r>
  <r>
    <x v="1"/>
    <x v="24"/>
    <x v="28"/>
    <x v="0"/>
  </r>
  <r>
    <x v="1"/>
    <x v="25"/>
    <x v="28"/>
    <x v="0"/>
  </r>
  <r>
    <x v="1"/>
    <x v="26"/>
    <x v="28"/>
    <x v="0"/>
  </r>
  <r>
    <x v="1"/>
    <x v="27"/>
    <x v="28"/>
    <x v="0"/>
  </r>
  <r>
    <x v="1"/>
    <x v="28"/>
    <x v="28"/>
    <x v="0"/>
  </r>
  <r>
    <x v="1"/>
    <x v="29"/>
    <x v="28"/>
    <x v="0"/>
  </r>
  <r>
    <x v="1"/>
    <x v="30"/>
    <x v="28"/>
    <x v="0"/>
  </r>
  <r>
    <x v="1"/>
    <x v="31"/>
    <x v="28"/>
    <x v="0"/>
  </r>
  <r>
    <x v="1"/>
    <x v="32"/>
    <x v="28"/>
    <x v="0"/>
  </r>
  <r>
    <x v="1"/>
    <x v="33"/>
    <x v="28"/>
    <x v="0"/>
  </r>
  <r>
    <x v="1"/>
    <x v="34"/>
    <x v="28"/>
    <x v="0"/>
  </r>
  <r>
    <x v="2"/>
    <x v="35"/>
    <x v="28"/>
    <x v="1"/>
  </r>
  <r>
    <x v="3"/>
    <x v="36"/>
    <x v="28"/>
    <x v="1"/>
  </r>
  <r>
    <x v="4"/>
    <x v="37"/>
    <x v="28"/>
    <x v="1"/>
  </r>
  <r>
    <x v="4"/>
    <x v="38"/>
    <x v="28"/>
    <x v="0"/>
  </r>
  <r>
    <x v="4"/>
    <x v="39"/>
    <x v="28"/>
    <x v="0"/>
  </r>
  <r>
    <x v="4"/>
    <x v="40"/>
    <x v="28"/>
    <x v="0"/>
  </r>
  <r>
    <x v="0"/>
    <x v="0"/>
    <x v="29"/>
    <x v="0"/>
  </r>
  <r>
    <x v="0"/>
    <x v="1"/>
    <x v="29"/>
    <x v="0"/>
  </r>
  <r>
    <x v="0"/>
    <x v="2"/>
    <x v="29"/>
    <x v="1"/>
  </r>
  <r>
    <x v="0"/>
    <x v="3"/>
    <x v="29"/>
    <x v="1"/>
  </r>
  <r>
    <x v="0"/>
    <x v="4"/>
    <x v="29"/>
    <x v="0"/>
  </r>
  <r>
    <x v="0"/>
    <x v="5"/>
    <x v="29"/>
    <x v="0"/>
  </r>
  <r>
    <x v="0"/>
    <x v="6"/>
    <x v="29"/>
    <x v="0"/>
  </r>
  <r>
    <x v="0"/>
    <x v="7"/>
    <x v="29"/>
    <x v="0"/>
  </r>
  <r>
    <x v="0"/>
    <x v="8"/>
    <x v="29"/>
    <x v="0"/>
  </r>
  <r>
    <x v="1"/>
    <x v="9"/>
    <x v="29"/>
    <x v="1"/>
  </r>
  <r>
    <x v="1"/>
    <x v="10"/>
    <x v="29"/>
    <x v="0"/>
  </r>
  <r>
    <x v="1"/>
    <x v="11"/>
    <x v="29"/>
    <x v="0"/>
  </r>
  <r>
    <x v="1"/>
    <x v="12"/>
    <x v="29"/>
    <x v="0"/>
  </r>
  <r>
    <x v="1"/>
    <x v="13"/>
    <x v="29"/>
    <x v="0"/>
  </r>
  <r>
    <x v="1"/>
    <x v="14"/>
    <x v="29"/>
    <x v="0"/>
  </r>
  <r>
    <x v="1"/>
    <x v="15"/>
    <x v="29"/>
    <x v="0"/>
  </r>
  <r>
    <x v="1"/>
    <x v="16"/>
    <x v="29"/>
    <x v="0"/>
  </r>
  <r>
    <x v="1"/>
    <x v="17"/>
    <x v="29"/>
    <x v="0"/>
  </r>
  <r>
    <x v="1"/>
    <x v="18"/>
    <x v="29"/>
    <x v="0"/>
  </r>
  <r>
    <x v="1"/>
    <x v="19"/>
    <x v="29"/>
    <x v="0"/>
  </r>
  <r>
    <x v="1"/>
    <x v="20"/>
    <x v="29"/>
    <x v="0"/>
  </r>
  <r>
    <x v="1"/>
    <x v="21"/>
    <x v="29"/>
    <x v="1"/>
  </r>
  <r>
    <x v="1"/>
    <x v="22"/>
    <x v="29"/>
    <x v="0"/>
  </r>
  <r>
    <x v="1"/>
    <x v="23"/>
    <x v="29"/>
    <x v="0"/>
  </r>
  <r>
    <x v="1"/>
    <x v="24"/>
    <x v="29"/>
    <x v="0"/>
  </r>
  <r>
    <x v="1"/>
    <x v="25"/>
    <x v="29"/>
    <x v="0"/>
  </r>
  <r>
    <x v="1"/>
    <x v="26"/>
    <x v="29"/>
    <x v="0"/>
  </r>
  <r>
    <x v="1"/>
    <x v="27"/>
    <x v="29"/>
    <x v="0"/>
  </r>
  <r>
    <x v="1"/>
    <x v="28"/>
    <x v="29"/>
    <x v="0"/>
  </r>
  <r>
    <x v="1"/>
    <x v="29"/>
    <x v="29"/>
    <x v="0"/>
  </r>
  <r>
    <x v="1"/>
    <x v="30"/>
    <x v="29"/>
    <x v="0"/>
  </r>
  <r>
    <x v="1"/>
    <x v="31"/>
    <x v="29"/>
    <x v="0"/>
  </r>
  <r>
    <x v="1"/>
    <x v="32"/>
    <x v="29"/>
    <x v="0"/>
  </r>
  <r>
    <x v="1"/>
    <x v="33"/>
    <x v="29"/>
    <x v="0"/>
  </r>
  <r>
    <x v="1"/>
    <x v="34"/>
    <x v="29"/>
    <x v="0"/>
  </r>
  <r>
    <x v="2"/>
    <x v="35"/>
    <x v="29"/>
    <x v="1"/>
  </r>
  <r>
    <x v="3"/>
    <x v="36"/>
    <x v="29"/>
    <x v="0"/>
  </r>
  <r>
    <x v="4"/>
    <x v="37"/>
    <x v="29"/>
    <x v="2"/>
  </r>
  <r>
    <x v="4"/>
    <x v="38"/>
    <x v="29"/>
    <x v="2"/>
  </r>
  <r>
    <x v="4"/>
    <x v="39"/>
    <x v="29"/>
    <x v="2"/>
  </r>
  <r>
    <x v="4"/>
    <x v="40"/>
    <x v="29"/>
    <x v="2"/>
  </r>
</pivotCacheRecords>
</file>

<file path=xl/pivotCache/pivotCacheRecords6.xml><?xml version="1.0" encoding="utf-8"?>
<pivotCacheRecords xmlns="http://schemas.openxmlformats.org/spreadsheetml/2006/main" xmlns:r="http://schemas.openxmlformats.org/officeDocument/2006/relationships" count="1230">
  <r>
    <x v="0"/>
    <x v="0"/>
    <x v="0"/>
    <x v="0"/>
  </r>
  <r>
    <x v="0"/>
    <x v="1"/>
    <x v="0"/>
    <x v="0"/>
  </r>
  <r>
    <x v="0"/>
    <x v="2"/>
    <x v="0"/>
    <x v="1"/>
  </r>
  <r>
    <x v="0"/>
    <x v="3"/>
    <x v="0"/>
    <x v="0"/>
  </r>
  <r>
    <x v="0"/>
    <x v="4"/>
    <x v="0"/>
    <x v="1"/>
  </r>
  <r>
    <x v="0"/>
    <x v="5"/>
    <x v="0"/>
    <x v="1"/>
  </r>
  <r>
    <x v="0"/>
    <x v="6"/>
    <x v="0"/>
    <x v="0"/>
  </r>
  <r>
    <x v="0"/>
    <x v="7"/>
    <x v="0"/>
    <x v="0"/>
  </r>
  <r>
    <x v="0"/>
    <x v="8"/>
    <x v="0"/>
    <x v="0"/>
  </r>
  <r>
    <x v="1"/>
    <x v="9"/>
    <x v="0"/>
    <x v="1"/>
  </r>
  <r>
    <x v="1"/>
    <x v="10"/>
    <x v="0"/>
    <x v="0"/>
  </r>
  <r>
    <x v="1"/>
    <x v="11"/>
    <x v="0"/>
    <x v="0"/>
  </r>
  <r>
    <x v="1"/>
    <x v="12"/>
    <x v="0"/>
    <x v="0"/>
  </r>
  <r>
    <x v="1"/>
    <x v="13"/>
    <x v="0"/>
    <x v="0"/>
  </r>
  <r>
    <x v="1"/>
    <x v="14"/>
    <x v="0"/>
    <x v="0"/>
  </r>
  <r>
    <x v="1"/>
    <x v="15"/>
    <x v="0"/>
    <x v="0"/>
  </r>
  <r>
    <x v="1"/>
    <x v="16"/>
    <x v="0"/>
    <x v="0"/>
  </r>
  <r>
    <x v="1"/>
    <x v="17"/>
    <x v="0"/>
    <x v="0"/>
  </r>
  <r>
    <x v="1"/>
    <x v="18"/>
    <x v="0"/>
    <x v="0"/>
  </r>
  <r>
    <x v="1"/>
    <x v="19"/>
    <x v="0"/>
    <x v="0"/>
  </r>
  <r>
    <x v="1"/>
    <x v="20"/>
    <x v="0"/>
    <x v="0"/>
  </r>
  <r>
    <x v="1"/>
    <x v="21"/>
    <x v="0"/>
    <x v="0"/>
  </r>
  <r>
    <x v="1"/>
    <x v="22"/>
    <x v="0"/>
    <x v="0"/>
  </r>
  <r>
    <x v="1"/>
    <x v="23"/>
    <x v="0"/>
    <x v="0"/>
  </r>
  <r>
    <x v="1"/>
    <x v="24"/>
    <x v="0"/>
    <x v="0"/>
  </r>
  <r>
    <x v="1"/>
    <x v="25"/>
    <x v="0"/>
    <x v="0"/>
  </r>
  <r>
    <x v="1"/>
    <x v="26"/>
    <x v="0"/>
    <x v="0"/>
  </r>
  <r>
    <x v="1"/>
    <x v="27"/>
    <x v="0"/>
    <x v="0"/>
  </r>
  <r>
    <x v="1"/>
    <x v="28"/>
    <x v="0"/>
    <x v="1"/>
  </r>
  <r>
    <x v="1"/>
    <x v="29"/>
    <x v="0"/>
    <x v="1"/>
  </r>
  <r>
    <x v="1"/>
    <x v="30"/>
    <x v="0"/>
    <x v="0"/>
  </r>
  <r>
    <x v="1"/>
    <x v="31"/>
    <x v="0"/>
    <x v="0"/>
  </r>
  <r>
    <x v="1"/>
    <x v="32"/>
    <x v="0"/>
    <x v="0"/>
  </r>
  <r>
    <x v="1"/>
    <x v="33"/>
    <x v="0"/>
    <x v="0"/>
  </r>
  <r>
    <x v="1"/>
    <x v="34"/>
    <x v="0"/>
    <x v="0"/>
  </r>
  <r>
    <x v="2"/>
    <x v="35"/>
    <x v="0"/>
    <x v="1"/>
  </r>
  <r>
    <x v="3"/>
    <x v="36"/>
    <x v="0"/>
    <x v="1"/>
  </r>
  <r>
    <x v="4"/>
    <x v="37"/>
    <x v="0"/>
    <x v="0"/>
  </r>
  <r>
    <x v="4"/>
    <x v="38"/>
    <x v="0"/>
    <x v="1"/>
  </r>
  <r>
    <x v="4"/>
    <x v="39"/>
    <x v="0"/>
    <x v="0"/>
  </r>
  <r>
    <x v="4"/>
    <x v="40"/>
    <x v="0"/>
    <x v="0"/>
  </r>
  <r>
    <x v="0"/>
    <x v="0"/>
    <x v="1"/>
    <x v="0"/>
  </r>
  <r>
    <x v="0"/>
    <x v="1"/>
    <x v="1"/>
    <x v="0"/>
  </r>
  <r>
    <x v="0"/>
    <x v="2"/>
    <x v="1"/>
    <x v="0"/>
  </r>
  <r>
    <x v="0"/>
    <x v="3"/>
    <x v="1"/>
    <x v="1"/>
  </r>
  <r>
    <x v="0"/>
    <x v="4"/>
    <x v="1"/>
    <x v="1"/>
  </r>
  <r>
    <x v="0"/>
    <x v="5"/>
    <x v="1"/>
    <x v="0"/>
  </r>
  <r>
    <x v="0"/>
    <x v="6"/>
    <x v="1"/>
    <x v="0"/>
  </r>
  <r>
    <x v="0"/>
    <x v="7"/>
    <x v="1"/>
    <x v="0"/>
  </r>
  <r>
    <x v="0"/>
    <x v="8"/>
    <x v="1"/>
    <x v="0"/>
  </r>
  <r>
    <x v="1"/>
    <x v="9"/>
    <x v="1"/>
    <x v="1"/>
  </r>
  <r>
    <x v="1"/>
    <x v="10"/>
    <x v="1"/>
    <x v="0"/>
  </r>
  <r>
    <x v="1"/>
    <x v="11"/>
    <x v="1"/>
    <x v="0"/>
  </r>
  <r>
    <x v="1"/>
    <x v="12"/>
    <x v="1"/>
    <x v="0"/>
  </r>
  <r>
    <x v="1"/>
    <x v="13"/>
    <x v="1"/>
    <x v="0"/>
  </r>
  <r>
    <x v="1"/>
    <x v="14"/>
    <x v="1"/>
    <x v="0"/>
  </r>
  <r>
    <x v="1"/>
    <x v="15"/>
    <x v="1"/>
    <x v="0"/>
  </r>
  <r>
    <x v="1"/>
    <x v="16"/>
    <x v="1"/>
    <x v="0"/>
  </r>
  <r>
    <x v="1"/>
    <x v="17"/>
    <x v="1"/>
    <x v="0"/>
  </r>
  <r>
    <x v="1"/>
    <x v="18"/>
    <x v="1"/>
    <x v="0"/>
  </r>
  <r>
    <x v="1"/>
    <x v="19"/>
    <x v="1"/>
    <x v="0"/>
  </r>
  <r>
    <x v="1"/>
    <x v="20"/>
    <x v="1"/>
    <x v="0"/>
  </r>
  <r>
    <x v="1"/>
    <x v="21"/>
    <x v="1"/>
    <x v="0"/>
  </r>
  <r>
    <x v="1"/>
    <x v="22"/>
    <x v="1"/>
    <x v="0"/>
  </r>
  <r>
    <x v="1"/>
    <x v="23"/>
    <x v="1"/>
    <x v="0"/>
  </r>
  <r>
    <x v="1"/>
    <x v="24"/>
    <x v="1"/>
    <x v="0"/>
  </r>
  <r>
    <x v="1"/>
    <x v="25"/>
    <x v="1"/>
    <x v="0"/>
  </r>
  <r>
    <x v="1"/>
    <x v="26"/>
    <x v="1"/>
    <x v="0"/>
  </r>
  <r>
    <x v="1"/>
    <x v="27"/>
    <x v="1"/>
    <x v="0"/>
  </r>
  <r>
    <x v="1"/>
    <x v="28"/>
    <x v="1"/>
    <x v="0"/>
  </r>
  <r>
    <x v="1"/>
    <x v="29"/>
    <x v="1"/>
    <x v="0"/>
  </r>
  <r>
    <x v="1"/>
    <x v="30"/>
    <x v="1"/>
    <x v="0"/>
  </r>
  <r>
    <x v="1"/>
    <x v="31"/>
    <x v="1"/>
    <x v="0"/>
  </r>
  <r>
    <x v="1"/>
    <x v="32"/>
    <x v="1"/>
    <x v="0"/>
  </r>
  <r>
    <x v="1"/>
    <x v="33"/>
    <x v="1"/>
    <x v="0"/>
  </r>
  <r>
    <x v="1"/>
    <x v="34"/>
    <x v="1"/>
    <x v="0"/>
  </r>
  <r>
    <x v="2"/>
    <x v="35"/>
    <x v="1"/>
    <x v="1"/>
  </r>
  <r>
    <x v="3"/>
    <x v="36"/>
    <x v="1"/>
    <x v="1"/>
  </r>
  <r>
    <x v="4"/>
    <x v="37"/>
    <x v="1"/>
    <x v="1"/>
  </r>
  <r>
    <x v="4"/>
    <x v="38"/>
    <x v="1"/>
    <x v="0"/>
  </r>
  <r>
    <x v="4"/>
    <x v="39"/>
    <x v="1"/>
    <x v="0"/>
  </r>
  <r>
    <x v="4"/>
    <x v="40"/>
    <x v="1"/>
    <x v="0"/>
  </r>
  <r>
    <x v="0"/>
    <x v="0"/>
    <x v="2"/>
    <x v="1"/>
  </r>
  <r>
    <x v="0"/>
    <x v="1"/>
    <x v="2"/>
    <x v="0"/>
  </r>
  <r>
    <x v="0"/>
    <x v="2"/>
    <x v="2"/>
    <x v="1"/>
  </r>
  <r>
    <x v="0"/>
    <x v="3"/>
    <x v="2"/>
    <x v="0"/>
  </r>
  <r>
    <x v="0"/>
    <x v="4"/>
    <x v="2"/>
    <x v="0"/>
  </r>
  <r>
    <x v="0"/>
    <x v="5"/>
    <x v="2"/>
    <x v="0"/>
  </r>
  <r>
    <x v="0"/>
    <x v="6"/>
    <x v="2"/>
    <x v="0"/>
  </r>
  <r>
    <x v="0"/>
    <x v="7"/>
    <x v="2"/>
    <x v="0"/>
  </r>
  <r>
    <x v="0"/>
    <x v="8"/>
    <x v="2"/>
    <x v="0"/>
  </r>
  <r>
    <x v="1"/>
    <x v="9"/>
    <x v="2"/>
    <x v="1"/>
  </r>
  <r>
    <x v="1"/>
    <x v="10"/>
    <x v="2"/>
    <x v="0"/>
  </r>
  <r>
    <x v="1"/>
    <x v="11"/>
    <x v="2"/>
    <x v="0"/>
  </r>
  <r>
    <x v="1"/>
    <x v="12"/>
    <x v="2"/>
    <x v="0"/>
  </r>
  <r>
    <x v="1"/>
    <x v="13"/>
    <x v="2"/>
    <x v="0"/>
  </r>
  <r>
    <x v="1"/>
    <x v="14"/>
    <x v="2"/>
    <x v="0"/>
  </r>
  <r>
    <x v="1"/>
    <x v="15"/>
    <x v="2"/>
    <x v="0"/>
  </r>
  <r>
    <x v="1"/>
    <x v="16"/>
    <x v="2"/>
    <x v="0"/>
  </r>
  <r>
    <x v="1"/>
    <x v="17"/>
    <x v="2"/>
    <x v="0"/>
  </r>
  <r>
    <x v="1"/>
    <x v="18"/>
    <x v="2"/>
    <x v="0"/>
  </r>
  <r>
    <x v="1"/>
    <x v="19"/>
    <x v="2"/>
    <x v="0"/>
  </r>
  <r>
    <x v="1"/>
    <x v="20"/>
    <x v="2"/>
    <x v="0"/>
  </r>
  <r>
    <x v="1"/>
    <x v="21"/>
    <x v="2"/>
    <x v="0"/>
  </r>
  <r>
    <x v="1"/>
    <x v="22"/>
    <x v="2"/>
    <x v="0"/>
  </r>
  <r>
    <x v="1"/>
    <x v="23"/>
    <x v="2"/>
    <x v="0"/>
  </r>
  <r>
    <x v="1"/>
    <x v="24"/>
    <x v="2"/>
    <x v="0"/>
  </r>
  <r>
    <x v="1"/>
    <x v="25"/>
    <x v="2"/>
    <x v="0"/>
  </r>
  <r>
    <x v="1"/>
    <x v="26"/>
    <x v="2"/>
    <x v="0"/>
  </r>
  <r>
    <x v="1"/>
    <x v="27"/>
    <x v="2"/>
    <x v="0"/>
  </r>
  <r>
    <x v="1"/>
    <x v="28"/>
    <x v="2"/>
    <x v="0"/>
  </r>
  <r>
    <x v="1"/>
    <x v="29"/>
    <x v="2"/>
    <x v="0"/>
  </r>
  <r>
    <x v="1"/>
    <x v="30"/>
    <x v="2"/>
    <x v="1"/>
  </r>
  <r>
    <x v="1"/>
    <x v="31"/>
    <x v="2"/>
    <x v="0"/>
  </r>
  <r>
    <x v="1"/>
    <x v="32"/>
    <x v="2"/>
    <x v="0"/>
  </r>
  <r>
    <x v="1"/>
    <x v="33"/>
    <x v="2"/>
    <x v="0"/>
  </r>
  <r>
    <x v="1"/>
    <x v="34"/>
    <x v="2"/>
    <x v="0"/>
  </r>
  <r>
    <x v="2"/>
    <x v="35"/>
    <x v="2"/>
    <x v="1"/>
  </r>
  <r>
    <x v="3"/>
    <x v="36"/>
    <x v="2"/>
    <x v="1"/>
  </r>
  <r>
    <x v="4"/>
    <x v="37"/>
    <x v="2"/>
    <x v="1"/>
  </r>
  <r>
    <x v="4"/>
    <x v="38"/>
    <x v="2"/>
    <x v="0"/>
  </r>
  <r>
    <x v="4"/>
    <x v="39"/>
    <x v="2"/>
    <x v="0"/>
  </r>
  <r>
    <x v="4"/>
    <x v="40"/>
    <x v="2"/>
    <x v="0"/>
  </r>
  <r>
    <x v="0"/>
    <x v="0"/>
    <x v="3"/>
    <x v="0"/>
  </r>
  <r>
    <x v="0"/>
    <x v="1"/>
    <x v="3"/>
    <x v="0"/>
  </r>
  <r>
    <x v="0"/>
    <x v="2"/>
    <x v="3"/>
    <x v="1"/>
  </r>
  <r>
    <x v="0"/>
    <x v="3"/>
    <x v="3"/>
    <x v="1"/>
  </r>
  <r>
    <x v="0"/>
    <x v="4"/>
    <x v="3"/>
    <x v="1"/>
  </r>
  <r>
    <x v="0"/>
    <x v="5"/>
    <x v="3"/>
    <x v="0"/>
  </r>
  <r>
    <x v="0"/>
    <x v="6"/>
    <x v="3"/>
    <x v="1"/>
  </r>
  <r>
    <x v="0"/>
    <x v="7"/>
    <x v="3"/>
    <x v="0"/>
  </r>
  <r>
    <x v="0"/>
    <x v="8"/>
    <x v="3"/>
    <x v="0"/>
  </r>
  <r>
    <x v="1"/>
    <x v="9"/>
    <x v="3"/>
    <x v="1"/>
  </r>
  <r>
    <x v="1"/>
    <x v="10"/>
    <x v="3"/>
    <x v="0"/>
  </r>
  <r>
    <x v="1"/>
    <x v="11"/>
    <x v="3"/>
    <x v="0"/>
  </r>
  <r>
    <x v="1"/>
    <x v="12"/>
    <x v="3"/>
    <x v="0"/>
  </r>
  <r>
    <x v="1"/>
    <x v="13"/>
    <x v="3"/>
    <x v="0"/>
  </r>
  <r>
    <x v="1"/>
    <x v="14"/>
    <x v="3"/>
    <x v="0"/>
  </r>
  <r>
    <x v="1"/>
    <x v="15"/>
    <x v="3"/>
    <x v="1"/>
  </r>
  <r>
    <x v="1"/>
    <x v="16"/>
    <x v="3"/>
    <x v="0"/>
  </r>
  <r>
    <x v="1"/>
    <x v="17"/>
    <x v="3"/>
    <x v="0"/>
  </r>
  <r>
    <x v="1"/>
    <x v="18"/>
    <x v="3"/>
    <x v="0"/>
  </r>
  <r>
    <x v="1"/>
    <x v="19"/>
    <x v="3"/>
    <x v="1"/>
  </r>
  <r>
    <x v="1"/>
    <x v="20"/>
    <x v="3"/>
    <x v="0"/>
  </r>
  <r>
    <x v="1"/>
    <x v="21"/>
    <x v="3"/>
    <x v="0"/>
  </r>
  <r>
    <x v="1"/>
    <x v="22"/>
    <x v="3"/>
    <x v="0"/>
  </r>
  <r>
    <x v="1"/>
    <x v="23"/>
    <x v="3"/>
    <x v="0"/>
  </r>
  <r>
    <x v="1"/>
    <x v="24"/>
    <x v="3"/>
    <x v="0"/>
  </r>
  <r>
    <x v="1"/>
    <x v="25"/>
    <x v="3"/>
    <x v="1"/>
  </r>
  <r>
    <x v="1"/>
    <x v="26"/>
    <x v="3"/>
    <x v="0"/>
  </r>
  <r>
    <x v="1"/>
    <x v="27"/>
    <x v="3"/>
    <x v="0"/>
  </r>
  <r>
    <x v="1"/>
    <x v="28"/>
    <x v="3"/>
    <x v="0"/>
  </r>
  <r>
    <x v="1"/>
    <x v="29"/>
    <x v="3"/>
    <x v="0"/>
  </r>
  <r>
    <x v="1"/>
    <x v="30"/>
    <x v="3"/>
    <x v="0"/>
  </r>
  <r>
    <x v="1"/>
    <x v="31"/>
    <x v="3"/>
    <x v="1"/>
  </r>
  <r>
    <x v="1"/>
    <x v="32"/>
    <x v="3"/>
    <x v="0"/>
  </r>
  <r>
    <x v="1"/>
    <x v="33"/>
    <x v="3"/>
    <x v="0"/>
  </r>
  <r>
    <x v="1"/>
    <x v="34"/>
    <x v="3"/>
    <x v="0"/>
  </r>
  <r>
    <x v="2"/>
    <x v="35"/>
    <x v="3"/>
    <x v="0"/>
  </r>
  <r>
    <x v="3"/>
    <x v="36"/>
    <x v="3"/>
    <x v="0"/>
  </r>
  <r>
    <x v="4"/>
    <x v="37"/>
    <x v="3"/>
    <x v="1"/>
  </r>
  <r>
    <x v="4"/>
    <x v="38"/>
    <x v="3"/>
    <x v="0"/>
  </r>
  <r>
    <x v="4"/>
    <x v="39"/>
    <x v="3"/>
    <x v="0"/>
  </r>
  <r>
    <x v="4"/>
    <x v="40"/>
    <x v="3"/>
    <x v="0"/>
  </r>
  <r>
    <x v="0"/>
    <x v="0"/>
    <x v="4"/>
    <x v="0"/>
  </r>
  <r>
    <x v="0"/>
    <x v="1"/>
    <x v="4"/>
    <x v="0"/>
  </r>
  <r>
    <x v="0"/>
    <x v="2"/>
    <x v="4"/>
    <x v="1"/>
  </r>
  <r>
    <x v="0"/>
    <x v="3"/>
    <x v="4"/>
    <x v="1"/>
  </r>
  <r>
    <x v="0"/>
    <x v="4"/>
    <x v="4"/>
    <x v="1"/>
  </r>
  <r>
    <x v="0"/>
    <x v="5"/>
    <x v="4"/>
    <x v="0"/>
  </r>
  <r>
    <x v="0"/>
    <x v="6"/>
    <x v="4"/>
    <x v="1"/>
  </r>
  <r>
    <x v="0"/>
    <x v="7"/>
    <x v="4"/>
    <x v="0"/>
  </r>
  <r>
    <x v="0"/>
    <x v="8"/>
    <x v="4"/>
    <x v="0"/>
  </r>
  <r>
    <x v="1"/>
    <x v="9"/>
    <x v="4"/>
    <x v="1"/>
  </r>
  <r>
    <x v="1"/>
    <x v="10"/>
    <x v="4"/>
    <x v="0"/>
  </r>
  <r>
    <x v="1"/>
    <x v="11"/>
    <x v="4"/>
    <x v="0"/>
  </r>
  <r>
    <x v="1"/>
    <x v="12"/>
    <x v="4"/>
    <x v="0"/>
  </r>
  <r>
    <x v="1"/>
    <x v="13"/>
    <x v="4"/>
    <x v="0"/>
  </r>
  <r>
    <x v="1"/>
    <x v="14"/>
    <x v="4"/>
    <x v="0"/>
  </r>
  <r>
    <x v="1"/>
    <x v="15"/>
    <x v="4"/>
    <x v="1"/>
  </r>
  <r>
    <x v="1"/>
    <x v="16"/>
    <x v="4"/>
    <x v="0"/>
  </r>
  <r>
    <x v="1"/>
    <x v="17"/>
    <x v="4"/>
    <x v="0"/>
  </r>
  <r>
    <x v="1"/>
    <x v="18"/>
    <x v="4"/>
    <x v="0"/>
  </r>
  <r>
    <x v="1"/>
    <x v="19"/>
    <x v="4"/>
    <x v="1"/>
  </r>
  <r>
    <x v="1"/>
    <x v="20"/>
    <x v="4"/>
    <x v="0"/>
  </r>
  <r>
    <x v="1"/>
    <x v="21"/>
    <x v="4"/>
    <x v="0"/>
  </r>
  <r>
    <x v="1"/>
    <x v="22"/>
    <x v="4"/>
    <x v="0"/>
  </r>
  <r>
    <x v="1"/>
    <x v="23"/>
    <x v="4"/>
    <x v="0"/>
  </r>
  <r>
    <x v="1"/>
    <x v="24"/>
    <x v="4"/>
    <x v="0"/>
  </r>
  <r>
    <x v="1"/>
    <x v="25"/>
    <x v="4"/>
    <x v="1"/>
  </r>
  <r>
    <x v="1"/>
    <x v="26"/>
    <x v="4"/>
    <x v="0"/>
  </r>
  <r>
    <x v="1"/>
    <x v="27"/>
    <x v="4"/>
    <x v="0"/>
  </r>
  <r>
    <x v="1"/>
    <x v="28"/>
    <x v="4"/>
    <x v="0"/>
  </r>
  <r>
    <x v="1"/>
    <x v="29"/>
    <x v="4"/>
    <x v="0"/>
  </r>
  <r>
    <x v="1"/>
    <x v="30"/>
    <x v="4"/>
    <x v="0"/>
  </r>
  <r>
    <x v="1"/>
    <x v="31"/>
    <x v="4"/>
    <x v="1"/>
  </r>
  <r>
    <x v="1"/>
    <x v="32"/>
    <x v="4"/>
    <x v="0"/>
  </r>
  <r>
    <x v="1"/>
    <x v="33"/>
    <x v="4"/>
    <x v="0"/>
  </r>
  <r>
    <x v="1"/>
    <x v="34"/>
    <x v="4"/>
    <x v="0"/>
  </r>
  <r>
    <x v="2"/>
    <x v="35"/>
    <x v="4"/>
    <x v="0"/>
  </r>
  <r>
    <x v="3"/>
    <x v="36"/>
    <x v="4"/>
    <x v="0"/>
  </r>
  <r>
    <x v="4"/>
    <x v="37"/>
    <x v="4"/>
    <x v="1"/>
  </r>
  <r>
    <x v="4"/>
    <x v="38"/>
    <x v="4"/>
    <x v="0"/>
  </r>
  <r>
    <x v="4"/>
    <x v="39"/>
    <x v="4"/>
    <x v="0"/>
  </r>
  <r>
    <x v="4"/>
    <x v="40"/>
    <x v="4"/>
    <x v="0"/>
  </r>
  <r>
    <x v="0"/>
    <x v="0"/>
    <x v="5"/>
    <x v="0"/>
  </r>
  <r>
    <x v="0"/>
    <x v="1"/>
    <x v="5"/>
    <x v="0"/>
  </r>
  <r>
    <x v="0"/>
    <x v="2"/>
    <x v="5"/>
    <x v="1"/>
  </r>
  <r>
    <x v="0"/>
    <x v="3"/>
    <x v="5"/>
    <x v="0"/>
  </r>
  <r>
    <x v="0"/>
    <x v="4"/>
    <x v="5"/>
    <x v="0"/>
  </r>
  <r>
    <x v="0"/>
    <x v="5"/>
    <x v="5"/>
    <x v="0"/>
  </r>
  <r>
    <x v="0"/>
    <x v="6"/>
    <x v="5"/>
    <x v="0"/>
  </r>
  <r>
    <x v="0"/>
    <x v="7"/>
    <x v="5"/>
    <x v="0"/>
  </r>
  <r>
    <x v="0"/>
    <x v="8"/>
    <x v="5"/>
    <x v="0"/>
  </r>
  <r>
    <x v="1"/>
    <x v="9"/>
    <x v="5"/>
    <x v="1"/>
  </r>
  <r>
    <x v="1"/>
    <x v="10"/>
    <x v="5"/>
    <x v="0"/>
  </r>
  <r>
    <x v="1"/>
    <x v="11"/>
    <x v="5"/>
    <x v="0"/>
  </r>
  <r>
    <x v="1"/>
    <x v="12"/>
    <x v="5"/>
    <x v="0"/>
  </r>
  <r>
    <x v="1"/>
    <x v="13"/>
    <x v="5"/>
    <x v="0"/>
  </r>
  <r>
    <x v="1"/>
    <x v="14"/>
    <x v="5"/>
    <x v="0"/>
  </r>
  <r>
    <x v="1"/>
    <x v="15"/>
    <x v="5"/>
    <x v="0"/>
  </r>
  <r>
    <x v="1"/>
    <x v="16"/>
    <x v="5"/>
    <x v="0"/>
  </r>
  <r>
    <x v="1"/>
    <x v="17"/>
    <x v="5"/>
    <x v="0"/>
  </r>
  <r>
    <x v="1"/>
    <x v="18"/>
    <x v="5"/>
    <x v="0"/>
  </r>
  <r>
    <x v="1"/>
    <x v="19"/>
    <x v="5"/>
    <x v="0"/>
  </r>
  <r>
    <x v="1"/>
    <x v="20"/>
    <x v="5"/>
    <x v="0"/>
  </r>
  <r>
    <x v="1"/>
    <x v="21"/>
    <x v="5"/>
    <x v="0"/>
  </r>
  <r>
    <x v="1"/>
    <x v="22"/>
    <x v="5"/>
    <x v="0"/>
  </r>
  <r>
    <x v="1"/>
    <x v="23"/>
    <x v="5"/>
    <x v="0"/>
  </r>
  <r>
    <x v="1"/>
    <x v="24"/>
    <x v="5"/>
    <x v="0"/>
  </r>
  <r>
    <x v="1"/>
    <x v="25"/>
    <x v="5"/>
    <x v="0"/>
  </r>
  <r>
    <x v="1"/>
    <x v="26"/>
    <x v="5"/>
    <x v="0"/>
  </r>
  <r>
    <x v="1"/>
    <x v="27"/>
    <x v="5"/>
    <x v="0"/>
  </r>
  <r>
    <x v="1"/>
    <x v="28"/>
    <x v="5"/>
    <x v="0"/>
  </r>
  <r>
    <x v="1"/>
    <x v="29"/>
    <x v="5"/>
    <x v="0"/>
  </r>
  <r>
    <x v="1"/>
    <x v="30"/>
    <x v="5"/>
    <x v="0"/>
  </r>
  <r>
    <x v="1"/>
    <x v="31"/>
    <x v="5"/>
    <x v="0"/>
  </r>
  <r>
    <x v="1"/>
    <x v="32"/>
    <x v="5"/>
    <x v="1"/>
  </r>
  <r>
    <x v="1"/>
    <x v="33"/>
    <x v="5"/>
    <x v="0"/>
  </r>
  <r>
    <x v="1"/>
    <x v="34"/>
    <x v="5"/>
    <x v="0"/>
  </r>
  <r>
    <x v="2"/>
    <x v="35"/>
    <x v="5"/>
    <x v="1"/>
  </r>
  <r>
    <x v="3"/>
    <x v="36"/>
    <x v="5"/>
    <x v="1"/>
  </r>
  <r>
    <x v="4"/>
    <x v="37"/>
    <x v="5"/>
    <x v="0"/>
  </r>
  <r>
    <x v="4"/>
    <x v="38"/>
    <x v="5"/>
    <x v="0"/>
  </r>
  <r>
    <x v="4"/>
    <x v="39"/>
    <x v="5"/>
    <x v="0"/>
  </r>
  <r>
    <x v="4"/>
    <x v="40"/>
    <x v="5"/>
    <x v="1"/>
  </r>
  <r>
    <x v="0"/>
    <x v="0"/>
    <x v="6"/>
    <x v="0"/>
  </r>
  <r>
    <x v="0"/>
    <x v="1"/>
    <x v="6"/>
    <x v="0"/>
  </r>
  <r>
    <x v="0"/>
    <x v="2"/>
    <x v="6"/>
    <x v="1"/>
  </r>
  <r>
    <x v="0"/>
    <x v="3"/>
    <x v="6"/>
    <x v="0"/>
  </r>
  <r>
    <x v="0"/>
    <x v="4"/>
    <x v="6"/>
    <x v="0"/>
  </r>
  <r>
    <x v="0"/>
    <x v="5"/>
    <x v="6"/>
    <x v="0"/>
  </r>
  <r>
    <x v="0"/>
    <x v="6"/>
    <x v="6"/>
    <x v="0"/>
  </r>
  <r>
    <x v="0"/>
    <x v="7"/>
    <x v="6"/>
    <x v="0"/>
  </r>
  <r>
    <x v="0"/>
    <x v="8"/>
    <x v="6"/>
    <x v="0"/>
  </r>
  <r>
    <x v="1"/>
    <x v="9"/>
    <x v="6"/>
    <x v="1"/>
  </r>
  <r>
    <x v="1"/>
    <x v="10"/>
    <x v="6"/>
    <x v="0"/>
  </r>
  <r>
    <x v="1"/>
    <x v="11"/>
    <x v="6"/>
    <x v="0"/>
  </r>
  <r>
    <x v="1"/>
    <x v="12"/>
    <x v="6"/>
    <x v="0"/>
  </r>
  <r>
    <x v="1"/>
    <x v="13"/>
    <x v="6"/>
    <x v="0"/>
  </r>
  <r>
    <x v="1"/>
    <x v="14"/>
    <x v="6"/>
    <x v="0"/>
  </r>
  <r>
    <x v="1"/>
    <x v="15"/>
    <x v="6"/>
    <x v="0"/>
  </r>
  <r>
    <x v="1"/>
    <x v="16"/>
    <x v="6"/>
    <x v="0"/>
  </r>
  <r>
    <x v="1"/>
    <x v="17"/>
    <x v="6"/>
    <x v="0"/>
  </r>
  <r>
    <x v="1"/>
    <x v="18"/>
    <x v="6"/>
    <x v="0"/>
  </r>
  <r>
    <x v="1"/>
    <x v="19"/>
    <x v="6"/>
    <x v="0"/>
  </r>
  <r>
    <x v="1"/>
    <x v="20"/>
    <x v="6"/>
    <x v="0"/>
  </r>
  <r>
    <x v="1"/>
    <x v="21"/>
    <x v="6"/>
    <x v="0"/>
  </r>
  <r>
    <x v="1"/>
    <x v="22"/>
    <x v="6"/>
    <x v="0"/>
  </r>
  <r>
    <x v="1"/>
    <x v="23"/>
    <x v="6"/>
    <x v="0"/>
  </r>
  <r>
    <x v="1"/>
    <x v="24"/>
    <x v="6"/>
    <x v="0"/>
  </r>
  <r>
    <x v="1"/>
    <x v="25"/>
    <x v="6"/>
    <x v="0"/>
  </r>
  <r>
    <x v="1"/>
    <x v="26"/>
    <x v="6"/>
    <x v="0"/>
  </r>
  <r>
    <x v="1"/>
    <x v="27"/>
    <x v="6"/>
    <x v="0"/>
  </r>
  <r>
    <x v="1"/>
    <x v="28"/>
    <x v="6"/>
    <x v="0"/>
  </r>
  <r>
    <x v="1"/>
    <x v="29"/>
    <x v="6"/>
    <x v="0"/>
  </r>
  <r>
    <x v="1"/>
    <x v="30"/>
    <x v="6"/>
    <x v="0"/>
  </r>
  <r>
    <x v="1"/>
    <x v="31"/>
    <x v="6"/>
    <x v="0"/>
  </r>
  <r>
    <x v="1"/>
    <x v="32"/>
    <x v="6"/>
    <x v="0"/>
  </r>
  <r>
    <x v="1"/>
    <x v="33"/>
    <x v="6"/>
    <x v="0"/>
  </r>
  <r>
    <x v="1"/>
    <x v="34"/>
    <x v="6"/>
    <x v="0"/>
  </r>
  <r>
    <x v="2"/>
    <x v="35"/>
    <x v="6"/>
    <x v="1"/>
  </r>
  <r>
    <x v="3"/>
    <x v="36"/>
    <x v="6"/>
    <x v="1"/>
  </r>
  <r>
    <x v="4"/>
    <x v="37"/>
    <x v="6"/>
    <x v="0"/>
  </r>
  <r>
    <x v="4"/>
    <x v="38"/>
    <x v="6"/>
    <x v="0"/>
  </r>
  <r>
    <x v="4"/>
    <x v="39"/>
    <x v="6"/>
    <x v="1"/>
  </r>
  <r>
    <x v="4"/>
    <x v="40"/>
    <x v="6"/>
    <x v="0"/>
  </r>
  <r>
    <x v="0"/>
    <x v="0"/>
    <x v="7"/>
    <x v="0"/>
  </r>
  <r>
    <x v="0"/>
    <x v="1"/>
    <x v="7"/>
    <x v="0"/>
  </r>
  <r>
    <x v="0"/>
    <x v="2"/>
    <x v="7"/>
    <x v="1"/>
  </r>
  <r>
    <x v="0"/>
    <x v="3"/>
    <x v="7"/>
    <x v="1"/>
  </r>
  <r>
    <x v="0"/>
    <x v="4"/>
    <x v="7"/>
    <x v="1"/>
  </r>
  <r>
    <x v="0"/>
    <x v="5"/>
    <x v="7"/>
    <x v="0"/>
  </r>
  <r>
    <x v="0"/>
    <x v="6"/>
    <x v="7"/>
    <x v="0"/>
  </r>
  <r>
    <x v="0"/>
    <x v="7"/>
    <x v="7"/>
    <x v="0"/>
  </r>
  <r>
    <x v="0"/>
    <x v="8"/>
    <x v="7"/>
    <x v="0"/>
  </r>
  <r>
    <x v="1"/>
    <x v="9"/>
    <x v="7"/>
    <x v="1"/>
  </r>
  <r>
    <x v="1"/>
    <x v="10"/>
    <x v="7"/>
    <x v="0"/>
  </r>
  <r>
    <x v="1"/>
    <x v="11"/>
    <x v="7"/>
    <x v="1"/>
  </r>
  <r>
    <x v="1"/>
    <x v="12"/>
    <x v="7"/>
    <x v="0"/>
  </r>
  <r>
    <x v="1"/>
    <x v="13"/>
    <x v="7"/>
    <x v="0"/>
  </r>
  <r>
    <x v="1"/>
    <x v="14"/>
    <x v="7"/>
    <x v="0"/>
  </r>
  <r>
    <x v="1"/>
    <x v="15"/>
    <x v="7"/>
    <x v="0"/>
  </r>
  <r>
    <x v="1"/>
    <x v="16"/>
    <x v="7"/>
    <x v="0"/>
  </r>
  <r>
    <x v="1"/>
    <x v="17"/>
    <x v="7"/>
    <x v="0"/>
  </r>
  <r>
    <x v="1"/>
    <x v="18"/>
    <x v="7"/>
    <x v="0"/>
  </r>
  <r>
    <x v="1"/>
    <x v="19"/>
    <x v="7"/>
    <x v="0"/>
  </r>
  <r>
    <x v="1"/>
    <x v="20"/>
    <x v="7"/>
    <x v="0"/>
  </r>
  <r>
    <x v="1"/>
    <x v="21"/>
    <x v="7"/>
    <x v="0"/>
  </r>
  <r>
    <x v="1"/>
    <x v="22"/>
    <x v="7"/>
    <x v="0"/>
  </r>
  <r>
    <x v="1"/>
    <x v="23"/>
    <x v="7"/>
    <x v="0"/>
  </r>
  <r>
    <x v="1"/>
    <x v="24"/>
    <x v="7"/>
    <x v="0"/>
  </r>
  <r>
    <x v="1"/>
    <x v="25"/>
    <x v="7"/>
    <x v="0"/>
  </r>
  <r>
    <x v="1"/>
    <x v="26"/>
    <x v="7"/>
    <x v="0"/>
  </r>
  <r>
    <x v="1"/>
    <x v="27"/>
    <x v="7"/>
    <x v="0"/>
  </r>
  <r>
    <x v="1"/>
    <x v="28"/>
    <x v="7"/>
    <x v="0"/>
  </r>
  <r>
    <x v="1"/>
    <x v="29"/>
    <x v="7"/>
    <x v="0"/>
  </r>
  <r>
    <x v="1"/>
    <x v="30"/>
    <x v="7"/>
    <x v="0"/>
  </r>
  <r>
    <x v="1"/>
    <x v="31"/>
    <x v="7"/>
    <x v="0"/>
  </r>
  <r>
    <x v="1"/>
    <x v="32"/>
    <x v="7"/>
    <x v="0"/>
  </r>
  <r>
    <x v="1"/>
    <x v="33"/>
    <x v="7"/>
    <x v="0"/>
  </r>
  <r>
    <x v="1"/>
    <x v="34"/>
    <x v="7"/>
    <x v="0"/>
  </r>
  <r>
    <x v="2"/>
    <x v="35"/>
    <x v="7"/>
    <x v="1"/>
  </r>
  <r>
    <x v="3"/>
    <x v="36"/>
    <x v="7"/>
    <x v="1"/>
  </r>
  <r>
    <x v="4"/>
    <x v="37"/>
    <x v="7"/>
    <x v="1"/>
  </r>
  <r>
    <x v="4"/>
    <x v="38"/>
    <x v="7"/>
    <x v="0"/>
  </r>
  <r>
    <x v="4"/>
    <x v="39"/>
    <x v="7"/>
    <x v="0"/>
  </r>
  <r>
    <x v="4"/>
    <x v="40"/>
    <x v="7"/>
    <x v="0"/>
  </r>
  <r>
    <x v="0"/>
    <x v="0"/>
    <x v="8"/>
    <x v="0"/>
  </r>
  <r>
    <x v="0"/>
    <x v="1"/>
    <x v="8"/>
    <x v="0"/>
  </r>
  <r>
    <x v="0"/>
    <x v="2"/>
    <x v="8"/>
    <x v="1"/>
  </r>
  <r>
    <x v="0"/>
    <x v="3"/>
    <x v="8"/>
    <x v="1"/>
  </r>
  <r>
    <x v="0"/>
    <x v="4"/>
    <x v="8"/>
    <x v="1"/>
  </r>
  <r>
    <x v="0"/>
    <x v="5"/>
    <x v="8"/>
    <x v="0"/>
  </r>
  <r>
    <x v="0"/>
    <x v="6"/>
    <x v="8"/>
    <x v="0"/>
  </r>
  <r>
    <x v="0"/>
    <x v="7"/>
    <x v="8"/>
    <x v="1"/>
  </r>
  <r>
    <x v="0"/>
    <x v="8"/>
    <x v="8"/>
    <x v="0"/>
  </r>
  <r>
    <x v="1"/>
    <x v="9"/>
    <x v="8"/>
    <x v="1"/>
  </r>
  <r>
    <x v="1"/>
    <x v="10"/>
    <x v="8"/>
    <x v="0"/>
  </r>
  <r>
    <x v="1"/>
    <x v="11"/>
    <x v="8"/>
    <x v="0"/>
  </r>
  <r>
    <x v="1"/>
    <x v="12"/>
    <x v="8"/>
    <x v="0"/>
  </r>
  <r>
    <x v="1"/>
    <x v="13"/>
    <x v="8"/>
    <x v="0"/>
  </r>
  <r>
    <x v="1"/>
    <x v="14"/>
    <x v="8"/>
    <x v="0"/>
  </r>
  <r>
    <x v="1"/>
    <x v="15"/>
    <x v="8"/>
    <x v="0"/>
  </r>
  <r>
    <x v="1"/>
    <x v="16"/>
    <x v="8"/>
    <x v="0"/>
  </r>
  <r>
    <x v="1"/>
    <x v="17"/>
    <x v="8"/>
    <x v="0"/>
  </r>
  <r>
    <x v="1"/>
    <x v="18"/>
    <x v="8"/>
    <x v="0"/>
  </r>
  <r>
    <x v="1"/>
    <x v="19"/>
    <x v="8"/>
    <x v="0"/>
  </r>
  <r>
    <x v="1"/>
    <x v="20"/>
    <x v="8"/>
    <x v="0"/>
  </r>
  <r>
    <x v="1"/>
    <x v="21"/>
    <x v="8"/>
    <x v="1"/>
  </r>
  <r>
    <x v="1"/>
    <x v="22"/>
    <x v="8"/>
    <x v="0"/>
  </r>
  <r>
    <x v="1"/>
    <x v="23"/>
    <x v="8"/>
    <x v="0"/>
  </r>
  <r>
    <x v="1"/>
    <x v="24"/>
    <x v="8"/>
    <x v="0"/>
  </r>
  <r>
    <x v="1"/>
    <x v="25"/>
    <x v="8"/>
    <x v="0"/>
  </r>
  <r>
    <x v="1"/>
    <x v="26"/>
    <x v="8"/>
    <x v="0"/>
  </r>
  <r>
    <x v="1"/>
    <x v="27"/>
    <x v="8"/>
    <x v="0"/>
  </r>
  <r>
    <x v="1"/>
    <x v="28"/>
    <x v="8"/>
    <x v="0"/>
  </r>
  <r>
    <x v="1"/>
    <x v="29"/>
    <x v="8"/>
    <x v="0"/>
  </r>
  <r>
    <x v="1"/>
    <x v="30"/>
    <x v="8"/>
    <x v="0"/>
  </r>
  <r>
    <x v="1"/>
    <x v="31"/>
    <x v="8"/>
    <x v="0"/>
  </r>
  <r>
    <x v="1"/>
    <x v="32"/>
    <x v="8"/>
    <x v="0"/>
  </r>
  <r>
    <x v="1"/>
    <x v="33"/>
    <x v="8"/>
    <x v="0"/>
  </r>
  <r>
    <x v="1"/>
    <x v="34"/>
    <x v="8"/>
    <x v="1"/>
  </r>
  <r>
    <x v="2"/>
    <x v="35"/>
    <x v="8"/>
    <x v="1"/>
  </r>
  <r>
    <x v="3"/>
    <x v="36"/>
    <x v="8"/>
    <x v="1"/>
  </r>
  <r>
    <x v="4"/>
    <x v="37"/>
    <x v="8"/>
    <x v="0"/>
  </r>
  <r>
    <x v="4"/>
    <x v="38"/>
    <x v="8"/>
    <x v="1"/>
  </r>
  <r>
    <x v="4"/>
    <x v="39"/>
    <x v="8"/>
    <x v="0"/>
  </r>
  <r>
    <x v="4"/>
    <x v="40"/>
    <x v="8"/>
    <x v="0"/>
  </r>
  <r>
    <x v="0"/>
    <x v="0"/>
    <x v="9"/>
    <x v="0"/>
  </r>
  <r>
    <x v="0"/>
    <x v="1"/>
    <x v="9"/>
    <x v="0"/>
  </r>
  <r>
    <x v="0"/>
    <x v="2"/>
    <x v="9"/>
    <x v="0"/>
  </r>
  <r>
    <x v="0"/>
    <x v="3"/>
    <x v="9"/>
    <x v="0"/>
  </r>
  <r>
    <x v="0"/>
    <x v="4"/>
    <x v="9"/>
    <x v="1"/>
  </r>
  <r>
    <x v="0"/>
    <x v="5"/>
    <x v="9"/>
    <x v="0"/>
  </r>
  <r>
    <x v="0"/>
    <x v="6"/>
    <x v="9"/>
    <x v="0"/>
  </r>
  <r>
    <x v="0"/>
    <x v="7"/>
    <x v="9"/>
    <x v="0"/>
  </r>
  <r>
    <x v="0"/>
    <x v="8"/>
    <x v="9"/>
    <x v="0"/>
  </r>
  <r>
    <x v="1"/>
    <x v="9"/>
    <x v="9"/>
    <x v="1"/>
  </r>
  <r>
    <x v="1"/>
    <x v="10"/>
    <x v="9"/>
    <x v="1"/>
  </r>
  <r>
    <x v="1"/>
    <x v="11"/>
    <x v="9"/>
    <x v="0"/>
  </r>
  <r>
    <x v="1"/>
    <x v="12"/>
    <x v="9"/>
    <x v="0"/>
  </r>
  <r>
    <x v="1"/>
    <x v="13"/>
    <x v="9"/>
    <x v="0"/>
  </r>
  <r>
    <x v="1"/>
    <x v="14"/>
    <x v="9"/>
    <x v="0"/>
  </r>
  <r>
    <x v="1"/>
    <x v="15"/>
    <x v="9"/>
    <x v="0"/>
  </r>
  <r>
    <x v="1"/>
    <x v="16"/>
    <x v="9"/>
    <x v="0"/>
  </r>
  <r>
    <x v="1"/>
    <x v="17"/>
    <x v="9"/>
    <x v="0"/>
  </r>
  <r>
    <x v="1"/>
    <x v="18"/>
    <x v="9"/>
    <x v="0"/>
  </r>
  <r>
    <x v="1"/>
    <x v="19"/>
    <x v="9"/>
    <x v="0"/>
  </r>
  <r>
    <x v="1"/>
    <x v="20"/>
    <x v="9"/>
    <x v="0"/>
  </r>
  <r>
    <x v="1"/>
    <x v="21"/>
    <x v="9"/>
    <x v="1"/>
  </r>
  <r>
    <x v="1"/>
    <x v="22"/>
    <x v="9"/>
    <x v="0"/>
  </r>
  <r>
    <x v="1"/>
    <x v="23"/>
    <x v="9"/>
    <x v="0"/>
  </r>
  <r>
    <x v="1"/>
    <x v="24"/>
    <x v="9"/>
    <x v="0"/>
  </r>
  <r>
    <x v="1"/>
    <x v="25"/>
    <x v="9"/>
    <x v="0"/>
  </r>
  <r>
    <x v="1"/>
    <x v="26"/>
    <x v="9"/>
    <x v="0"/>
  </r>
  <r>
    <x v="1"/>
    <x v="27"/>
    <x v="9"/>
    <x v="0"/>
  </r>
  <r>
    <x v="1"/>
    <x v="28"/>
    <x v="9"/>
    <x v="0"/>
  </r>
  <r>
    <x v="1"/>
    <x v="29"/>
    <x v="9"/>
    <x v="0"/>
  </r>
  <r>
    <x v="1"/>
    <x v="30"/>
    <x v="9"/>
    <x v="0"/>
  </r>
  <r>
    <x v="1"/>
    <x v="31"/>
    <x v="9"/>
    <x v="0"/>
  </r>
  <r>
    <x v="1"/>
    <x v="32"/>
    <x v="9"/>
    <x v="0"/>
  </r>
  <r>
    <x v="1"/>
    <x v="33"/>
    <x v="9"/>
    <x v="0"/>
  </r>
  <r>
    <x v="1"/>
    <x v="34"/>
    <x v="9"/>
    <x v="0"/>
  </r>
  <r>
    <x v="2"/>
    <x v="35"/>
    <x v="9"/>
    <x v="1"/>
  </r>
  <r>
    <x v="3"/>
    <x v="36"/>
    <x v="9"/>
    <x v="1"/>
  </r>
  <r>
    <x v="4"/>
    <x v="37"/>
    <x v="9"/>
    <x v="0"/>
  </r>
  <r>
    <x v="4"/>
    <x v="38"/>
    <x v="9"/>
    <x v="0"/>
  </r>
  <r>
    <x v="4"/>
    <x v="39"/>
    <x v="9"/>
    <x v="1"/>
  </r>
  <r>
    <x v="4"/>
    <x v="40"/>
    <x v="9"/>
    <x v="0"/>
  </r>
  <r>
    <x v="0"/>
    <x v="0"/>
    <x v="10"/>
    <x v="0"/>
  </r>
  <r>
    <x v="0"/>
    <x v="1"/>
    <x v="10"/>
    <x v="0"/>
  </r>
  <r>
    <x v="0"/>
    <x v="2"/>
    <x v="10"/>
    <x v="1"/>
  </r>
  <r>
    <x v="0"/>
    <x v="3"/>
    <x v="10"/>
    <x v="0"/>
  </r>
  <r>
    <x v="0"/>
    <x v="4"/>
    <x v="10"/>
    <x v="0"/>
  </r>
  <r>
    <x v="0"/>
    <x v="5"/>
    <x v="10"/>
    <x v="0"/>
  </r>
  <r>
    <x v="0"/>
    <x v="6"/>
    <x v="10"/>
    <x v="0"/>
  </r>
  <r>
    <x v="0"/>
    <x v="7"/>
    <x v="10"/>
    <x v="0"/>
  </r>
  <r>
    <x v="0"/>
    <x v="8"/>
    <x v="10"/>
    <x v="0"/>
  </r>
  <r>
    <x v="1"/>
    <x v="9"/>
    <x v="10"/>
    <x v="1"/>
  </r>
  <r>
    <x v="1"/>
    <x v="10"/>
    <x v="10"/>
    <x v="0"/>
  </r>
  <r>
    <x v="1"/>
    <x v="11"/>
    <x v="10"/>
    <x v="0"/>
  </r>
  <r>
    <x v="1"/>
    <x v="12"/>
    <x v="10"/>
    <x v="0"/>
  </r>
  <r>
    <x v="1"/>
    <x v="13"/>
    <x v="10"/>
    <x v="0"/>
  </r>
  <r>
    <x v="1"/>
    <x v="14"/>
    <x v="10"/>
    <x v="0"/>
  </r>
  <r>
    <x v="1"/>
    <x v="15"/>
    <x v="10"/>
    <x v="0"/>
  </r>
  <r>
    <x v="1"/>
    <x v="16"/>
    <x v="10"/>
    <x v="0"/>
  </r>
  <r>
    <x v="1"/>
    <x v="17"/>
    <x v="10"/>
    <x v="0"/>
  </r>
  <r>
    <x v="1"/>
    <x v="18"/>
    <x v="10"/>
    <x v="0"/>
  </r>
  <r>
    <x v="1"/>
    <x v="19"/>
    <x v="10"/>
    <x v="0"/>
  </r>
  <r>
    <x v="1"/>
    <x v="20"/>
    <x v="10"/>
    <x v="0"/>
  </r>
  <r>
    <x v="1"/>
    <x v="21"/>
    <x v="10"/>
    <x v="0"/>
  </r>
  <r>
    <x v="1"/>
    <x v="22"/>
    <x v="10"/>
    <x v="0"/>
  </r>
  <r>
    <x v="1"/>
    <x v="23"/>
    <x v="10"/>
    <x v="0"/>
  </r>
  <r>
    <x v="1"/>
    <x v="24"/>
    <x v="10"/>
    <x v="0"/>
  </r>
  <r>
    <x v="1"/>
    <x v="25"/>
    <x v="10"/>
    <x v="0"/>
  </r>
  <r>
    <x v="1"/>
    <x v="26"/>
    <x v="10"/>
    <x v="0"/>
  </r>
  <r>
    <x v="1"/>
    <x v="27"/>
    <x v="10"/>
    <x v="0"/>
  </r>
  <r>
    <x v="1"/>
    <x v="28"/>
    <x v="10"/>
    <x v="0"/>
  </r>
  <r>
    <x v="1"/>
    <x v="29"/>
    <x v="10"/>
    <x v="0"/>
  </r>
  <r>
    <x v="1"/>
    <x v="30"/>
    <x v="10"/>
    <x v="0"/>
  </r>
  <r>
    <x v="1"/>
    <x v="31"/>
    <x v="10"/>
    <x v="0"/>
  </r>
  <r>
    <x v="1"/>
    <x v="32"/>
    <x v="10"/>
    <x v="0"/>
  </r>
  <r>
    <x v="1"/>
    <x v="33"/>
    <x v="10"/>
    <x v="0"/>
  </r>
  <r>
    <x v="1"/>
    <x v="34"/>
    <x v="10"/>
    <x v="0"/>
  </r>
  <r>
    <x v="2"/>
    <x v="35"/>
    <x v="10"/>
    <x v="0"/>
  </r>
  <r>
    <x v="3"/>
    <x v="36"/>
    <x v="10"/>
    <x v="1"/>
  </r>
  <r>
    <x v="4"/>
    <x v="37"/>
    <x v="10"/>
    <x v="1"/>
  </r>
  <r>
    <x v="4"/>
    <x v="38"/>
    <x v="10"/>
    <x v="0"/>
  </r>
  <r>
    <x v="4"/>
    <x v="39"/>
    <x v="10"/>
    <x v="0"/>
  </r>
  <r>
    <x v="4"/>
    <x v="40"/>
    <x v="10"/>
    <x v="0"/>
  </r>
  <r>
    <x v="0"/>
    <x v="0"/>
    <x v="11"/>
    <x v="0"/>
  </r>
  <r>
    <x v="0"/>
    <x v="1"/>
    <x v="11"/>
    <x v="0"/>
  </r>
  <r>
    <x v="0"/>
    <x v="2"/>
    <x v="11"/>
    <x v="0"/>
  </r>
  <r>
    <x v="0"/>
    <x v="3"/>
    <x v="11"/>
    <x v="0"/>
  </r>
  <r>
    <x v="0"/>
    <x v="4"/>
    <x v="11"/>
    <x v="1"/>
  </r>
  <r>
    <x v="0"/>
    <x v="5"/>
    <x v="11"/>
    <x v="0"/>
  </r>
  <r>
    <x v="0"/>
    <x v="6"/>
    <x v="11"/>
    <x v="0"/>
  </r>
  <r>
    <x v="0"/>
    <x v="7"/>
    <x v="11"/>
    <x v="0"/>
  </r>
  <r>
    <x v="0"/>
    <x v="8"/>
    <x v="11"/>
    <x v="0"/>
  </r>
  <r>
    <x v="1"/>
    <x v="9"/>
    <x v="11"/>
    <x v="0"/>
  </r>
  <r>
    <x v="1"/>
    <x v="10"/>
    <x v="11"/>
    <x v="1"/>
  </r>
  <r>
    <x v="1"/>
    <x v="11"/>
    <x v="11"/>
    <x v="0"/>
  </r>
  <r>
    <x v="1"/>
    <x v="12"/>
    <x v="11"/>
    <x v="0"/>
  </r>
  <r>
    <x v="1"/>
    <x v="13"/>
    <x v="11"/>
    <x v="0"/>
  </r>
  <r>
    <x v="1"/>
    <x v="14"/>
    <x v="11"/>
    <x v="0"/>
  </r>
  <r>
    <x v="1"/>
    <x v="15"/>
    <x v="11"/>
    <x v="0"/>
  </r>
  <r>
    <x v="1"/>
    <x v="16"/>
    <x v="11"/>
    <x v="0"/>
  </r>
  <r>
    <x v="1"/>
    <x v="17"/>
    <x v="11"/>
    <x v="0"/>
  </r>
  <r>
    <x v="1"/>
    <x v="18"/>
    <x v="11"/>
    <x v="0"/>
  </r>
  <r>
    <x v="1"/>
    <x v="19"/>
    <x v="11"/>
    <x v="0"/>
  </r>
  <r>
    <x v="1"/>
    <x v="20"/>
    <x v="11"/>
    <x v="0"/>
  </r>
  <r>
    <x v="1"/>
    <x v="21"/>
    <x v="11"/>
    <x v="0"/>
  </r>
  <r>
    <x v="1"/>
    <x v="22"/>
    <x v="11"/>
    <x v="0"/>
  </r>
  <r>
    <x v="1"/>
    <x v="23"/>
    <x v="11"/>
    <x v="0"/>
  </r>
  <r>
    <x v="1"/>
    <x v="24"/>
    <x v="11"/>
    <x v="0"/>
  </r>
  <r>
    <x v="1"/>
    <x v="25"/>
    <x v="11"/>
    <x v="0"/>
  </r>
  <r>
    <x v="1"/>
    <x v="26"/>
    <x v="11"/>
    <x v="0"/>
  </r>
  <r>
    <x v="1"/>
    <x v="27"/>
    <x v="11"/>
    <x v="0"/>
  </r>
  <r>
    <x v="1"/>
    <x v="28"/>
    <x v="11"/>
    <x v="0"/>
  </r>
  <r>
    <x v="1"/>
    <x v="29"/>
    <x v="11"/>
    <x v="0"/>
  </r>
  <r>
    <x v="1"/>
    <x v="30"/>
    <x v="11"/>
    <x v="0"/>
  </r>
  <r>
    <x v="1"/>
    <x v="31"/>
    <x v="11"/>
    <x v="0"/>
  </r>
  <r>
    <x v="1"/>
    <x v="32"/>
    <x v="11"/>
    <x v="0"/>
  </r>
  <r>
    <x v="1"/>
    <x v="33"/>
    <x v="11"/>
    <x v="0"/>
  </r>
  <r>
    <x v="1"/>
    <x v="34"/>
    <x v="11"/>
    <x v="0"/>
  </r>
  <r>
    <x v="2"/>
    <x v="35"/>
    <x v="11"/>
    <x v="0"/>
  </r>
  <r>
    <x v="3"/>
    <x v="36"/>
    <x v="11"/>
    <x v="1"/>
  </r>
  <r>
    <x v="4"/>
    <x v="37"/>
    <x v="11"/>
    <x v="0"/>
  </r>
  <r>
    <x v="4"/>
    <x v="38"/>
    <x v="11"/>
    <x v="1"/>
  </r>
  <r>
    <x v="4"/>
    <x v="39"/>
    <x v="11"/>
    <x v="0"/>
  </r>
  <r>
    <x v="4"/>
    <x v="40"/>
    <x v="11"/>
    <x v="0"/>
  </r>
  <r>
    <x v="0"/>
    <x v="0"/>
    <x v="12"/>
    <x v="0"/>
  </r>
  <r>
    <x v="0"/>
    <x v="1"/>
    <x v="12"/>
    <x v="1"/>
  </r>
  <r>
    <x v="0"/>
    <x v="2"/>
    <x v="12"/>
    <x v="0"/>
  </r>
  <r>
    <x v="0"/>
    <x v="3"/>
    <x v="12"/>
    <x v="0"/>
  </r>
  <r>
    <x v="0"/>
    <x v="4"/>
    <x v="12"/>
    <x v="0"/>
  </r>
  <r>
    <x v="0"/>
    <x v="5"/>
    <x v="12"/>
    <x v="0"/>
  </r>
  <r>
    <x v="0"/>
    <x v="6"/>
    <x v="12"/>
    <x v="0"/>
  </r>
  <r>
    <x v="0"/>
    <x v="7"/>
    <x v="12"/>
    <x v="0"/>
  </r>
  <r>
    <x v="0"/>
    <x v="8"/>
    <x v="12"/>
    <x v="0"/>
  </r>
  <r>
    <x v="1"/>
    <x v="9"/>
    <x v="12"/>
    <x v="1"/>
  </r>
  <r>
    <x v="1"/>
    <x v="10"/>
    <x v="12"/>
    <x v="0"/>
  </r>
  <r>
    <x v="1"/>
    <x v="11"/>
    <x v="12"/>
    <x v="0"/>
  </r>
  <r>
    <x v="1"/>
    <x v="12"/>
    <x v="12"/>
    <x v="0"/>
  </r>
  <r>
    <x v="1"/>
    <x v="13"/>
    <x v="12"/>
    <x v="0"/>
  </r>
  <r>
    <x v="1"/>
    <x v="14"/>
    <x v="12"/>
    <x v="0"/>
  </r>
  <r>
    <x v="1"/>
    <x v="15"/>
    <x v="12"/>
    <x v="0"/>
  </r>
  <r>
    <x v="1"/>
    <x v="16"/>
    <x v="12"/>
    <x v="0"/>
  </r>
  <r>
    <x v="1"/>
    <x v="17"/>
    <x v="12"/>
    <x v="0"/>
  </r>
  <r>
    <x v="1"/>
    <x v="18"/>
    <x v="12"/>
    <x v="0"/>
  </r>
  <r>
    <x v="1"/>
    <x v="19"/>
    <x v="12"/>
    <x v="0"/>
  </r>
  <r>
    <x v="1"/>
    <x v="20"/>
    <x v="12"/>
    <x v="0"/>
  </r>
  <r>
    <x v="1"/>
    <x v="21"/>
    <x v="12"/>
    <x v="0"/>
  </r>
  <r>
    <x v="1"/>
    <x v="22"/>
    <x v="12"/>
    <x v="0"/>
  </r>
  <r>
    <x v="1"/>
    <x v="23"/>
    <x v="12"/>
    <x v="0"/>
  </r>
  <r>
    <x v="1"/>
    <x v="24"/>
    <x v="12"/>
    <x v="0"/>
  </r>
  <r>
    <x v="1"/>
    <x v="25"/>
    <x v="12"/>
    <x v="0"/>
  </r>
  <r>
    <x v="1"/>
    <x v="26"/>
    <x v="12"/>
    <x v="0"/>
  </r>
  <r>
    <x v="1"/>
    <x v="27"/>
    <x v="12"/>
    <x v="0"/>
  </r>
  <r>
    <x v="1"/>
    <x v="28"/>
    <x v="12"/>
    <x v="0"/>
  </r>
  <r>
    <x v="1"/>
    <x v="29"/>
    <x v="12"/>
    <x v="0"/>
  </r>
  <r>
    <x v="1"/>
    <x v="30"/>
    <x v="12"/>
    <x v="0"/>
  </r>
  <r>
    <x v="1"/>
    <x v="31"/>
    <x v="12"/>
    <x v="0"/>
  </r>
  <r>
    <x v="1"/>
    <x v="32"/>
    <x v="12"/>
    <x v="0"/>
  </r>
  <r>
    <x v="1"/>
    <x v="33"/>
    <x v="12"/>
    <x v="0"/>
  </r>
  <r>
    <x v="1"/>
    <x v="34"/>
    <x v="12"/>
    <x v="0"/>
  </r>
  <r>
    <x v="2"/>
    <x v="35"/>
    <x v="12"/>
    <x v="1"/>
  </r>
  <r>
    <x v="3"/>
    <x v="36"/>
    <x v="12"/>
    <x v="1"/>
  </r>
  <r>
    <x v="4"/>
    <x v="37"/>
    <x v="12"/>
    <x v="0"/>
  </r>
  <r>
    <x v="4"/>
    <x v="38"/>
    <x v="12"/>
    <x v="1"/>
  </r>
  <r>
    <x v="4"/>
    <x v="39"/>
    <x v="12"/>
    <x v="0"/>
  </r>
  <r>
    <x v="4"/>
    <x v="40"/>
    <x v="12"/>
    <x v="0"/>
  </r>
  <r>
    <x v="0"/>
    <x v="0"/>
    <x v="13"/>
    <x v="0"/>
  </r>
  <r>
    <x v="0"/>
    <x v="1"/>
    <x v="13"/>
    <x v="0"/>
  </r>
  <r>
    <x v="0"/>
    <x v="2"/>
    <x v="13"/>
    <x v="1"/>
  </r>
  <r>
    <x v="0"/>
    <x v="3"/>
    <x v="13"/>
    <x v="0"/>
  </r>
  <r>
    <x v="0"/>
    <x v="4"/>
    <x v="13"/>
    <x v="0"/>
  </r>
  <r>
    <x v="0"/>
    <x v="5"/>
    <x v="13"/>
    <x v="0"/>
  </r>
  <r>
    <x v="0"/>
    <x v="6"/>
    <x v="13"/>
    <x v="0"/>
  </r>
  <r>
    <x v="0"/>
    <x v="7"/>
    <x v="13"/>
    <x v="0"/>
  </r>
  <r>
    <x v="0"/>
    <x v="8"/>
    <x v="13"/>
    <x v="0"/>
  </r>
  <r>
    <x v="1"/>
    <x v="9"/>
    <x v="13"/>
    <x v="0"/>
  </r>
  <r>
    <x v="1"/>
    <x v="10"/>
    <x v="13"/>
    <x v="0"/>
  </r>
  <r>
    <x v="1"/>
    <x v="11"/>
    <x v="13"/>
    <x v="0"/>
  </r>
  <r>
    <x v="1"/>
    <x v="12"/>
    <x v="13"/>
    <x v="0"/>
  </r>
  <r>
    <x v="1"/>
    <x v="13"/>
    <x v="13"/>
    <x v="1"/>
  </r>
  <r>
    <x v="1"/>
    <x v="14"/>
    <x v="13"/>
    <x v="0"/>
  </r>
  <r>
    <x v="1"/>
    <x v="15"/>
    <x v="13"/>
    <x v="0"/>
  </r>
  <r>
    <x v="1"/>
    <x v="16"/>
    <x v="13"/>
    <x v="0"/>
  </r>
  <r>
    <x v="1"/>
    <x v="17"/>
    <x v="13"/>
    <x v="0"/>
  </r>
  <r>
    <x v="1"/>
    <x v="18"/>
    <x v="13"/>
    <x v="0"/>
  </r>
  <r>
    <x v="1"/>
    <x v="19"/>
    <x v="13"/>
    <x v="0"/>
  </r>
  <r>
    <x v="1"/>
    <x v="20"/>
    <x v="13"/>
    <x v="0"/>
  </r>
  <r>
    <x v="1"/>
    <x v="21"/>
    <x v="13"/>
    <x v="0"/>
  </r>
  <r>
    <x v="1"/>
    <x v="22"/>
    <x v="13"/>
    <x v="0"/>
  </r>
  <r>
    <x v="1"/>
    <x v="23"/>
    <x v="13"/>
    <x v="0"/>
  </r>
  <r>
    <x v="1"/>
    <x v="24"/>
    <x v="13"/>
    <x v="0"/>
  </r>
  <r>
    <x v="1"/>
    <x v="25"/>
    <x v="13"/>
    <x v="0"/>
  </r>
  <r>
    <x v="1"/>
    <x v="26"/>
    <x v="13"/>
    <x v="0"/>
  </r>
  <r>
    <x v="1"/>
    <x v="27"/>
    <x v="13"/>
    <x v="0"/>
  </r>
  <r>
    <x v="1"/>
    <x v="28"/>
    <x v="13"/>
    <x v="0"/>
  </r>
  <r>
    <x v="1"/>
    <x v="29"/>
    <x v="13"/>
    <x v="0"/>
  </r>
  <r>
    <x v="1"/>
    <x v="30"/>
    <x v="13"/>
    <x v="0"/>
  </r>
  <r>
    <x v="1"/>
    <x v="31"/>
    <x v="13"/>
    <x v="0"/>
  </r>
  <r>
    <x v="1"/>
    <x v="32"/>
    <x v="13"/>
    <x v="0"/>
  </r>
  <r>
    <x v="1"/>
    <x v="33"/>
    <x v="13"/>
    <x v="0"/>
  </r>
  <r>
    <x v="1"/>
    <x v="34"/>
    <x v="13"/>
    <x v="0"/>
  </r>
  <r>
    <x v="2"/>
    <x v="35"/>
    <x v="13"/>
    <x v="1"/>
  </r>
  <r>
    <x v="3"/>
    <x v="36"/>
    <x v="13"/>
    <x v="1"/>
  </r>
  <r>
    <x v="4"/>
    <x v="37"/>
    <x v="13"/>
    <x v="0"/>
  </r>
  <r>
    <x v="4"/>
    <x v="38"/>
    <x v="13"/>
    <x v="1"/>
  </r>
  <r>
    <x v="4"/>
    <x v="39"/>
    <x v="13"/>
    <x v="0"/>
  </r>
  <r>
    <x v="4"/>
    <x v="40"/>
    <x v="13"/>
    <x v="0"/>
  </r>
  <r>
    <x v="0"/>
    <x v="0"/>
    <x v="14"/>
    <x v="0"/>
  </r>
  <r>
    <x v="0"/>
    <x v="1"/>
    <x v="14"/>
    <x v="0"/>
  </r>
  <r>
    <x v="0"/>
    <x v="2"/>
    <x v="14"/>
    <x v="1"/>
  </r>
  <r>
    <x v="0"/>
    <x v="3"/>
    <x v="14"/>
    <x v="0"/>
  </r>
  <r>
    <x v="0"/>
    <x v="4"/>
    <x v="14"/>
    <x v="1"/>
  </r>
  <r>
    <x v="0"/>
    <x v="5"/>
    <x v="14"/>
    <x v="0"/>
  </r>
  <r>
    <x v="0"/>
    <x v="6"/>
    <x v="14"/>
    <x v="0"/>
  </r>
  <r>
    <x v="0"/>
    <x v="7"/>
    <x v="14"/>
    <x v="0"/>
  </r>
  <r>
    <x v="0"/>
    <x v="8"/>
    <x v="14"/>
    <x v="0"/>
  </r>
  <r>
    <x v="1"/>
    <x v="9"/>
    <x v="14"/>
    <x v="1"/>
  </r>
  <r>
    <x v="1"/>
    <x v="10"/>
    <x v="14"/>
    <x v="0"/>
  </r>
  <r>
    <x v="1"/>
    <x v="11"/>
    <x v="14"/>
    <x v="0"/>
  </r>
  <r>
    <x v="1"/>
    <x v="12"/>
    <x v="14"/>
    <x v="0"/>
  </r>
  <r>
    <x v="1"/>
    <x v="13"/>
    <x v="14"/>
    <x v="0"/>
  </r>
  <r>
    <x v="1"/>
    <x v="14"/>
    <x v="14"/>
    <x v="0"/>
  </r>
  <r>
    <x v="1"/>
    <x v="15"/>
    <x v="14"/>
    <x v="0"/>
  </r>
  <r>
    <x v="1"/>
    <x v="16"/>
    <x v="14"/>
    <x v="0"/>
  </r>
  <r>
    <x v="1"/>
    <x v="17"/>
    <x v="14"/>
    <x v="0"/>
  </r>
  <r>
    <x v="1"/>
    <x v="18"/>
    <x v="14"/>
    <x v="0"/>
  </r>
  <r>
    <x v="1"/>
    <x v="19"/>
    <x v="14"/>
    <x v="0"/>
  </r>
  <r>
    <x v="1"/>
    <x v="20"/>
    <x v="14"/>
    <x v="0"/>
  </r>
  <r>
    <x v="1"/>
    <x v="21"/>
    <x v="14"/>
    <x v="1"/>
  </r>
  <r>
    <x v="1"/>
    <x v="22"/>
    <x v="14"/>
    <x v="0"/>
  </r>
  <r>
    <x v="1"/>
    <x v="23"/>
    <x v="14"/>
    <x v="0"/>
  </r>
  <r>
    <x v="1"/>
    <x v="24"/>
    <x v="14"/>
    <x v="0"/>
  </r>
  <r>
    <x v="1"/>
    <x v="25"/>
    <x v="14"/>
    <x v="0"/>
  </r>
  <r>
    <x v="1"/>
    <x v="26"/>
    <x v="14"/>
    <x v="0"/>
  </r>
  <r>
    <x v="1"/>
    <x v="27"/>
    <x v="14"/>
    <x v="0"/>
  </r>
  <r>
    <x v="1"/>
    <x v="28"/>
    <x v="14"/>
    <x v="0"/>
  </r>
  <r>
    <x v="1"/>
    <x v="29"/>
    <x v="14"/>
    <x v="0"/>
  </r>
  <r>
    <x v="1"/>
    <x v="30"/>
    <x v="14"/>
    <x v="0"/>
  </r>
  <r>
    <x v="1"/>
    <x v="31"/>
    <x v="14"/>
    <x v="0"/>
  </r>
  <r>
    <x v="1"/>
    <x v="32"/>
    <x v="14"/>
    <x v="0"/>
  </r>
  <r>
    <x v="1"/>
    <x v="33"/>
    <x v="14"/>
    <x v="1"/>
  </r>
  <r>
    <x v="1"/>
    <x v="34"/>
    <x v="14"/>
    <x v="0"/>
  </r>
  <r>
    <x v="2"/>
    <x v="35"/>
    <x v="14"/>
    <x v="1"/>
  </r>
  <r>
    <x v="3"/>
    <x v="36"/>
    <x v="14"/>
    <x v="1"/>
  </r>
  <r>
    <x v="4"/>
    <x v="37"/>
    <x v="14"/>
    <x v="1"/>
  </r>
  <r>
    <x v="4"/>
    <x v="38"/>
    <x v="14"/>
    <x v="0"/>
  </r>
  <r>
    <x v="4"/>
    <x v="39"/>
    <x v="14"/>
    <x v="0"/>
  </r>
  <r>
    <x v="4"/>
    <x v="40"/>
    <x v="14"/>
    <x v="0"/>
  </r>
  <r>
    <x v="0"/>
    <x v="0"/>
    <x v="15"/>
    <x v="1"/>
  </r>
  <r>
    <x v="0"/>
    <x v="1"/>
    <x v="15"/>
    <x v="0"/>
  </r>
  <r>
    <x v="0"/>
    <x v="2"/>
    <x v="15"/>
    <x v="1"/>
  </r>
  <r>
    <x v="0"/>
    <x v="3"/>
    <x v="15"/>
    <x v="1"/>
  </r>
  <r>
    <x v="0"/>
    <x v="4"/>
    <x v="15"/>
    <x v="1"/>
  </r>
  <r>
    <x v="0"/>
    <x v="5"/>
    <x v="15"/>
    <x v="0"/>
  </r>
  <r>
    <x v="0"/>
    <x v="6"/>
    <x v="15"/>
    <x v="0"/>
  </r>
  <r>
    <x v="0"/>
    <x v="7"/>
    <x v="15"/>
    <x v="0"/>
  </r>
  <r>
    <x v="0"/>
    <x v="8"/>
    <x v="15"/>
    <x v="0"/>
  </r>
  <r>
    <x v="1"/>
    <x v="9"/>
    <x v="15"/>
    <x v="1"/>
  </r>
  <r>
    <x v="1"/>
    <x v="10"/>
    <x v="15"/>
    <x v="0"/>
  </r>
  <r>
    <x v="1"/>
    <x v="11"/>
    <x v="15"/>
    <x v="0"/>
  </r>
  <r>
    <x v="1"/>
    <x v="12"/>
    <x v="15"/>
    <x v="0"/>
  </r>
  <r>
    <x v="1"/>
    <x v="13"/>
    <x v="15"/>
    <x v="0"/>
  </r>
  <r>
    <x v="1"/>
    <x v="14"/>
    <x v="15"/>
    <x v="0"/>
  </r>
  <r>
    <x v="1"/>
    <x v="15"/>
    <x v="15"/>
    <x v="0"/>
  </r>
  <r>
    <x v="1"/>
    <x v="16"/>
    <x v="15"/>
    <x v="0"/>
  </r>
  <r>
    <x v="1"/>
    <x v="17"/>
    <x v="15"/>
    <x v="0"/>
  </r>
  <r>
    <x v="1"/>
    <x v="18"/>
    <x v="15"/>
    <x v="0"/>
  </r>
  <r>
    <x v="1"/>
    <x v="19"/>
    <x v="15"/>
    <x v="1"/>
  </r>
  <r>
    <x v="1"/>
    <x v="20"/>
    <x v="15"/>
    <x v="0"/>
  </r>
  <r>
    <x v="1"/>
    <x v="21"/>
    <x v="15"/>
    <x v="0"/>
  </r>
  <r>
    <x v="1"/>
    <x v="22"/>
    <x v="15"/>
    <x v="0"/>
  </r>
  <r>
    <x v="1"/>
    <x v="23"/>
    <x v="15"/>
    <x v="0"/>
  </r>
  <r>
    <x v="1"/>
    <x v="24"/>
    <x v="15"/>
    <x v="0"/>
  </r>
  <r>
    <x v="1"/>
    <x v="25"/>
    <x v="15"/>
    <x v="0"/>
  </r>
  <r>
    <x v="1"/>
    <x v="26"/>
    <x v="15"/>
    <x v="0"/>
  </r>
  <r>
    <x v="1"/>
    <x v="27"/>
    <x v="15"/>
    <x v="1"/>
  </r>
  <r>
    <x v="1"/>
    <x v="28"/>
    <x v="15"/>
    <x v="0"/>
  </r>
  <r>
    <x v="1"/>
    <x v="29"/>
    <x v="15"/>
    <x v="0"/>
  </r>
  <r>
    <x v="1"/>
    <x v="30"/>
    <x v="15"/>
    <x v="0"/>
  </r>
  <r>
    <x v="1"/>
    <x v="31"/>
    <x v="15"/>
    <x v="0"/>
  </r>
  <r>
    <x v="1"/>
    <x v="32"/>
    <x v="15"/>
    <x v="0"/>
  </r>
  <r>
    <x v="1"/>
    <x v="33"/>
    <x v="15"/>
    <x v="0"/>
  </r>
  <r>
    <x v="1"/>
    <x v="34"/>
    <x v="15"/>
    <x v="0"/>
  </r>
  <r>
    <x v="2"/>
    <x v="35"/>
    <x v="15"/>
    <x v="1"/>
  </r>
  <r>
    <x v="3"/>
    <x v="36"/>
    <x v="15"/>
    <x v="1"/>
  </r>
  <r>
    <x v="4"/>
    <x v="37"/>
    <x v="15"/>
    <x v="0"/>
  </r>
  <r>
    <x v="4"/>
    <x v="38"/>
    <x v="15"/>
    <x v="1"/>
  </r>
  <r>
    <x v="4"/>
    <x v="39"/>
    <x v="15"/>
    <x v="0"/>
  </r>
  <r>
    <x v="4"/>
    <x v="40"/>
    <x v="15"/>
    <x v="0"/>
  </r>
  <r>
    <x v="0"/>
    <x v="0"/>
    <x v="16"/>
    <x v="0"/>
  </r>
  <r>
    <x v="0"/>
    <x v="1"/>
    <x v="16"/>
    <x v="0"/>
  </r>
  <r>
    <x v="0"/>
    <x v="2"/>
    <x v="16"/>
    <x v="0"/>
  </r>
  <r>
    <x v="0"/>
    <x v="3"/>
    <x v="16"/>
    <x v="0"/>
  </r>
  <r>
    <x v="0"/>
    <x v="4"/>
    <x v="16"/>
    <x v="0"/>
  </r>
  <r>
    <x v="0"/>
    <x v="5"/>
    <x v="16"/>
    <x v="0"/>
  </r>
  <r>
    <x v="0"/>
    <x v="6"/>
    <x v="16"/>
    <x v="0"/>
  </r>
  <r>
    <x v="0"/>
    <x v="7"/>
    <x v="16"/>
    <x v="1"/>
  </r>
  <r>
    <x v="0"/>
    <x v="8"/>
    <x v="16"/>
    <x v="0"/>
  </r>
  <r>
    <x v="1"/>
    <x v="9"/>
    <x v="16"/>
    <x v="1"/>
  </r>
  <r>
    <x v="1"/>
    <x v="10"/>
    <x v="16"/>
    <x v="1"/>
  </r>
  <r>
    <x v="1"/>
    <x v="11"/>
    <x v="16"/>
    <x v="0"/>
  </r>
  <r>
    <x v="1"/>
    <x v="12"/>
    <x v="16"/>
    <x v="0"/>
  </r>
  <r>
    <x v="1"/>
    <x v="13"/>
    <x v="16"/>
    <x v="0"/>
  </r>
  <r>
    <x v="1"/>
    <x v="14"/>
    <x v="16"/>
    <x v="0"/>
  </r>
  <r>
    <x v="1"/>
    <x v="15"/>
    <x v="16"/>
    <x v="0"/>
  </r>
  <r>
    <x v="1"/>
    <x v="16"/>
    <x v="16"/>
    <x v="0"/>
  </r>
  <r>
    <x v="1"/>
    <x v="17"/>
    <x v="16"/>
    <x v="0"/>
  </r>
  <r>
    <x v="1"/>
    <x v="18"/>
    <x v="16"/>
    <x v="0"/>
  </r>
  <r>
    <x v="1"/>
    <x v="19"/>
    <x v="16"/>
    <x v="1"/>
  </r>
  <r>
    <x v="1"/>
    <x v="20"/>
    <x v="16"/>
    <x v="0"/>
  </r>
  <r>
    <x v="1"/>
    <x v="21"/>
    <x v="16"/>
    <x v="0"/>
  </r>
  <r>
    <x v="1"/>
    <x v="22"/>
    <x v="16"/>
    <x v="0"/>
  </r>
  <r>
    <x v="1"/>
    <x v="23"/>
    <x v="16"/>
    <x v="0"/>
  </r>
  <r>
    <x v="1"/>
    <x v="24"/>
    <x v="16"/>
    <x v="0"/>
  </r>
  <r>
    <x v="1"/>
    <x v="25"/>
    <x v="16"/>
    <x v="0"/>
  </r>
  <r>
    <x v="1"/>
    <x v="26"/>
    <x v="16"/>
    <x v="0"/>
  </r>
  <r>
    <x v="1"/>
    <x v="27"/>
    <x v="16"/>
    <x v="0"/>
  </r>
  <r>
    <x v="1"/>
    <x v="28"/>
    <x v="16"/>
    <x v="1"/>
  </r>
  <r>
    <x v="1"/>
    <x v="29"/>
    <x v="16"/>
    <x v="1"/>
  </r>
  <r>
    <x v="1"/>
    <x v="30"/>
    <x v="16"/>
    <x v="0"/>
  </r>
  <r>
    <x v="1"/>
    <x v="31"/>
    <x v="16"/>
    <x v="0"/>
  </r>
  <r>
    <x v="1"/>
    <x v="32"/>
    <x v="16"/>
    <x v="1"/>
  </r>
  <r>
    <x v="1"/>
    <x v="33"/>
    <x v="16"/>
    <x v="0"/>
  </r>
  <r>
    <x v="1"/>
    <x v="34"/>
    <x v="16"/>
    <x v="0"/>
  </r>
  <r>
    <x v="2"/>
    <x v="35"/>
    <x v="16"/>
    <x v="1"/>
  </r>
  <r>
    <x v="3"/>
    <x v="36"/>
    <x v="16"/>
    <x v="0"/>
  </r>
  <r>
    <x v="4"/>
    <x v="37"/>
    <x v="16"/>
    <x v="1"/>
  </r>
  <r>
    <x v="4"/>
    <x v="38"/>
    <x v="16"/>
    <x v="0"/>
  </r>
  <r>
    <x v="4"/>
    <x v="39"/>
    <x v="16"/>
    <x v="0"/>
  </r>
  <r>
    <x v="4"/>
    <x v="40"/>
    <x v="16"/>
    <x v="0"/>
  </r>
  <r>
    <x v="0"/>
    <x v="0"/>
    <x v="17"/>
    <x v="0"/>
  </r>
  <r>
    <x v="0"/>
    <x v="1"/>
    <x v="17"/>
    <x v="0"/>
  </r>
  <r>
    <x v="0"/>
    <x v="2"/>
    <x v="17"/>
    <x v="1"/>
  </r>
  <r>
    <x v="0"/>
    <x v="3"/>
    <x v="17"/>
    <x v="0"/>
  </r>
  <r>
    <x v="0"/>
    <x v="4"/>
    <x v="17"/>
    <x v="1"/>
  </r>
  <r>
    <x v="0"/>
    <x v="5"/>
    <x v="17"/>
    <x v="0"/>
  </r>
  <r>
    <x v="0"/>
    <x v="6"/>
    <x v="17"/>
    <x v="0"/>
  </r>
  <r>
    <x v="0"/>
    <x v="7"/>
    <x v="17"/>
    <x v="0"/>
  </r>
  <r>
    <x v="0"/>
    <x v="8"/>
    <x v="17"/>
    <x v="0"/>
  </r>
  <r>
    <x v="1"/>
    <x v="9"/>
    <x v="17"/>
    <x v="1"/>
  </r>
  <r>
    <x v="1"/>
    <x v="10"/>
    <x v="17"/>
    <x v="0"/>
  </r>
  <r>
    <x v="1"/>
    <x v="11"/>
    <x v="17"/>
    <x v="0"/>
  </r>
  <r>
    <x v="1"/>
    <x v="12"/>
    <x v="17"/>
    <x v="0"/>
  </r>
  <r>
    <x v="1"/>
    <x v="13"/>
    <x v="17"/>
    <x v="0"/>
  </r>
  <r>
    <x v="1"/>
    <x v="14"/>
    <x v="17"/>
    <x v="0"/>
  </r>
  <r>
    <x v="1"/>
    <x v="15"/>
    <x v="17"/>
    <x v="0"/>
  </r>
  <r>
    <x v="1"/>
    <x v="16"/>
    <x v="17"/>
    <x v="0"/>
  </r>
  <r>
    <x v="1"/>
    <x v="17"/>
    <x v="17"/>
    <x v="0"/>
  </r>
  <r>
    <x v="1"/>
    <x v="18"/>
    <x v="17"/>
    <x v="0"/>
  </r>
  <r>
    <x v="1"/>
    <x v="19"/>
    <x v="17"/>
    <x v="0"/>
  </r>
  <r>
    <x v="1"/>
    <x v="20"/>
    <x v="17"/>
    <x v="0"/>
  </r>
  <r>
    <x v="1"/>
    <x v="21"/>
    <x v="17"/>
    <x v="0"/>
  </r>
  <r>
    <x v="1"/>
    <x v="22"/>
    <x v="17"/>
    <x v="0"/>
  </r>
  <r>
    <x v="1"/>
    <x v="23"/>
    <x v="17"/>
    <x v="0"/>
  </r>
  <r>
    <x v="1"/>
    <x v="24"/>
    <x v="17"/>
    <x v="0"/>
  </r>
  <r>
    <x v="1"/>
    <x v="25"/>
    <x v="17"/>
    <x v="0"/>
  </r>
  <r>
    <x v="1"/>
    <x v="26"/>
    <x v="17"/>
    <x v="0"/>
  </r>
  <r>
    <x v="1"/>
    <x v="27"/>
    <x v="17"/>
    <x v="0"/>
  </r>
  <r>
    <x v="1"/>
    <x v="28"/>
    <x v="17"/>
    <x v="0"/>
  </r>
  <r>
    <x v="1"/>
    <x v="29"/>
    <x v="17"/>
    <x v="0"/>
  </r>
  <r>
    <x v="1"/>
    <x v="30"/>
    <x v="17"/>
    <x v="0"/>
  </r>
  <r>
    <x v="1"/>
    <x v="31"/>
    <x v="17"/>
    <x v="0"/>
  </r>
  <r>
    <x v="1"/>
    <x v="32"/>
    <x v="17"/>
    <x v="0"/>
  </r>
  <r>
    <x v="1"/>
    <x v="33"/>
    <x v="17"/>
    <x v="0"/>
  </r>
  <r>
    <x v="1"/>
    <x v="34"/>
    <x v="17"/>
    <x v="0"/>
  </r>
  <r>
    <x v="2"/>
    <x v="35"/>
    <x v="17"/>
    <x v="1"/>
  </r>
  <r>
    <x v="3"/>
    <x v="36"/>
    <x v="17"/>
    <x v="1"/>
  </r>
  <r>
    <x v="4"/>
    <x v="37"/>
    <x v="17"/>
    <x v="0"/>
  </r>
  <r>
    <x v="4"/>
    <x v="38"/>
    <x v="17"/>
    <x v="1"/>
  </r>
  <r>
    <x v="4"/>
    <x v="39"/>
    <x v="17"/>
    <x v="0"/>
  </r>
  <r>
    <x v="4"/>
    <x v="40"/>
    <x v="17"/>
    <x v="0"/>
  </r>
  <r>
    <x v="0"/>
    <x v="0"/>
    <x v="18"/>
    <x v="0"/>
  </r>
  <r>
    <x v="0"/>
    <x v="1"/>
    <x v="18"/>
    <x v="0"/>
  </r>
  <r>
    <x v="0"/>
    <x v="2"/>
    <x v="18"/>
    <x v="0"/>
  </r>
  <r>
    <x v="0"/>
    <x v="3"/>
    <x v="18"/>
    <x v="0"/>
  </r>
  <r>
    <x v="0"/>
    <x v="4"/>
    <x v="18"/>
    <x v="1"/>
  </r>
  <r>
    <x v="0"/>
    <x v="5"/>
    <x v="18"/>
    <x v="0"/>
  </r>
  <r>
    <x v="0"/>
    <x v="6"/>
    <x v="18"/>
    <x v="0"/>
  </r>
  <r>
    <x v="0"/>
    <x v="7"/>
    <x v="18"/>
    <x v="0"/>
  </r>
  <r>
    <x v="0"/>
    <x v="8"/>
    <x v="18"/>
    <x v="0"/>
  </r>
  <r>
    <x v="1"/>
    <x v="9"/>
    <x v="18"/>
    <x v="1"/>
  </r>
  <r>
    <x v="1"/>
    <x v="10"/>
    <x v="18"/>
    <x v="0"/>
  </r>
  <r>
    <x v="1"/>
    <x v="11"/>
    <x v="18"/>
    <x v="0"/>
  </r>
  <r>
    <x v="1"/>
    <x v="12"/>
    <x v="18"/>
    <x v="0"/>
  </r>
  <r>
    <x v="1"/>
    <x v="13"/>
    <x v="18"/>
    <x v="0"/>
  </r>
  <r>
    <x v="1"/>
    <x v="14"/>
    <x v="18"/>
    <x v="0"/>
  </r>
  <r>
    <x v="1"/>
    <x v="15"/>
    <x v="18"/>
    <x v="0"/>
  </r>
  <r>
    <x v="1"/>
    <x v="16"/>
    <x v="18"/>
    <x v="0"/>
  </r>
  <r>
    <x v="1"/>
    <x v="17"/>
    <x v="18"/>
    <x v="0"/>
  </r>
  <r>
    <x v="1"/>
    <x v="18"/>
    <x v="18"/>
    <x v="0"/>
  </r>
  <r>
    <x v="1"/>
    <x v="19"/>
    <x v="18"/>
    <x v="0"/>
  </r>
  <r>
    <x v="1"/>
    <x v="20"/>
    <x v="18"/>
    <x v="0"/>
  </r>
  <r>
    <x v="1"/>
    <x v="21"/>
    <x v="18"/>
    <x v="1"/>
  </r>
  <r>
    <x v="1"/>
    <x v="22"/>
    <x v="18"/>
    <x v="0"/>
  </r>
  <r>
    <x v="1"/>
    <x v="23"/>
    <x v="18"/>
    <x v="0"/>
  </r>
  <r>
    <x v="1"/>
    <x v="24"/>
    <x v="18"/>
    <x v="0"/>
  </r>
  <r>
    <x v="1"/>
    <x v="25"/>
    <x v="18"/>
    <x v="0"/>
  </r>
  <r>
    <x v="1"/>
    <x v="26"/>
    <x v="18"/>
    <x v="0"/>
  </r>
  <r>
    <x v="1"/>
    <x v="27"/>
    <x v="18"/>
    <x v="0"/>
  </r>
  <r>
    <x v="1"/>
    <x v="28"/>
    <x v="18"/>
    <x v="0"/>
  </r>
  <r>
    <x v="1"/>
    <x v="29"/>
    <x v="18"/>
    <x v="0"/>
  </r>
  <r>
    <x v="1"/>
    <x v="30"/>
    <x v="18"/>
    <x v="0"/>
  </r>
  <r>
    <x v="1"/>
    <x v="31"/>
    <x v="18"/>
    <x v="0"/>
  </r>
  <r>
    <x v="1"/>
    <x v="32"/>
    <x v="18"/>
    <x v="0"/>
  </r>
  <r>
    <x v="1"/>
    <x v="33"/>
    <x v="18"/>
    <x v="0"/>
  </r>
  <r>
    <x v="1"/>
    <x v="34"/>
    <x v="18"/>
    <x v="0"/>
  </r>
  <r>
    <x v="2"/>
    <x v="35"/>
    <x v="18"/>
    <x v="1"/>
  </r>
  <r>
    <x v="3"/>
    <x v="36"/>
    <x v="18"/>
    <x v="1"/>
  </r>
  <r>
    <x v="4"/>
    <x v="37"/>
    <x v="18"/>
    <x v="0"/>
  </r>
  <r>
    <x v="4"/>
    <x v="38"/>
    <x v="18"/>
    <x v="0"/>
  </r>
  <r>
    <x v="4"/>
    <x v="39"/>
    <x v="18"/>
    <x v="1"/>
  </r>
  <r>
    <x v="4"/>
    <x v="40"/>
    <x v="18"/>
    <x v="0"/>
  </r>
  <r>
    <x v="0"/>
    <x v="0"/>
    <x v="19"/>
    <x v="1"/>
  </r>
  <r>
    <x v="0"/>
    <x v="1"/>
    <x v="19"/>
    <x v="0"/>
  </r>
  <r>
    <x v="0"/>
    <x v="2"/>
    <x v="19"/>
    <x v="1"/>
  </r>
  <r>
    <x v="0"/>
    <x v="3"/>
    <x v="19"/>
    <x v="0"/>
  </r>
  <r>
    <x v="0"/>
    <x v="4"/>
    <x v="19"/>
    <x v="0"/>
  </r>
  <r>
    <x v="0"/>
    <x v="5"/>
    <x v="19"/>
    <x v="0"/>
  </r>
  <r>
    <x v="0"/>
    <x v="6"/>
    <x v="19"/>
    <x v="0"/>
  </r>
  <r>
    <x v="0"/>
    <x v="7"/>
    <x v="19"/>
    <x v="0"/>
  </r>
  <r>
    <x v="0"/>
    <x v="8"/>
    <x v="19"/>
    <x v="0"/>
  </r>
  <r>
    <x v="1"/>
    <x v="9"/>
    <x v="19"/>
    <x v="0"/>
  </r>
  <r>
    <x v="1"/>
    <x v="10"/>
    <x v="19"/>
    <x v="0"/>
  </r>
  <r>
    <x v="1"/>
    <x v="11"/>
    <x v="19"/>
    <x v="0"/>
  </r>
  <r>
    <x v="1"/>
    <x v="12"/>
    <x v="19"/>
    <x v="0"/>
  </r>
  <r>
    <x v="1"/>
    <x v="13"/>
    <x v="19"/>
    <x v="0"/>
  </r>
  <r>
    <x v="1"/>
    <x v="14"/>
    <x v="19"/>
    <x v="0"/>
  </r>
  <r>
    <x v="1"/>
    <x v="15"/>
    <x v="19"/>
    <x v="0"/>
  </r>
  <r>
    <x v="1"/>
    <x v="16"/>
    <x v="19"/>
    <x v="0"/>
  </r>
  <r>
    <x v="1"/>
    <x v="17"/>
    <x v="19"/>
    <x v="0"/>
  </r>
  <r>
    <x v="1"/>
    <x v="18"/>
    <x v="19"/>
    <x v="0"/>
  </r>
  <r>
    <x v="1"/>
    <x v="19"/>
    <x v="19"/>
    <x v="0"/>
  </r>
  <r>
    <x v="1"/>
    <x v="20"/>
    <x v="19"/>
    <x v="0"/>
  </r>
  <r>
    <x v="1"/>
    <x v="21"/>
    <x v="19"/>
    <x v="1"/>
  </r>
  <r>
    <x v="1"/>
    <x v="22"/>
    <x v="19"/>
    <x v="0"/>
  </r>
  <r>
    <x v="1"/>
    <x v="23"/>
    <x v="19"/>
    <x v="0"/>
  </r>
  <r>
    <x v="1"/>
    <x v="24"/>
    <x v="19"/>
    <x v="0"/>
  </r>
  <r>
    <x v="1"/>
    <x v="25"/>
    <x v="19"/>
    <x v="0"/>
  </r>
  <r>
    <x v="1"/>
    <x v="26"/>
    <x v="19"/>
    <x v="0"/>
  </r>
  <r>
    <x v="1"/>
    <x v="27"/>
    <x v="19"/>
    <x v="0"/>
  </r>
  <r>
    <x v="1"/>
    <x v="28"/>
    <x v="19"/>
    <x v="0"/>
  </r>
  <r>
    <x v="1"/>
    <x v="29"/>
    <x v="19"/>
    <x v="0"/>
  </r>
  <r>
    <x v="1"/>
    <x v="30"/>
    <x v="19"/>
    <x v="0"/>
  </r>
  <r>
    <x v="1"/>
    <x v="31"/>
    <x v="19"/>
    <x v="0"/>
  </r>
  <r>
    <x v="1"/>
    <x v="32"/>
    <x v="19"/>
    <x v="0"/>
  </r>
  <r>
    <x v="1"/>
    <x v="33"/>
    <x v="19"/>
    <x v="0"/>
  </r>
  <r>
    <x v="1"/>
    <x v="34"/>
    <x v="19"/>
    <x v="0"/>
  </r>
  <r>
    <x v="2"/>
    <x v="35"/>
    <x v="19"/>
    <x v="1"/>
  </r>
  <r>
    <x v="3"/>
    <x v="36"/>
    <x v="19"/>
    <x v="0"/>
  </r>
  <r>
    <x v="4"/>
    <x v="37"/>
    <x v="19"/>
    <x v="0"/>
  </r>
  <r>
    <x v="4"/>
    <x v="38"/>
    <x v="19"/>
    <x v="1"/>
  </r>
  <r>
    <x v="4"/>
    <x v="39"/>
    <x v="19"/>
    <x v="0"/>
  </r>
  <r>
    <x v="4"/>
    <x v="40"/>
    <x v="19"/>
    <x v="0"/>
  </r>
  <r>
    <x v="0"/>
    <x v="0"/>
    <x v="20"/>
    <x v="0"/>
  </r>
  <r>
    <x v="0"/>
    <x v="1"/>
    <x v="20"/>
    <x v="0"/>
  </r>
  <r>
    <x v="0"/>
    <x v="2"/>
    <x v="20"/>
    <x v="1"/>
  </r>
  <r>
    <x v="0"/>
    <x v="3"/>
    <x v="20"/>
    <x v="0"/>
  </r>
  <r>
    <x v="0"/>
    <x v="4"/>
    <x v="20"/>
    <x v="0"/>
  </r>
  <r>
    <x v="0"/>
    <x v="5"/>
    <x v="20"/>
    <x v="0"/>
  </r>
  <r>
    <x v="0"/>
    <x v="6"/>
    <x v="20"/>
    <x v="0"/>
  </r>
  <r>
    <x v="0"/>
    <x v="7"/>
    <x v="20"/>
    <x v="1"/>
  </r>
  <r>
    <x v="0"/>
    <x v="8"/>
    <x v="20"/>
    <x v="0"/>
  </r>
  <r>
    <x v="1"/>
    <x v="9"/>
    <x v="20"/>
    <x v="1"/>
  </r>
  <r>
    <x v="1"/>
    <x v="10"/>
    <x v="20"/>
    <x v="0"/>
  </r>
  <r>
    <x v="1"/>
    <x v="11"/>
    <x v="20"/>
    <x v="0"/>
  </r>
  <r>
    <x v="1"/>
    <x v="12"/>
    <x v="20"/>
    <x v="0"/>
  </r>
  <r>
    <x v="1"/>
    <x v="13"/>
    <x v="20"/>
    <x v="0"/>
  </r>
  <r>
    <x v="1"/>
    <x v="14"/>
    <x v="20"/>
    <x v="0"/>
  </r>
  <r>
    <x v="1"/>
    <x v="15"/>
    <x v="20"/>
    <x v="0"/>
  </r>
  <r>
    <x v="1"/>
    <x v="16"/>
    <x v="20"/>
    <x v="0"/>
  </r>
  <r>
    <x v="1"/>
    <x v="17"/>
    <x v="20"/>
    <x v="0"/>
  </r>
  <r>
    <x v="1"/>
    <x v="18"/>
    <x v="20"/>
    <x v="0"/>
  </r>
  <r>
    <x v="1"/>
    <x v="19"/>
    <x v="20"/>
    <x v="1"/>
  </r>
  <r>
    <x v="1"/>
    <x v="20"/>
    <x v="20"/>
    <x v="0"/>
  </r>
  <r>
    <x v="1"/>
    <x v="21"/>
    <x v="20"/>
    <x v="0"/>
  </r>
  <r>
    <x v="1"/>
    <x v="22"/>
    <x v="20"/>
    <x v="0"/>
  </r>
  <r>
    <x v="1"/>
    <x v="23"/>
    <x v="20"/>
    <x v="0"/>
  </r>
  <r>
    <x v="1"/>
    <x v="24"/>
    <x v="20"/>
    <x v="0"/>
  </r>
  <r>
    <x v="1"/>
    <x v="25"/>
    <x v="20"/>
    <x v="0"/>
  </r>
  <r>
    <x v="1"/>
    <x v="26"/>
    <x v="20"/>
    <x v="0"/>
  </r>
  <r>
    <x v="1"/>
    <x v="27"/>
    <x v="20"/>
    <x v="0"/>
  </r>
  <r>
    <x v="1"/>
    <x v="28"/>
    <x v="20"/>
    <x v="1"/>
  </r>
  <r>
    <x v="1"/>
    <x v="29"/>
    <x v="20"/>
    <x v="0"/>
  </r>
  <r>
    <x v="1"/>
    <x v="30"/>
    <x v="20"/>
    <x v="0"/>
  </r>
  <r>
    <x v="1"/>
    <x v="31"/>
    <x v="20"/>
    <x v="0"/>
  </r>
  <r>
    <x v="1"/>
    <x v="32"/>
    <x v="20"/>
    <x v="0"/>
  </r>
  <r>
    <x v="1"/>
    <x v="33"/>
    <x v="20"/>
    <x v="0"/>
  </r>
  <r>
    <x v="1"/>
    <x v="34"/>
    <x v="20"/>
    <x v="0"/>
  </r>
  <r>
    <x v="2"/>
    <x v="35"/>
    <x v="20"/>
    <x v="1"/>
  </r>
  <r>
    <x v="3"/>
    <x v="36"/>
    <x v="20"/>
    <x v="1"/>
  </r>
  <r>
    <x v="4"/>
    <x v="37"/>
    <x v="20"/>
    <x v="0"/>
  </r>
  <r>
    <x v="4"/>
    <x v="38"/>
    <x v="20"/>
    <x v="1"/>
  </r>
  <r>
    <x v="4"/>
    <x v="39"/>
    <x v="20"/>
    <x v="0"/>
  </r>
  <r>
    <x v="4"/>
    <x v="40"/>
    <x v="20"/>
    <x v="0"/>
  </r>
  <r>
    <x v="0"/>
    <x v="0"/>
    <x v="21"/>
    <x v="0"/>
  </r>
  <r>
    <x v="0"/>
    <x v="1"/>
    <x v="21"/>
    <x v="0"/>
  </r>
  <r>
    <x v="0"/>
    <x v="2"/>
    <x v="21"/>
    <x v="1"/>
  </r>
  <r>
    <x v="0"/>
    <x v="3"/>
    <x v="21"/>
    <x v="0"/>
  </r>
  <r>
    <x v="0"/>
    <x v="4"/>
    <x v="21"/>
    <x v="1"/>
  </r>
  <r>
    <x v="0"/>
    <x v="5"/>
    <x v="21"/>
    <x v="0"/>
  </r>
  <r>
    <x v="0"/>
    <x v="6"/>
    <x v="21"/>
    <x v="0"/>
  </r>
  <r>
    <x v="0"/>
    <x v="7"/>
    <x v="21"/>
    <x v="0"/>
  </r>
  <r>
    <x v="0"/>
    <x v="8"/>
    <x v="21"/>
    <x v="0"/>
  </r>
  <r>
    <x v="1"/>
    <x v="9"/>
    <x v="21"/>
    <x v="0"/>
  </r>
  <r>
    <x v="1"/>
    <x v="10"/>
    <x v="21"/>
    <x v="0"/>
  </r>
  <r>
    <x v="1"/>
    <x v="11"/>
    <x v="21"/>
    <x v="0"/>
  </r>
  <r>
    <x v="1"/>
    <x v="12"/>
    <x v="21"/>
    <x v="0"/>
  </r>
  <r>
    <x v="1"/>
    <x v="13"/>
    <x v="21"/>
    <x v="0"/>
  </r>
  <r>
    <x v="1"/>
    <x v="14"/>
    <x v="21"/>
    <x v="0"/>
  </r>
  <r>
    <x v="1"/>
    <x v="15"/>
    <x v="21"/>
    <x v="0"/>
  </r>
  <r>
    <x v="1"/>
    <x v="16"/>
    <x v="21"/>
    <x v="0"/>
  </r>
  <r>
    <x v="1"/>
    <x v="17"/>
    <x v="21"/>
    <x v="0"/>
  </r>
  <r>
    <x v="1"/>
    <x v="18"/>
    <x v="21"/>
    <x v="0"/>
  </r>
  <r>
    <x v="1"/>
    <x v="19"/>
    <x v="21"/>
    <x v="0"/>
  </r>
  <r>
    <x v="1"/>
    <x v="20"/>
    <x v="21"/>
    <x v="0"/>
  </r>
  <r>
    <x v="1"/>
    <x v="21"/>
    <x v="21"/>
    <x v="1"/>
  </r>
  <r>
    <x v="1"/>
    <x v="22"/>
    <x v="21"/>
    <x v="0"/>
  </r>
  <r>
    <x v="1"/>
    <x v="23"/>
    <x v="21"/>
    <x v="0"/>
  </r>
  <r>
    <x v="1"/>
    <x v="24"/>
    <x v="21"/>
    <x v="0"/>
  </r>
  <r>
    <x v="1"/>
    <x v="25"/>
    <x v="21"/>
    <x v="0"/>
  </r>
  <r>
    <x v="1"/>
    <x v="26"/>
    <x v="21"/>
    <x v="0"/>
  </r>
  <r>
    <x v="1"/>
    <x v="27"/>
    <x v="21"/>
    <x v="0"/>
  </r>
  <r>
    <x v="1"/>
    <x v="28"/>
    <x v="21"/>
    <x v="0"/>
  </r>
  <r>
    <x v="1"/>
    <x v="29"/>
    <x v="21"/>
    <x v="0"/>
  </r>
  <r>
    <x v="1"/>
    <x v="30"/>
    <x v="21"/>
    <x v="0"/>
  </r>
  <r>
    <x v="1"/>
    <x v="31"/>
    <x v="21"/>
    <x v="0"/>
  </r>
  <r>
    <x v="1"/>
    <x v="32"/>
    <x v="21"/>
    <x v="0"/>
  </r>
  <r>
    <x v="1"/>
    <x v="33"/>
    <x v="21"/>
    <x v="0"/>
  </r>
  <r>
    <x v="1"/>
    <x v="34"/>
    <x v="21"/>
    <x v="0"/>
  </r>
  <r>
    <x v="2"/>
    <x v="35"/>
    <x v="21"/>
    <x v="1"/>
  </r>
  <r>
    <x v="3"/>
    <x v="36"/>
    <x v="21"/>
    <x v="1"/>
  </r>
  <r>
    <x v="4"/>
    <x v="37"/>
    <x v="21"/>
    <x v="0"/>
  </r>
  <r>
    <x v="4"/>
    <x v="38"/>
    <x v="21"/>
    <x v="1"/>
  </r>
  <r>
    <x v="4"/>
    <x v="39"/>
    <x v="21"/>
    <x v="0"/>
  </r>
  <r>
    <x v="4"/>
    <x v="40"/>
    <x v="21"/>
    <x v="0"/>
  </r>
  <r>
    <x v="0"/>
    <x v="0"/>
    <x v="22"/>
    <x v="0"/>
  </r>
  <r>
    <x v="0"/>
    <x v="1"/>
    <x v="22"/>
    <x v="0"/>
  </r>
  <r>
    <x v="0"/>
    <x v="2"/>
    <x v="22"/>
    <x v="0"/>
  </r>
  <r>
    <x v="0"/>
    <x v="3"/>
    <x v="22"/>
    <x v="0"/>
  </r>
  <r>
    <x v="0"/>
    <x v="4"/>
    <x v="22"/>
    <x v="1"/>
  </r>
  <r>
    <x v="0"/>
    <x v="5"/>
    <x v="22"/>
    <x v="0"/>
  </r>
  <r>
    <x v="0"/>
    <x v="6"/>
    <x v="22"/>
    <x v="0"/>
  </r>
  <r>
    <x v="0"/>
    <x v="7"/>
    <x v="22"/>
    <x v="0"/>
  </r>
  <r>
    <x v="0"/>
    <x v="8"/>
    <x v="22"/>
    <x v="0"/>
  </r>
  <r>
    <x v="1"/>
    <x v="9"/>
    <x v="22"/>
    <x v="1"/>
  </r>
  <r>
    <x v="1"/>
    <x v="10"/>
    <x v="22"/>
    <x v="0"/>
  </r>
  <r>
    <x v="1"/>
    <x v="11"/>
    <x v="22"/>
    <x v="0"/>
  </r>
  <r>
    <x v="1"/>
    <x v="12"/>
    <x v="22"/>
    <x v="0"/>
  </r>
  <r>
    <x v="1"/>
    <x v="13"/>
    <x v="22"/>
    <x v="0"/>
  </r>
  <r>
    <x v="1"/>
    <x v="14"/>
    <x v="22"/>
    <x v="0"/>
  </r>
  <r>
    <x v="1"/>
    <x v="15"/>
    <x v="22"/>
    <x v="0"/>
  </r>
  <r>
    <x v="1"/>
    <x v="16"/>
    <x v="22"/>
    <x v="0"/>
  </r>
  <r>
    <x v="1"/>
    <x v="17"/>
    <x v="22"/>
    <x v="0"/>
  </r>
  <r>
    <x v="1"/>
    <x v="18"/>
    <x v="22"/>
    <x v="0"/>
  </r>
  <r>
    <x v="1"/>
    <x v="19"/>
    <x v="22"/>
    <x v="1"/>
  </r>
  <r>
    <x v="1"/>
    <x v="20"/>
    <x v="22"/>
    <x v="0"/>
  </r>
  <r>
    <x v="1"/>
    <x v="21"/>
    <x v="22"/>
    <x v="0"/>
  </r>
  <r>
    <x v="1"/>
    <x v="22"/>
    <x v="22"/>
    <x v="0"/>
  </r>
  <r>
    <x v="1"/>
    <x v="23"/>
    <x v="22"/>
    <x v="0"/>
  </r>
  <r>
    <x v="1"/>
    <x v="24"/>
    <x v="22"/>
    <x v="0"/>
  </r>
  <r>
    <x v="1"/>
    <x v="25"/>
    <x v="22"/>
    <x v="0"/>
  </r>
  <r>
    <x v="1"/>
    <x v="26"/>
    <x v="22"/>
    <x v="0"/>
  </r>
  <r>
    <x v="1"/>
    <x v="27"/>
    <x v="22"/>
    <x v="0"/>
  </r>
  <r>
    <x v="1"/>
    <x v="28"/>
    <x v="22"/>
    <x v="0"/>
  </r>
  <r>
    <x v="1"/>
    <x v="29"/>
    <x v="22"/>
    <x v="0"/>
  </r>
  <r>
    <x v="1"/>
    <x v="30"/>
    <x v="22"/>
    <x v="0"/>
  </r>
  <r>
    <x v="1"/>
    <x v="31"/>
    <x v="22"/>
    <x v="0"/>
  </r>
  <r>
    <x v="1"/>
    <x v="32"/>
    <x v="22"/>
    <x v="0"/>
  </r>
  <r>
    <x v="1"/>
    <x v="33"/>
    <x v="22"/>
    <x v="0"/>
  </r>
  <r>
    <x v="1"/>
    <x v="34"/>
    <x v="22"/>
    <x v="0"/>
  </r>
  <r>
    <x v="2"/>
    <x v="35"/>
    <x v="22"/>
    <x v="1"/>
  </r>
  <r>
    <x v="3"/>
    <x v="36"/>
    <x v="22"/>
    <x v="1"/>
  </r>
  <r>
    <x v="4"/>
    <x v="37"/>
    <x v="22"/>
    <x v="1"/>
  </r>
  <r>
    <x v="4"/>
    <x v="38"/>
    <x v="22"/>
    <x v="0"/>
  </r>
  <r>
    <x v="4"/>
    <x v="39"/>
    <x v="22"/>
    <x v="0"/>
  </r>
  <r>
    <x v="4"/>
    <x v="40"/>
    <x v="22"/>
    <x v="0"/>
  </r>
  <r>
    <x v="0"/>
    <x v="0"/>
    <x v="23"/>
    <x v="0"/>
  </r>
  <r>
    <x v="0"/>
    <x v="1"/>
    <x v="23"/>
    <x v="0"/>
  </r>
  <r>
    <x v="0"/>
    <x v="2"/>
    <x v="23"/>
    <x v="0"/>
  </r>
  <r>
    <x v="0"/>
    <x v="3"/>
    <x v="23"/>
    <x v="1"/>
  </r>
  <r>
    <x v="0"/>
    <x v="4"/>
    <x v="23"/>
    <x v="0"/>
  </r>
  <r>
    <x v="0"/>
    <x v="5"/>
    <x v="23"/>
    <x v="0"/>
  </r>
  <r>
    <x v="0"/>
    <x v="6"/>
    <x v="23"/>
    <x v="0"/>
  </r>
  <r>
    <x v="0"/>
    <x v="7"/>
    <x v="23"/>
    <x v="0"/>
  </r>
  <r>
    <x v="0"/>
    <x v="8"/>
    <x v="23"/>
    <x v="0"/>
  </r>
  <r>
    <x v="1"/>
    <x v="9"/>
    <x v="23"/>
    <x v="1"/>
  </r>
  <r>
    <x v="1"/>
    <x v="10"/>
    <x v="23"/>
    <x v="0"/>
  </r>
  <r>
    <x v="1"/>
    <x v="11"/>
    <x v="23"/>
    <x v="0"/>
  </r>
  <r>
    <x v="1"/>
    <x v="12"/>
    <x v="23"/>
    <x v="0"/>
  </r>
  <r>
    <x v="1"/>
    <x v="13"/>
    <x v="23"/>
    <x v="0"/>
  </r>
  <r>
    <x v="1"/>
    <x v="14"/>
    <x v="23"/>
    <x v="0"/>
  </r>
  <r>
    <x v="1"/>
    <x v="15"/>
    <x v="23"/>
    <x v="0"/>
  </r>
  <r>
    <x v="1"/>
    <x v="16"/>
    <x v="23"/>
    <x v="0"/>
  </r>
  <r>
    <x v="1"/>
    <x v="17"/>
    <x v="23"/>
    <x v="0"/>
  </r>
  <r>
    <x v="1"/>
    <x v="18"/>
    <x v="23"/>
    <x v="0"/>
  </r>
  <r>
    <x v="1"/>
    <x v="19"/>
    <x v="23"/>
    <x v="0"/>
  </r>
  <r>
    <x v="1"/>
    <x v="20"/>
    <x v="23"/>
    <x v="0"/>
  </r>
  <r>
    <x v="1"/>
    <x v="21"/>
    <x v="23"/>
    <x v="0"/>
  </r>
  <r>
    <x v="1"/>
    <x v="22"/>
    <x v="23"/>
    <x v="1"/>
  </r>
  <r>
    <x v="1"/>
    <x v="23"/>
    <x v="23"/>
    <x v="1"/>
  </r>
  <r>
    <x v="1"/>
    <x v="24"/>
    <x v="23"/>
    <x v="0"/>
  </r>
  <r>
    <x v="1"/>
    <x v="25"/>
    <x v="23"/>
    <x v="0"/>
  </r>
  <r>
    <x v="1"/>
    <x v="26"/>
    <x v="23"/>
    <x v="0"/>
  </r>
  <r>
    <x v="1"/>
    <x v="27"/>
    <x v="23"/>
    <x v="0"/>
  </r>
  <r>
    <x v="1"/>
    <x v="28"/>
    <x v="23"/>
    <x v="0"/>
  </r>
  <r>
    <x v="1"/>
    <x v="29"/>
    <x v="23"/>
    <x v="0"/>
  </r>
  <r>
    <x v="1"/>
    <x v="30"/>
    <x v="23"/>
    <x v="0"/>
  </r>
  <r>
    <x v="1"/>
    <x v="31"/>
    <x v="23"/>
    <x v="0"/>
  </r>
  <r>
    <x v="1"/>
    <x v="32"/>
    <x v="23"/>
    <x v="0"/>
  </r>
  <r>
    <x v="1"/>
    <x v="33"/>
    <x v="23"/>
    <x v="0"/>
  </r>
  <r>
    <x v="1"/>
    <x v="34"/>
    <x v="23"/>
    <x v="0"/>
  </r>
  <r>
    <x v="2"/>
    <x v="35"/>
    <x v="23"/>
    <x v="1"/>
  </r>
  <r>
    <x v="3"/>
    <x v="36"/>
    <x v="23"/>
    <x v="1"/>
  </r>
  <r>
    <x v="4"/>
    <x v="37"/>
    <x v="23"/>
    <x v="2"/>
  </r>
  <r>
    <x v="4"/>
    <x v="38"/>
    <x v="23"/>
    <x v="2"/>
  </r>
  <r>
    <x v="4"/>
    <x v="39"/>
    <x v="23"/>
    <x v="2"/>
  </r>
  <r>
    <x v="4"/>
    <x v="40"/>
    <x v="23"/>
    <x v="2"/>
  </r>
  <r>
    <x v="0"/>
    <x v="0"/>
    <x v="24"/>
    <x v="0"/>
  </r>
  <r>
    <x v="0"/>
    <x v="1"/>
    <x v="24"/>
    <x v="0"/>
  </r>
  <r>
    <x v="0"/>
    <x v="2"/>
    <x v="24"/>
    <x v="1"/>
  </r>
  <r>
    <x v="0"/>
    <x v="3"/>
    <x v="24"/>
    <x v="0"/>
  </r>
  <r>
    <x v="0"/>
    <x v="4"/>
    <x v="24"/>
    <x v="0"/>
  </r>
  <r>
    <x v="0"/>
    <x v="5"/>
    <x v="24"/>
    <x v="0"/>
  </r>
  <r>
    <x v="0"/>
    <x v="6"/>
    <x v="24"/>
    <x v="0"/>
  </r>
  <r>
    <x v="0"/>
    <x v="7"/>
    <x v="24"/>
    <x v="0"/>
  </r>
  <r>
    <x v="0"/>
    <x v="8"/>
    <x v="24"/>
    <x v="0"/>
  </r>
  <r>
    <x v="1"/>
    <x v="9"/>
    <x v="24"/>
    <x v="1"/>
  </r>
  <r>
    <x v="1"/>
    <x v="10"/>
    <x v="24"/>
    <x v="1"/>
  </r>
  <r>
    <x v="1"/>
    <x v="11"/>
    <x v="24"/>
    <x v="0"/>
  </r>
  <r>
    <x v="1"/>
    <x v="12"/>
    <x v="24"/>
    <x v="0"/>
  </r>
  <r>
    <x v="1"/>
    <x v="13"/>
    <x v="24"/>
    <x v="1"/>
  </r>
  <r>
    <x v="1"/>
    <x v="14"/>
    <x v="24"/>
    <x v="0"/>
  </r>
  <r>
    <x v="1"/>
    <x v="15"/>
    <x v="24"/>
    <x v="0"/>
  </r>
  <r>
    <x v="1"/>
    <x v="16"/>
    <x v="24"/>
    <x v="1"/>
  </r>
  <r>
    <x v="1"/>
    <x v="17"/>
    <x v="24"/>
    <x v="0"/>
  </r>
  <r>
    <x v="1"/>
    <x v="18"/>
    <x v="24"/>
    <x v="0"/>
  </r>
  <r>
    <x v="1"/>
    <x v="19"/>
    <x v="24"/>
    <x v="1"/>
  </r>
  <r>
    <x v="1"/>
    <x v="20"/>
    <x v="24"/>
    <x v="0"/>
  </r>
  <r>
    <x v="1"/>
    <x v="21"/>
    <x v="24"/>
    <x v="0"/>
  </r>
  <r>
    <x v="1"/>
    <x v="22"/>
    <x v="24"/>
    <x v="0"/>
  </r>
  <r>
    <x v="1"/>
    <x v="23"/>
    <x v="24"/>
    <x v="0"/>
  </r>
  <r>
    <x v="1"/>
    <x v="24"/>
    <x v="24"/>
    <x v="0"/>
  </r>
  <r>
    <x v="1"/>
    <x v="25"/>
    <x v="24"/>
    <x v="0"/>
  </r>
  <r>
    <x v="1"/>
    <x v="26"/>
    <x v="24"/>
    <x v="0"/>
  </r>
  <r>
    <x v="1"/>
    <x v="27"/>
    <x v="24"/>
    <x v="0"/>
  </r>
  <r>
    <x v="1"/>
    <x v="28"/>
    <x v="24"/>
    <x v="0"/>
  </r>
  <r>
    <x v="1"/>
    <x v="29"/>
    <x v="24"/>
    <x v="0"/>
  </r>
  <r>
    <x v="1"/>
    <x v="30"/>
    <x v="24"/>
    <x v="0"/>
  </r>
  <r>
    <x v="1"/>
    <x v="31"/>
    <x v="24"/>
    <x v="0"/>
  </r>
  <r>
    <x v="1"/>
    <x v="32"/>
    <x v="24"/>
    <x v="0"/>
  </r>
  <r>
    <x v="1"/>
    <x v="33"/>
    <x v="24"/>
    <x v="0"/>
  </r>
  <r>
    <x v="1"/>
    <x v="34"/>
    <x v="24"/>
    <x v="0"/>
  </r>
  <r>
    <x v="2"/>
    <x v="35"/>
    <x v="24"/>
    <x v="1"/>
  </r>
  <r>
    <x v="3"/>
    <x v="36"/>
    <x v="24"/>
    <x v="1"/>
  </r>
  <r>
    <x v="4"/>
    <x v="37"/>
    <x v="24"/>
    <x v="2"/>
  </r>
  <r>
    <x v="4"/>
    <x v="38"/>
    <x v="24"/>
    <x v="2"/>
  </r>
  <r>
    <x v="4"/>
    <x v="39"/>
    <x v="24"/>
    <x v="2"/>
  </r>
  <r>
    <x v="4"/>
    <x v="40"/>
    <x v="24"/>
    <x v="2"/>
  </r>
  <r>
    <x v="0"/>
    <x v="0"/>
    <x v="25"/>
    <x v="1"/>
  </r>
  <r>
    <x v="0"/>
    <x v="1"/>
    <x v="25"/>
    <x v="0"/>
  </r>
  <r>
    <x v="0"/>
    <x v="2"/>
    <x v="25"/>
    <x v="0"/>
  </r>
  <r>
    <x v="0"/>
    <x v="3"/>
    <x v="25"/>
    <x v="0"/>
  </r>
  <r>
    <x v="0"/>
    <x v="4"/>
    <x v="25"/>
    <x v="0"/>
  </r>
  <r>
    <x v="0"/>
    <x v="5"/>
    <x v="25"/>
    <x v="0"/>
  </r>
  <r>
    <x v="0"/>
    <x v="6"/>
    <x v="25"/>
    <x v="0"/>
  </r>
  <r>
    <x v="0"/>
    <x v="7"/>
    <x v="25"/>
    <x v="0"/>
  </r>
  <r>
    <x v="0"/>
    <x v="8"/>
    <x v="25"/>
    <x v="0"/>
  </r>
  <r>
    <x v="1"/>
    <x v="9"/>
    <x v="25"/>
    <x v="0"/>
  </r>
  <r>
    <x v="1"/>
    <x v="10"/>
    <x v="25"/>
    <x v="1"/>
  </r>
  <r>
    <x v="1"/>
    <x v="11"/>
    <x v="25"/>
    <x v="0"/>
  </r>
  <r>
    <x v="1"/>
    <x v="12"/>
    <x v="25"/>
    <x v="0"/>
  </r>
  <r>
    <x v="1"/>
    <x v="13"/>
    <x v="25"/>
    <x v="0"/>
  </r>
  <r>
    <x v="1"/>
    <x v="14"/>
    <x v="25"/>
    <x v="0"/>
  </r>
  <r>
    <x v="1"/>
    <x v="15"/>
    <x v="25"/>
    <x v="0"/>
  </r>
  <r>
    <x v="1"/>
    <x v="16"/>
    <x v="25"/>
    <x v="0"/>
  </r>
  <r>
    <x v="1"/>
    <x v="17"/>
    <x v="25"/>
    <x v="0"/>
  </r>
  <r>
    <x v="1"/>
    <x v="18"/>
    <x v="25"/>
    <x v="0"/>
  </r>
  <r>
    <x v="1"/>
    <x v="19"/>
    <x v="25"/>
    <x v="1"/>
  </r>
  <r>
    <x v="1"/>
    <x v="20"/>
    <x v="25"/>
    <x v="0"/>
  </r>
  <r>
    <x v="1"/>
    <x v="21"/>
    <x v="25"/>
    <x v="0"/>
  </r>
  <r>
    <x v="1"/>
    <x v="22"/>
    <x v="25"/>
    <x v="0"/>
  </r>
  <r>
    <x v="1"/>
    <x v="23"/>
    <x v="25"/>
    <x v="0"/>
  </r>
  <r>
    <x v="1"/>
    <x v="24"/>
    <x v="25"/>
    <x v="0"/>
  </r>
  <r>
    <x v="1"/>
    <x v="25"/>
    <x v="25"/>
    <x v="0"/>
  </r>
  <r>
    <x v="1"/>
    <x v="26"/>
    <x v="25"/>
    <x v="0"/>
  </r>
  <r>
    <x v="1"/>
    <x v="27"/>
    <x v="25"/>
    <x v="0"/>
  </r>
  <r>
    <x v="1"/>
    <x v="28"/>
    <x v="25"/>
    <x v="1"/>
  </r>
  <r>
    <x v="1"/>
    <x v="29"/>
    <x v="25"/>
    <x v="1"/>
  </r>
  <r>
    <x v="1"/>
    <x v="30"/>
    <x v="25"/>
    <x v="0"/>
  </r>
  <r>
    <x v="1"/>
    <x v="31"/>
    <x v="25"/>
    <x v="0"/>
  </r>
  <r>
    <x v="1"/>
    <x v="32"/>
    <x v="25"/>
    <x v="0"/>
  </r>
  <r>
    <x v="1"/>
    <x v="33"/>
    <x v="25"/>
    <x v="0"/>
  </r>
  <r>
    <x v="1"/>
    <x v="34"/>
    <x v="25"/>
    <x v="0"/>
  </r>
  <r>
    <x v="2"/>
    <x v="35"/>
    <x v="25"/>
    <x v="1"/>
  </r>
  <r>
    <x v="3"/>
    <x v="36"/>
    <x v="25"/>
    <x v="1"/>
  </r>
  <r>
    <x v="4"/>
    <x v="37"/>
    <x v="25"/>
    <x v="0"/>
  </r>
  <r>
    <x v="4"/>
    <x v="38"/>
    <x v="25"/>
    <x v="1"/>
  </r>
  <r>
    <x v="4"/>
    <x v="39"/>
    <x v="25"/>
    <x v="0"/>
  </r>
  <r>
    <x v="4"/>
    <x v="40"/>
    <x v="25"/>
    <x v="0"/>
  </r>
  <r>
    <x v="0"/>
    <x v="0"/>
    <x v="26"/>
    <x v="0"/>
  </r>
  <r>
    <x v="0"/>
    <x v="1"/>
    <x v="26"/>
    <x v="0"/>
  </r>
  <r>
    <x v="0"/>
    <x v="2"/>
    <x v="26"/>
    <x v="0"/>
  </r>
  <r>
    <x v="0"/>
    <x v="3"/>
    <x v="26"/>
    <x v="0"/>
  </r>
  <r>
    <x v="0"/>
    <x v="4"/>
    <x v="26"/>
    <x v="1"/>
  </r>
  <r>
    <x v="0"/>
    <x v="5"/>
    <x v="26"/>
    <x v="0"/>
  </r>
  <r>
    <x v="0"/>
    <x v="6"/>
    <x v="26"/>
    <x v="0"/>
  </r>
  <r>
    <x v="0"/>
    <x v="7"/>
    <x v="26"/>
    <x v="0"/>
  </r>
  <r>
    <x v="0"/>
    <x v="8"/>
    <x v="26"/>
    <x v="0"/>
  </r>
  <r>
    <x v="1"/>
    <x v="9"/>
    <x v="26"/>
    <x v="3"/>
  </r>
  <r>
    <x v="1"/>
    <x v="10"/>
    <x v="26"/>
    <x v="0"/>
  </r>
  <r>
    <x v="1"/>
    <x v="11"/>
    <x v="26"/>
    <x v="0"/>
  </r>
  <r>
    <x v="1"/>
    <x v="12"/>
    <x v="26"/>
    <x v="0"/>
  </r>
  <r>
    <x v="1"/>
    <x v="13"/>
    <x v="26"/>
    <x v="0"/>
  </r>
  <r>
    <x v="1"/>
    <x v="14"/>
    <x v="26"/>
    <x v="0"/>
  </r>
  <r>
    <x v="1"/>
    <x v="15"/>
    <x v="26"/>
    <x v="0"/>
  </r>
  <r>
    <x v="1"/>
    <x v="16"/>
    <x v="26"/>
    <x v="0"/>
  </r>
  <r>
    <x v="1"/>
    <x v="17"/>
    <x v="26"/>
    <x v="0"/>
  </r>
  <r>
    <x v="1"/>
    <x v="18"/>
    <x v="26"/>
    <x v="0"/>
  </r>
  <r>
    <x v="1"/>
    <x v="19"/>
    <x v="26"/>
    <x v="3"/>
  </r>
  <r>
    <x v="1"/>
    <x v="20"/>
    <x v="26"/>
    <x v="3"/>
  </r>
  <r>
    <x v="1"/>
    <x v="21"/>
    <x v="26"/>
    <x v="0"/>
  </r>
  <r>
    <x v="1"/>
    <x v="22"/>
    <x v="26"/>
    <x v="0"/>
  </r>
  <r>
    <x v="1"/>
    <x v="23"/>
    <x v="26"/>
    <x v="0"/>
  </r>
  <r>
    <x v="1"/>
    <x v="24"/>
    <x v="26"/>
    <x v="1"/>
  </r>
  <r>
    <x v="1"/>
    <x v="25"/>
    <x v="26"/>
    <x v="0"/>
  </r>
  <r>
    <x v="1"/>
    <x v="26"/>
    <x v="26"/>
    <x v="0"/>
  </r>
  <r>
    <x v="1"/>
    <x v="27"/>
    <x v="26"/>
    <x v="0"/>
  </r>
  <r>
    <x v="1"/>
    <x v="28"/>
    <x v="26"/>
    <x v="0"/>
  </r>
  <r>
    <x v="1"/>
    <x v="29"/>
    <x v="26"/>
    <x v="0"/>
  </r>
  <r>
    <x v="1"/>
    <x v="30"/>
    <x v="26"/>
    <x v="0"/>
  </r>
  <r>
    <x v="1"/>
    <x v="31"/>
    <x v="26"/>
    <x v="0"/>
  </r>
  <r>
    <x v="1"/>
    <x v="32"/>
    <x v="26"/>
    <x v="0"/>
  </r>
  <r>
    <x v="1"/>
    <x v="33"/>
    <x v="26"/>
    <x v="0"/>
  </r>
  <r>
    <x v="1"/>
    <x v="34"/>
    <x v="26"/>
    <x v="0"/>
  </r>
  <r>
    <x v="2"/>
    <x v="35"/>
    <x v="26"/>
    <x v="1"/>
  </r>
  <r>
    <x v="3"/>
    <x v="36"/>
    <x v="26"/>
    <x v="1"/>
  </r>
  <r>
    <x v="4"/>
    <x v="37"/>
    <x v="26"/>
    <x v="0"/>
  </r>
  <r>
    <x v="4"/>
    <x v="38"/>
    <x v="26"/>
    <x v="0"/>
  </r>
  <r>
    <x v="4"/>
    <x v="39"/>
    <x v="26"/>
    <x v="1"/>
  </r>
  <r>
    <x v="4"/>
    <x v="40"/>
    <x v="26"/>
    <x v="0"/>
  </r>
  <r>
    <x v="0"/>
    <x v="0"/>
    <x v="27"/>
    <x v="0"/>
  </r>
  <r>
    <x v="0"/>
    <x v="1"/>
    <x v="27"/>
    <x v="0"/>
  </r>
  <r>
    <x v="0"/>
    <x v="2"/>
    <x v="27"/>
    <x v="1"/>
  </r>
  <r>
    <x v="0"/>
    <x v="3"/>
    <x v="27"/>
    <x v="1"/>
  </r>
  <r>
    <x v="0"/>
    <x v="4"/>
    <x v="27"/>
    <x v="0"/>
  </r>
  <r>
    <x v="0"/>
    <x v="5"/>
    <x v="27"/>
    <x v="0"/>
  </r>
  <r>
    <x v="0"/>
    <x v="6"/>
    <x v="27"/>
    <x v="0"/>
  </r>
  <r>
    <x v="0"/>
    <x v="7"/>
    <x v="27"/>
    <x v="0"/>
  </r>
  <r>
    <x v="0"/>
    <x v="8"/>
    <x v="27"/>
    <x v="0"/>
  </r>
  <r>
    <x v="1"/>
    <x v="9"/>
    <x v="27"/>
    <x v="1"/>
  </r>
  <r>
    <x v="1"/>
    <x v="10"/>
    <x v="27"/>
    <x v="0"/>
  </r>
  <r>
    <x v="1"/>
    <x v="11"/>
    <x v="27"/>
    <x v="0"/>
  </r>
  <r>
    <x v="1"/>
    <x v="12"/>
    <x v="27"/>
    <x v="0"/>
  </r>
  <r>
    <x v="1"/>
    <x v="13"/>
    <x v="27"/>
    <x v="0"/>
  </r>
  <r>
    <x v="1"/>
    <x v="14"/>
    <x v="27"/>
    <x v="0"/>
  </r>
  <r>
    <x v="1"/>
    <x v="15"/>
    <x v="27"/>
    <x v="0"/>
  </r>
  <r>
    <x v="1"/>
    <x v="16"/>
    <x v="27"/>
    <x v="0"/>
  </r>
  <r>
    <x v="1"/>
    <x v="17"/>
    <x v="27"/>
    <x v="0"/>
  </r>
  <r>
    <x v="1"/>
    <x v="18"/>
    <x v="27"/>
    <x v="0"/>
  </r>
  <r>
    <x v="1"/>
    <x v="19"/>
    <x v="27"/>
    <x v="1"/>
  </r>
  <r>
    <x v="1"/>
    <x v="20"/>
    <x v="27"/>
    <x v="0"/>
  </r>
  <r>
    <x v="1"/>
    <x v="21"/>
    <x v="27"/>
    <x v="1"/>
  </r>
  <r>
    <x v="1"/>
    <x v="22"/>
    <x v="27"/>
    <x v="0"/>
  </r>
  <r>
    <x v="1"/>
    <x v="23"/>
    <x v="27"/>
    <x v="0"/>
  </r>
  <r>
    <x v="1"/>
    <x v="24"/>
    <x v="27"/>
    <x v="0"/>
  </r>
  <r>
    <x v="1"/>
    <x v="25"/>
    <x v="27"/>
    <x v="0"/>
  </r>
  <r>
    <x v="1"/>
    <x v="26"/>
    <x v="27"/>
    <x v="0"/>
  </r>
  <r>
    <x v="1"/>
    <x v="27"/>
    <x v="27"/>
    <x v="0"/>
  </r>
  <r>
    <x v="1"/>
    <x v="28"/>
    <x v="27"/>
    <x v="0"/>
  </r>
  <r>
    <x v="1"/>
    <x v="29"/>
    <x v="27"/>
    <x v="0"/>
  </r>
  <r>
    <x v="1"/>
    <x v="30"/>
    <x v="27"/>
    <x v="0"/>
  </r>
  <r>
    <x v="1"/>
    <x v="31"/>
    <x v="27"/>
    <x v="0"/>
  </r>
  <r>
    <x v="1"/>
    <x v="32"/>
    <x v="27"/>
    <x v="0"/>
  </r>
  <r>
    <x v="1"/>
    <x v="33"/>
    <x v="27"/>
    <x v="0"/>
  </r>
  <r>
    <x v="1"/>
    <x v="34"/>
    <x v="27"/>
    <x v="0"/>
  </r>
  <r>
    <x v="2"/>
    <x v="35"/>
    <x v="27"/>
    <x v="0"/>
  </r>
  <r>
    <x v="3"/>
    <x v="36"/>
    <x v="27"/>
    <x v="1"/>
  </r>
  <r>
    <x v="4"/>
    <x v="37"/>
    <x v="27"/>
    <x v="1"/>
  </r>
  <r>
    <x v="4"/>
    <x v="38"/>
    <x v="27"/>
    <x v="0"/>
  </r>
  <r>
    <x v="4"/>
    <x v="39"/>
    <x v="27"/>
    <x v="0"/>
  </r>
  <r>
    <x v="4"/>
    <x v="40"/>
    <x v="27"/>
    <x v="0"/>
  </r>
  <r>
    <x v="0"/>
    <x v="0"/>
    <x v="28"/>
    <x v="0"/>
  </r>
  <r>
    <x v="0"/>
    <x v="1"/>
    <x v="28"/>
    <x v="0"/>
  </r>
  <r>
    <x v="0"/>
    <x v="2"/>
    <x v="28"/>
    <x v="1"/>
  </r>
  <r>
    <x v="0"/>
    <x v="3"/>
    <x v="28"/>
    <x v="1"/>
  </r>
  <r>
    <x v="0"/>
    <x v="4"/>
    <x v="28"/>
    <x v="0"/>
  </r>
  <r>
    <x v="0"/>
    <x v="5"/>
    <x v="28"/>
    <x v="0"/>
  </r>
  <r>
    <x v="0"/>
    <x v="6"/>
    <x v="28"/>
    <x v="0"/>
  </r>
  <r>
    <x v="0"/>
    <x v="7"/>
    <x v="28"/>
    <x v="0"/>
  </r>
  <r>
    <x v="0"/>
    <x v="8"/>
    <x v="28"/>
    <x v="0"/>
  </r>
  <r>
    <x v="1"/>
    <x v="9"/>
    <x v="28"/>
    <x v="1"/>
  </r>
  <r>
    <x v="1"/>
    <x v="10"/>
    <x v="28"/>
    <x v="0"/>
  </r>
  <r>
    <x v="1"/>
    <x v="11"/>
    <x v="28"/>
    <x v="0"/>
  </r>
  <r>
    <x v="1"/>
    <x v="12"/>
    <x v="28"/>
    <x v="0"/>
  </r>
  <r>
    <x v="1"/>
    <x v="13"/>
    <x v="28"/>
    <x v="0"/>
  </r>
  <r>
    <x v="1"/>
    <x v="14"/>
    <x v="28"/>
    <x v="0"/>
  </r>
  <r>
    <x v="1"/>
    <x v="15"/>
    <x v="28"/>
    <x v="0"/>
  </r>
  <r>
    <x v="1"/>
    <x v="16"/>
    <x v="28"/>
    <x v="0"/>
  </r>
  <r>
    <x v="1"/>
    <x v="17"/>
    <x v="28"/>
    <x v="0"/>
  </r>
  <r>
    <x v="1"/>
    <x v="18"/>
    <x v="28"/>
    <x v="0"/>
  </r>
  <r>
    <x v="1"/>
    <x v="19"/>
    <x v="28"/>
    <x v="1"/>
  </r>
  <r>
    <x v="1"/>
    <x v="20"/>
    <x v="28"/>
    <x v="0"/>
  </r>
  <r>
    <x v="1"/>
    <x v="21"/>
    <x v="28"/>
    <x v="0"/>
  </r>
  <r>
    <x v="1"/>
    <x v="22"/>
    <x v="28"/>
    <x v="0"/>
  </r>
  <r>
    <x v="1"/>
    <x v="23"/>
    <x v="28"/>
    <x v="0"/>
  </r>
  <r>
    <x v="1"/>
    <x v="24"/>
    <x v="28"/>
    <x v="0"/>
  </r>
  <r>
    <x v="1"/>
    <x v="25"/>
    <x v="28"/>
    <x v="0"/>
  </r>
  <r>
    <x v="1"/>
    <x v="26"/>
    <x v="28"/>
    <x v="0"/>
  </r>
  <r>
    <x v="1"/>
    <x v="27"/>
    <x v="28"/>
    <x v="0"/>
  </r>
  <r>
    <x v="1"/>
    <x v="28"/>
    <x v="28"/>
    <x v="0"/>
  </r>
  <r>
    <x v="1"/>
    <x v="29"/>
    <x v="28"/>
    <x v="0"/>
  </r>
  <r>
    <x v="1"/>
    <x v="30"/>
    <x v="28"/>
    <x v="0"/>
  </r>
  <r>
    <x v="1"/>
    <x v="31"/>
    <x v="28"/>
    <x v="0"/>
  </r>
  <r>
    <x v="1"/>
    <x v="32"/>
    <x v="28"/>
    <x v="0"/>
  </r>
  <r>
    <x v="1"/>
    <x v="33"/>
    <x v="28"/>
    <x v="0"/>
  </r>
  <r>
    <x v="1"/>
    <x v="34"/>
    <x v="28"/>
    <x v="0"/>
  </r>
  <r>
    <x v="2"/>
    <x v="35"/>
    <x v="28"/>
    <x v="1"/>
  </r>
  <r>
    <x v="3"/>
    <x v="36"/>
    <x v="28"/>
    <x v="1"/>
  </r>
  <r>
    <x v="4"/>
    <x v="37"/>
    <x v="28"/>
    <x v="1"/>
  </r>
  <r>
    <x v="4"/>
    <x v="38"/>
    <x v="28"/>
    <x v="0"/>
  </r>
  <r>
    <x v="4"/>
    <x v="39"/>
    <x v="28"/>
    <x v="0"/>
  </r>
  <r>
    <x v="4"/>
    <x v="40"/>
    <x v="28"/>
    <x v="0"/>
  </r>
  <r>
    <x v="0"/>
    <x v="0"/>
    <x v="29"/>
    <x v="0"/>
  </r>
  <r>
    <x v="0"/>
    <x v="1"/>
    <x v="29"/>
    <x v="0"/>
  </r>
  <r>
    <x v="0"/>
    <x v="2"/>
    <x v="29"/>
    <x v="1"/>
  </r>
  <r>
    <x v="0"/>
    <x v="3"/>
    <x v="29"/>
    <x v="1"/>
  </r>
  <r>
    <x v="0"/>
    <x v="4"/>
    <x v="29"/>
    <x v="0"/>
  </r>
  <r>
    <x v="0"/>
    <x v="5"/>
    <x v="29"/>
    <x v="0"/>
  </r>
  <r>
    <x v="0"/>
    <x v="6"/>
    <x v="29"/>
    <x v="0"/>
  </r>
  <r>
    <x v="0"/>
    <x v="7"/>
    <x v="29"/>
    <x v="0"/>
  </r>
  <r>
    <x v="0"/>
    <x v="8"/>
    <x v="29"/>
    <x v="0"/>
  </r>
  <r>
    <x v="1"/>
    <x v="9"/>
    <x v="29"/>
    <x v="1"/>
  </r>
  <r>
    <x v="1"/>
    <x v="10"/>
    <x v="29"/>
    <x v="0"/>
  </r>
  <r>
    <x v="1"/>
    <x v="11"/>
    <x v="29"/>
    <x v="0"/>
  </r>
  <r>
    <x v="1"/>
    <x v="12"/>
    <x v="29"/>
    <x v="0"/>
  </r>
  <r>
    <x v="1"/>
    <x v="13"/>
    <x v="29"/>
    <x v="0"/>
  </r>
  <r>
    <x v="1"/>
    <x v="14"/>
    <x v="29"/>
    <x v="0"/>
  </r>
  <r>
    <x v="1"/>
    <x v="15"/>
    <x v="29"/>
    <x v="0"/>
  </r>
  <r>
    <x v="1"/>
    <x v="16"/>
    <x v="29"/>
    <x v="0"/>
  </r>
  <r>
    <x v="1"/>
    <x v="17"/>
    <x v="29"/>
    <x v="0"/>
  </r>
  <r>
    <x v="1"/>
    <x v="18"/>
    <x v="29"/>
    <x v="0"/>
  </r>
  <r>
    <x v="1"/>
    <x v="19"/>
    <x v="29"/>
    <x v="0"/>
  </r>
  <r>
    <x v="1"/>
    <x v="20"/>
    <x v="29"/>
    <x v="0"/>
  </r>
  <r>
    <x v="1"/>
    <x v="21"/>
    <x v="29"/>
    <x v="1"/>
  </r>
  <r>
    <x v="1"/>
    <x v="22"/>
    <x v="29"/>
    <x v="0"/>
  </r>
  <r>
    <x v="1"/>
    <x v="23"/>
    <x v="29"/>
    <x v="0"/>
  </r>
  <r>
    <x v="1"/>
    <x v="24"/>
    <x v="29"/>
    <x v="0"/>
  </r>
  <r>
    <x v="1"/>
    <x v="25"/>
    <x v="29"/>
    <x v="0"/>
  </r>
  <r>
    <x v="1"/>
    <x v="26"/>
    <x v="29"/>
    <x v="0"/>
  </r>
  <r>
    <x v="1"/>
    <x v="27"/>
    <x v="29"/>
    <x v="0"/>
  </r>
  <r>
    <x v="1"/>
    <x v="28"/>
    <x v="29"/>
    <x v="0"/>
  </r>
  <r>
    <x v="1"/>
    <x v="29"/>
    <x v="29"/>
    <x v="0"/>
  </r>
  <r>
    <x v="1"/>
    <x v="30"/>
    <x v="29"/>
    <x v="0"/>
  </r>
  <r>
    <x v="1"/>
    <x v="31"/>
    <x v="29"/>
    <x v="0"/>
  </r>
  <r>
    <x v="1"/>
    <x v="32"/>
    <x v="29"/>
    <x v="0"/>
  </r>
  <r>
    <x v="1"/>
    <x v="33"/>
    <x v="29"/>
    <x v="0"/>
  </r>
  <r>
    <x v="1"/>
    <x v="34"/>
    <x v="29"/>
    <x v="0"/>
  </r>
  <r>
    <x v="2"/>
    <x v="35"/>
    <x v="29"/>
    <x v="1"/>
  </r>
  <r>
    <x v="3"/>
    <x v="36"/>
    <x v="29"/>
    <x v="0"/>
  </r>
  <r>
    <x v="4"/>
    <x v="37"/>
    <x v="29"/>
    <x v="2"/>
  </r>
  <r>
    <x v="4"/>
    <x v="38"/>
    <x v="29"/>
    <x v="2"/>
  </r>
  <r>
    <x v="4"/>
    <x v="39"/>
    <x v="29"/>
    <x v="2"/>
  </r>
  <r>
    <x v="4"/>
    <x v="40"/>
    <x v="29"/>
    <x v="2"/>
  </r>
</pivotCacheRecords>
</file>

<file path=xl/pivotCache/pivotCacheRecords7.xml><?xml version="1.0" encoding="utf-8"?>
<pivotCacheRecords xmlns="http://schemas.openxmlformats.org/spreadsheetml/2006/main" xmlns:r="http://schemas.openxmlformats.org/officeDocument/2006/relationships" count="600">
  <r>
    <x v="0"/>
    <x v="0"/>
    <x v="0"/>
    <x v="0"/>
  </r>
  <r>
    <x v="1"/>
    <x v="1"/>
    <x v="0"/>
    <x v="0"/>
  </r>
  <r>
    <x v="1"/>
    <x v="2"/>
    <x v="0"/>
    <x v="0"/>
  </r>
  <r>
    <x v="1"/>
    <x v="3"/>
    <x v="0"/>
    <x v="1"/>
  </r>
  <r>
    <x v="1"/>
    <x v="4"/>
    <x v="0"/>
    <x v="0"/>
  </r>
  <r>
    <x v="2"/>
    <x v="5"/>
    <x v="0"/>
    <x v="1"/>
  </r>
  <r>
    <x v="2"/>
    <x v="6"/>
    <x v="0"/>
    <x v="0"/>
  </r>
  <r>
    <x v="2"/>
    <x v="7"/>
    <x v="0"/>
    <x v="0"/>
  </r>
  <r>
    <x v="3"/>
    <x v="8"/>
    <x v="0"/>
    <x v="0"/>
  </r>
  <r>
    <x v="3"/>
    <x v="9"/>
    <x v="0"/>
    <x v="0"/>
  </r>
  <r>
    <x v="3"/>
    <x v="10"/>
    <x v="0"/>
    <x v="0"/>
  </r>
  <r>
    <x v="3"/>
    <x v="11"/>
    <x v="0"/>
    <x v="1"/>
  </r>
  <r>
    <x v="3"/>
    <x v="12"/>
    <x v="0"/>
    <x v="1"/>
  </r>
  <r>
    <x v="3"/>
    <x v="13"/>
    <x v="0"/>
    <x v="1"/>
  </r>
  <r>
    <x v="3"/>
    <x v="14"/>
    <x v="0"/>
    <x v="0"/>
  </r>
  <r>
    <x v="3"/>
    <x v="15"/>
    <x v="0"/>
    <x v="0"/>
  </r>
  <r>
    <x v="4"/>
    <x v="16"/>
    <x v="0"/>
    <x v="0"/>
  </r>
  <r>
    <x v="4"/>
    <x v="17"/>
    <x v="0"/>
    <x v="0"/>
  </r>
  <r>
    <x v="4"/>
    <x v="18"/>
    <x v="0"/>
    <x v="0"/>
  </r>
  <r>
    <x v="4"/>
    <x v="19"/>
    <x v="0"/>
    <x v="1"/>
  </r>
  <r>
    <x v="0"/>
    <x v="0"/>
    <x v="1"/>
    <x v="1"/>
  </r>
  <r>
    <x v="1"/>
    <x v="1"/>
    <x v="1"/>
    <x v="2"/>
  </r>
  <r>
    <x v="1"/>
    <x v="2"/>
    <x v="1"/>
    <x v="2"/>
  </r>
  <r>
    <x v="1"/>
    <x v="3"/>
    <x v="1"/>
    <x v="2"/>
  </r>
  <r>
    <x v="1"/>
    <x v="4"/>
    <x v="1"/>
    <x v="2"/>
  </r>
  <r>
    <x v="2"/>
    <x v="5"/>
    <x v="1"/>
    <x v="2"/>
  </r>
  <r>
    <x v="2"/>
    <x v="6"/>
    <x v="1"/>
    <x v="2"/>
  </r>
  <r>
    <x v="2"/>
    <x v="7"/>
    <x v="1"/>
    <x v="2"/>
  </r>
  <r>
    <x v="3"/>
    <x v="8"/>
    <x v="1"/>
    <x v="0"/>
  </r>
  <r>
    <x v="3"/>
    <x v="9"/>
    <x v="1"/>
    <x v="1"/>
  </r>
  <r>
    <x v="3"/>
    <x v="10"/>
    <x v="1"/>
    <x v="0"/>
  </r>
  <r>
    <x v="3"/>
    <x v="11"/>
    <x v="1"/>
    <x v="0"/>
  </r>
  <r>
    <x v="3"/>
    <x v="12"/>
    <x v="1"/>
    <x v="0"/>
  </r>
  <r>
    <x v="3"/>
    <x v="13"/>
    <x v="1"/>
    <x v="0"/>
  </r>
  <r>
    <x v="3"/>
    <x v="14"/>
    <x v="1"/>
    <x v="1"/>
  </r>
  <r>
    <x v="3"/>
    <x v="15"/>
    <x v="1"/>
    <x v="0"/>
  </r>
  <r>
    <x v="4"/>
    <x v="16"/>
    <x v="1"/>
    <x v="1"/>
  </r>
  <r>
    <x v="4"/>
    <x v="17"/>
    <x v="1"/>
    <x v="0"/>
  </r>
  <r>
    <x v="4"/>
    <x v="18"/>
    <x v="1"/>
    <x v="0"/>
  </r>
  <r>
    <x v="4"/>
    <x v="19"/>
    <x v="1"/>
    <x v="0"/>
  </r>
  <r>
    <x v="0"/>
    <x v="0"/>
    <x v="2"/>
    <x v="1"/>
  </r>
  <r>
    <x v="1"/>
    <x v="1"/>
    <x v="2"/>
    <x v="1"/>
  </r>
  <r>
    <x v="1"/>
    <x v="2"/>
    <x v="2"/>
    <x v="0"/>
  </r>
  <r>
    <x v="1"/>
    <x v="3"/>
    <x v="2"/>
    <x v="0"/>
  </r>
  <r>
    <x v="1"/>
    <x v="4"/>
    <x v="2"/>
    <x v="0"/>
  </r>
  <r>
    <x v="2"/>
    <x v="5"/>
    <x v="2"/>
    <x v="1"/>
  </r>
  <r>
    <x v="2"/>
    <x v="6"/>
    <x v="2"/>
    <x v="0"/>
  </r>
  <r>
    <x v="2"/>
    <x v="7"/>
    <x v="2"/>
    <x v="0"/>
  </r>
  <r>
    <x v="3"/>
    <x v="8"/>
    <x v="2"/>
    <x v="1"/>
  </r>
  <r>
    <x v="3"/>
    <x v="9"/>
    <x v="2"/>
    <x v="0"/>
  </r>
  <r>
    <x v="3"/>
    <x v="10"/>
    <x v="2"/>
    <x v="0"/>
  </r>
  <r>
    <x v="3"/>
    <x v="11"/>
    <x v="2"/>
    <x v="0"/>
  </r>
  <r>
    <x v="3"/>
    <x v="12"/>
    <x v="2"/>
    <x v="0"/>
  </r>
  <r>
    <x v="3"/>
    <x v="13"/>
    <x v="2"/>
    <x v="1"/>
  </r>
  <r>
    <x v="3"/>
    <x v="14"/>
    <x v="2"/>
    <x v="1"/>
  </r>
  <r>
    <x v="3"/>
    <x v="15"/>
    <x v="2"/>
    <x v="0"/>
  </r>
  <r>
    <x v="4"/>
    <x v="16"/>
    <x v="2"/>
    <x v="1"/>
  </r>
  <r>
    <x v="4"/>
    <x v="17"/>
    <x v="2"/>
    <x v="0"/>
  </r>
  <r>
    <x v="4"/>
    <x v="18"/>
    <x v="2"/>
    <x v="0"/>
  </r>
  <r>
    <x v="4"/>
    <x v="19"/>
    <x v="2"/>
    <x v="0"/>
  </r>
  <r>
    <x v="0"/>
    <x v="0"/>
    <x v="3"/>
    <x v="1"/>
  </r>
  <r>
    <x v="1"/>
    <x v="1"/>
    <x v="3"/>
    <x v="0"/>
  </r>
  <r>
    <x v="1"/>
    <x v="2"/>
    <x v="3"/>
    <x v="1"/>
  </r>
  <r>
    <x v="1"/>
    <x v="3"/>
    <x v="3"/>
    <x v="0"/>
  </r>
  <r>
    <x v="1"/>
    <x v="4"/>
    <x v="3"/>
    <x v="0"/>
  </r>
  <r>
    <x v="2"/>
    <x v="5"/>
    <x v="3"/>
    <x v="0"/>
  </r>
  <r>
    <x v="2"/>
    <x v="6"/>
    <x v="3"/>
    <x v="1"/>
  </r>
  <r>
    <x v="2"/>
    <x v="7"/>
    <x v="3"/>
    <x v="0"/>
  </r>
  <r>
    <x v="3"/>
    <x v="8"/>
    <x v="3"/>
    <x v="0"/>
  </r>
  <r>
    <x v="3"/>
    <x v="9"/>
    <x v="3"/>
    <x v="0"/>
  </r>
  <r>
    <x v="3"/>
    <x v="10"/>
    <x v="3"/>
    <x v="1"/>
  </r>
  <r>
    <x v="3"/>
    <x v="11"/>
    <x v="3"/>
    <x v="0"/>
  </r>
  <r>
    <x v="3"/>
    <x v="12"/>
    <x v="3"/>
    <x v="0"/>
  </r>
  <r>
    <x v="3"/>
    <x v="13"/>
    <x v="3"/>
    <x v="1"/>
  </r>
  <r>
    <x v="3"/>
    <x v="14"/>
    <x v="3"/>
    <x v="1"/>
  </r>
  <r>
    <x v="3"/>
    <x v="15"/>
    <x v="3"/>
    <x v="0"/>
  </r>
  <r>
    <x v="4"/>
    <x v="16"/>
    <x v="3"/>
    <x v="0"/>
  </r>
  <r>
    <x v="4"/>
    <x v="17"/>
    <x v="3"/>
    <x v="1"/>
  </r>
  <r>
    <x v="4"/>
    <x v="18"/>
    <x v="3"/>
    <x v="0"/>
  </r>
  <r>
    <x v="4"/>
    <x v="19"/>
    <x v="3"/>
    <x v="0"/>
  </r>
  <r>
    <x v="0"/>
    <x v="0"/>
    <x v="4"/>
    <x v="1"/>
  </r>
  <r>
    <x v="1"/>
    <x v="1"/>
    <x v="4"/>
    <x v="0"/>
  </r>
  <r>
    <x v="1"/>
    <x v="2"/>
    <x v="4"/>
    <x v="0"/>
  </r>
  <r>
    <x v="1"/>
    <x v="3"/>
    <x v="4"/>
    <x v="0"/>
  </r>
  <r>
    <x v="1"/>
    <x v="4"/>
    <x v="4"/>
    <x v="1"/>
  </r>
  <r>
    <x v="2"/>
    <x v="5"/>
    <x v="4"/>
    <x v="0"/>
  </r>
  <r>
    <x v="2"/>
    <x v="6"/>
    <x v="4"/>
    <x v="1"/>
  </r>
  <r>
    <x v="2"/>
    <x v="7"/>
    <x v="4"/>
    <x v="0"/>
  </r>
  <r>
    <x v="3"/>
    <x v="8"/>
    <x v="4"/>
    <x v="1"/>
  </r>
  <r>
    <x v="3"/>
    <x v="9"/>
    <x v="4"/>
    <x v="1"/>
  </r>
  <r>
    <x v="3"/>
    <x v="10"/>
    <x v="4"/>
    <x v="1"/>
  </r>
  <r>
    <x v="3"/>
    <x v="11"/>
    <x v="4"/>
    <x v="0"/>
  </r>
  <r>
    <x v="3"/>
    <x v="12"/>
    <x v="4"/>
    <x v="0"/>
  </r>
  <r>
    <x v="3"/>
    <x v="13"/>
    <x v="4"/>
    <x v="0"/>
  </r>
  <r>
    <x v="3"/>
    <x v="14"/>
    <x v="4"/>
    <x v="0"/>
  </r>
  <r>
    <x v="3"/>
    <x v="15"/>
    <x v="4"/>
    <x v="0"/>
  </r>
  <r>
    <x v="4"/>
    <x v="16"/>
    <x v="4"/>
    <x v="0"/>
  </r>
  <r>
    <x v="4"/>
    <x v="17"/>
    <x v="4"/>
    <x v="1"/>
  </r>
  <r>
    <x v="4"/>
    <x v="18"/>
    <x v="4"/>
    <x v="0"/>
  </r>
  <r>
    <x v="4"/>
    <x v="19"/>
    <x v="4"/>
    <x v="0"/>
  </r>
  <r>
    <x v="0"/>
    <x v="0"/>
    <x v="5"/>
    <x v="1"/>
  </r>
  <r>
    <x v="1"/>
    <x v="1"/>
    <x v="5"/>
    <x v="2"/>
  </r>
  <r>
    <x v="1"/>
    <x v="2"/>
    <x v="5"/>
    <x v="2"/>
  </r>
  <r>
    <x v="1"/>
    <x v="3"/>
    <x v="5"/>
    <x v="2"/>
  </r>
  <r>
    <x v="1"/>
    <x v="4"/>
    <x v="5"/>
    <x v="2"/>
  </r>
  <r>
    <x v="2"/>
    <x v="5"/>
    <x v="5"/>
    <x v="2"/>
  </r>
  <r>
    <x v="2"/>
    <x v="6"/>
    <x v="5"/>
    <x v="2"/>
  </r>
  <r>
    <x v="2"/>
    <x v="7"/>
    <x v="5"/>
    <x v="2"/>
  </r>
  <r>
    <x v="3"/>
    <x v="8"/>
    <x v="5"/>
    <x v="1"/>
  </r>
  <r>
    <x v="3"/>
    <x v="9"/>
    <x v="5"/>
    <x v="0"/>
  </r>
  <r>
    <x v="3"/>
    <x v="10"/>
    <x v="5"/>
    <x v="0"/>
  </r>
  <r>
    <x v="3"/>
    <x v="11"/>
    <x v="5"/>
    <x v="0"/>
  </r>
  <r>
    <x v="3"/>
    <x v="12"/>
    <x v="5"/>
    <x v="0"/>
  </r>
  <r>
    <x v="3"/>
    <x v="13"/>
    <x v="5"/>
    <x v="1"/>
  </r>
  <r>
    <x v="3"/>
    <x v="14"/>
    <x v="5"/>
    <x v="1"/>
  </r>
  <r>
    <x v="3"/>
    <x v="15"/>
    <x v="5"/>
    <x v="0"/>
  </r>
  <r>
    <x v="4"/>
    <x v="16"/>
    <x v="5"/>
    <x v="0"/>
  </r>
  <r>
    <x v="4"/>
    <x v="17"/>
    <x v="5"/>
    <x v="1"/>
  </r>
  <r>
    <x v="4"/>
    <x v="18"/>
    <x v="5"/>
    <x v="0"/>
  </r>
  <r>
    <x v="4"/>
    <x v="19"/>
    <x v="5"/>
    <x v="0"/>
  </r>
  <r>
    <x v="0"/>
    <x v="0"/>
    <x v="6"/>
    <x v="1"/>
  </r>
  <r>
    <x v="1"/>
    <x v="1"/>
    <x v="6"/>
    <x v="2"/>
  </r>
  <r>
    <x v="1"/>
    <x v="2"/>
    <x v="6"/>
    <x v="2"/>
  </r>
  <r>
    <x v="1"/>
    <x v="3"/>
    <x v="6"/>
    <x v="2"/>
  </r>
  <r>
    <x v="1"/>
    <x v="4"/>
    <x v="6"/>
    <x v="2"/>
  </r>
  <r>
    <x v="2"/>
    <x v="5"/>
    <x v="6"/>
    <x v="2"/>
  </r>
  <r>
    <x v="2"/>
    <x v="6"/>
    <x v="6"/>
    <x v="2"/>
  </r>
  <r>
    <x v="2"/>
    <x v="7"/>
    <x v="6"/>
    <x v="2"/>
  </r>
  <r>
    <x v="3"/>
    <x v="8"/>
    <x v="6"/>
    <x v="1"/>
  </r>
  <r>
    <x v="3"/>
    <x v="9"/>
    <x v="6"/>
    <x v="1"/>
  </r>
  <r>
    <x v="3"/>
    <x v="10"/>
    <x v="6"/>
    <x v="0"/>
  </r>
  <r>
    <x v="3"/>
    <x v="11"/>
    <x v="6"/>
    <x v="0"/>
  </r>
  <r>
    <x v="3"/>
    <x v="12"/>
    <x v="6"/>
    <x v="1"/>
  </r>
  <r>
    <x v="3"/>
    <x v="13"/>
    <x v="6"/>
    <x v="0"/>
  </r>
  <r>
    <x v="3"/>
    <x v="14"/>
    <x v="6"/>
    <x v="0"/>
  </r>
  <r>
    <x v="3"/>
    <x v="15"/>
    <x v="6"/>
    <x v="0"/>
  </r>
  <r>
    <x v="4"/>
    <x v="16"/>
    <x v="6"/>
    <x v="0"/>
  </r>
  <r>
    <x v="4"/>
    <x v="17"/>
    <x v="6"/>
    <x v="0"/>
  </r>
  <r>
    <x v="4"/>
    <x v="18"/>
    <x v="6"/>
    <x v="1"/>
  </r>
  <r>
    <x v="4"/>
    <x v="19"/>
    <x v="6"/>
    <x v="0"/>
  </r>
  <r>
    <x v="0"/>
    <x v="0"/>
    <x v="7"/>
    <x v="1"/>
  </r>
  <r>
    <x v="1"/>
    <x v="1"/>
    <x v="7"/>
    <x v="2"/>
  </r>
  <r>
    <x v="1"/>
    <x v="2"/>
    <x v="7"/>
    <x v="2"/>
  </r>
  <r>
    <x v="1"/>
    <x v="3"/>
    <x v="7"/>
    <x v="2"/>
  </r>
  <r>
    <x v="1"/>
    <x v="4"/>
    <x v="7"/>
    <x v="2"/>
  </r>
  <r>
    <x v="2"/>
    <x v="5"/>
    <x v="7"/>
    <x v="2"/>
  </r>
  <r>
    <x v="2"/>
    <x v="6"/>
    <x v="7"/>
    <x v="2"/>
  </r>
  <r>
    <x v="2"/>
    <x v="7"/>
    <x v="7"/>
    <x v="2"/>
  </r>
  <r>
    <x v="3"/>
    <x v="8"/>
    <x v="7"/>
    <x v="0"/>
  </r>
  <r>
    <x v="3"/>
    <x v="9"/>
    <x v="7"/>
    <x v="0"/>
  </r>
  <r>
    <x v="3"/>
    <x v="10"/>
    <x v="7"/>
    <x v="0"/>
  </r>
  <r>
    <x v="3"/>
    <x v="11"/>
    <x v="7"/>
    <x v="0"/>
  </r>
  <r>
    <x v="3"/>
    <x v="12"/>
    <x v="7"/>
    <x v="0"/>
  </r>
  <r>
    <x v="3"/>
    <x v="13"/>
    <x v="7"/>
    <x v="1"/>
  </r>
  <r>
    <x v="3"/>
    <x v="14"/>
    <x v="7"/>
    <x v="1"/>
  </r>
  <r>
    <x v="3"/>
    <x v="15"/>
    <x v="7"/>
    <x v="0"/>
  </r>
  <r>
    <x v="4"/>
    <x v="16"/>
    <x v="7"/>
    <x v="1"/>
  </r>
  <r>
    <x v="4"/>
    <x v="17"/>
    <x v="7"/>
    <x v="0"/>
  </r>
  <r>
    <x v="4"/>
    <x v="18"/>
    <x v="7"/>
    <x v="0"/>
  </r>
  <r>
    <x v="4"/>
    <x v="19"/>
    <x v="7"/>
    <x v="0"/>
  </r>
  <r>
    <x v="0"/>
    <x v="0"/>
    <x v="8"/>
    <x v="1"/>
  </r>
  <r>
    <x v="1"/>
    <x v="1"/>
    <x v="8"/>
    <x v="0"/>
  </r>
  <r>
    <x v="1"/>
    <x v="2"/>
    <x v="8"/>
    <x v="0"/>
  </r>
  <r>
    <x v="1"/>
    <x v="3"/>
    <x v="8"/>
    <x v="0"/>
  </r>
  <r>
    <x v="1"/>
    <x v="4"/>
    <x v="8"/>
    <x v="1"/>
  </r>
  <r>
    <x v="2"/>
    <x v="5"/>
    <x v="8"/>
    <x v="0"/>
  </r>
  <r>
    <x v="2"/>
    <x v="6"/>
    <x v="8"/>
    <x v="1"/>
  </r>
  <r>
    <x v="2"/>
    <x v="7"/>
    <x v="8"/>
    <x v="0"/>
  </r>
  <r>
    <x v="3"/>
    <x v="8"/>
    <x v="8"/>
    <x v="0"/>
  </r>
  <r>
    <x v="3"/>
    <x v="9"/>
    <x v="8"/>
    <x v="0"/>
  </r>
  <r>
    <x v="3"/>
    <x v="10"/>
    <x v="8"/>
    <x v="1"/>
  </r>
  <r>
    <x v="3"/>
    <x v="11"/>
    <x v="8"/>
    <x v="0"/>
  </r>
  <r>
    <x v="3"/>
    <x v="12"/>
    <x v="8"/>
    <x v="0"/>
  </r>
  <r>
    <x v="3"/>
    <x v="13"/>
    <x v="8"/>
    <x v="1"/>
  </r>
  <r>
    <x v="3"/>
    <x v="14"/>
    <x v="8"/>
    <x v="0"/>
  </r>
  <r>
    <x v="3"/>
    <x v="15"/>
    <x v="8"/>
    <x v="0"/>
  </r>
  <r>
    <x v="4"/>
    <x v="16"/>
    <x v="8"/>
    <x v="0"/>
  </r>
  <r>
    <x v="4"/>
    <x v="17"/>
    <x v="8"/>
    <x v="1"/>
  </r>
  <r>
    <x v="4"/>
    <x v="18"/>
    <x v="8"/>
    <x v="0"/>
  </r>
  <r>
    <x v="4"/>
    <x v="19"/>
    <x v="8"/>
    <x v="0"/>
  </r>
  <r>
    <x v="0"/>
    <x v="0"/>
    <x v="9"/>
    <x v="1"/>
  </r>
  <r>
    <x v="1"/>
    <x v="1"/>
    <x v="9"/>
    <x v="0"/>
  </r>
  <r>
    <x v="1"/>
    <x v="2"/>
    <x v="9"/>
    <x v="0"/>
  </r>
  <r>
    <x v="1"/>
    <x v="3"/>
    <x v="9"/>
    <x v="0"/>
  </r>
  <r>
    <x v="1"/>
    <x v="4"/>
    <x v="9"/>
    <x v="1"/>
  </r>
  <r>
    <x v="2"/>
    <x v="5"/>
    <x v="9"/>
    <x v="0"/>
  </r>
  <r>
    <x v="2"/>
    <x v="6"/>
    <x v="9"/>
    <x v="1"/>
  </r>
  <r>
    <x v="2"/>
    <x v="7"/>
    <x v="9"/>
    <x v="0"/>
  </r>
  <r>
    <x v="3"/>
    <x v="8"/>
    <x v="9"/>
    <x v="0"/>
  </r>
  <r>
    <x v="3"/>
    <x v="9"/>
    <x v="9"/>
    <x v="0"/>
  </r>
  <r>
    <x v="3"/>
    <x v="10"/>
    <x v="9"/>
    <x v="0"/>
  </r>
  <r>
    <x v="3"/>
    <x v="11"/>
    <x v="9"/>
    <x v="0"/>
  </r>
  <r>
    <x v="3"/>
    <x v="12"/>
    <x v="9"/>
    <x v="0"/>
  </r>
  <r>
    <x v="3"/>
    <x v="13"/>
    <x v="9"/>
    <x v="1"/>
  </r>
  <r>
    <x v="3"/>
    <x v="14"/>
    <x v="9"/>
    <x v="0"/>
  </r>
  <r>
    <x v="3"/>
    <x v="15"/>
    <x v="9"/>
    <x v="0"/>
  </r>
  <r>
    <x v="4"/>
    <x v="16"/>
    <x v="9"/>
    <x v="0"/>
  </r>
  <r>
    <x v="4"/>
    <x v="17"/>
    <x v="9"/>
    <x v="1"/>
  </r>
  <r>
    <x v="4"/>
    <x v="18"/>
    <x v="9"/>
    <x v="0"/>
  </r>
  <r>
    <x v="4"/>
    <x v="19"/>
    <x v="9"/>
    <x v="0"/>
  </r>
  <r>
    <x v="0"/>
    <x v="0"/>
    <x v="10"/>
    <x v="1"/>
  </r>
  <r>
    <x v="1"/>
    <x v="1"/>
    <x v="10"/>
    <x v="0"/>
  </r>
  <r>
    <x v="1"/>
    <x v="2"/>
    <x v="10"/>
    <x v="0"/>
  </r>
  <r>
    <x v="1"/>
    <x v="3"/>
    <x v="10"/>
    <x v="0"/>
  </r>
  <r>
    <x v="1"/>
    <x v="4"/>
    <x v="10"/>
    <x v="1"/>
  </r>
  <r>
    <x v="2"/>
    <x v="5"/>
    <x v="10"/>
    <x v="0"/>
  </r>
  <r>
    <x v="2"/>
    <x v="6"/>
    <x v="10"/>
    <x v="1"/>
  </r>
  <r>
    <x v="2"/>
    <x v="7"/>
    <x v="10"/>
    <x v="0"/>
  </r>
  <r>
    <x v="3"/>
    <x v="8"/>
    <x v="10"/>
    <x v="1"/>
  </r>
  <r>
    <x v="3"/>
    <x v="9"/>
    <x v="10"/>
    <x v="0"/>
  </r>
  <r>
    <x v="3"/>
    <x v="10"/>
    <x v="10"/>
    <x v="0"/>
  </r>
  <r>
    <x v="3"/>
    <x v="11"/>
    <x v="10"/>
    <x v="0"/>
  </r>
  <r>
    <x v="3"/>
    <x v="12"/>
    <x v="10"/>
    <x v="0"/>
  </r>
  <r>
    <x v="3"/>
    <x v="13"/>
    <x v="10"/>
    <x v="0"/>
  </r>
  <r>
    <x v="3"/>
    <x v="14"/>
    <x v="10"/>
    <x v="0"/>
  </r>
  <r>
    <x v="3"/>
    <x v="15"/>
    <x v="10"/>
    <x v="0"/>
  </r>
  <r>
    <x v="4"/>
    <x v="16"/>
    <x v="10"/>
    <x v="0"/>
  </r>
  <r>
    <x v="4"/>
    <x v="17"/>
    <x v="10"/>
    <x v="1"/>
  </r>
  <r>
    <x v="4"/>
    <x v="18"/>
    <x v="10"/>
    <x v="0"/>
  </r>
  <r>
    <x v="4"/>
    <x v="19"/>
    <x v="10"/>
    <x v="0"/>
  </r>
  <r>
    <x v="0"/>
    <x v="0"/>
    <x v="11"/>
    <x v="1"/>
  </r>
  <r>
    <x v="1"/>
    <x v="1"/>
    <x v="11"/>
    <x v="1"/>
  </r>
  <r>
    <x v="1"/>
    <x v="2"/>
    <x v="11"/>
    <x v="0"/>
  </r>
  <r>
    <x v="1"/>
    <x v="3"/>
    <x v="11"/>
    <x v="0"/>
  </r>
  <r>
    <x v="1"/>
    <x v="4"/>
    <x v="11"/>
    <x v="0"/>
  </r>
  <r>
    <x v="2"/>
    <x v="5"/>
    <x v="11"/>
    <x v="0"/>
  </r>
  <r>
    <x v="2"/>
    <x v="6"/>
    <x v="11"/>
    <x v="1"/>
  </r>
  <r>
    <x v="2"/>
    <x v="7"/>
    <x v="11"/>
    <x v="0"/>
  </r>
  <r>
    <x v="3"/>
    <x v="8"/>
    <x v="11"/>
    <x v="1"/>
  </r>
  <r>
    <x v="3"/>
    <x v="9"/>
    <x v="11"/>
    <x v="0"/>
  </r>
  <r>
    <x v="3"/>
    <x v="10"/>
    <x v="11"/>
    <x v="0"/>
  </r>
  <r>
    <x v="3"/>
    <x v="11"/>
    <x v="11"/>
    <x v="0"/>
  </r>
  <r>
    <x v="3"/>
    <x v="12"/>
    <x v="11"/>
    <x v="0"/>
  </r>
  <r>
    <x v="3"/>
    <x v="13"/>
    <x v="11"/>
    <x v="0"/>
  </r>
  <r>
    <x v="3"/>
    <x v="14"/>
    <x v="11"/>
    <x v="0"/>
  </r>
  <r>
    <x v="3"/>
    <x v="15"/>
    <x v="11"/>
    <x v="0"/>
  </r>
  <r>
    <x v="4"/>
    <x v="16"/>
    <x v="11"/>
    <x v="0"/>
  </r>
  <r>
    <x v="4"/>
    <x v="17"/>
    <x v="11"/>
    <x v="1"/>
  </r>
  <r>
    <x v="4"/>
    <x v="18"/>
    <x v="11"/>
    <x v="0"/>
  </r>
  <r>
    <x v="4"/>
    <x v="19"/>
    <x v="11"/>
    <x v="0"/>
  </r>
  <r>
    <x v="0"/>
    <x v="0"/>
    <x v="12"/>
    <x v="1"/>
  </r>
  <r>
    <x v="1"/>
    <x v="1"/>
    <x v="12"/>
    <x v="0"/>
  </r>
  <r>
    <x v="1"/>
    <x v="2"/>
    <x v="12"/>
    <x v="0"/>
  </r>
  <r>
    <x v="1"/>
    <x v="3"/>
    <x v="12"/>
    <x v="0"/>
  </r>
  <r>
    <x v="1"/>
    <x v="4"/>
    <x v="12"/>
    <x v="1"/>
  </r>
  <r>
    <x v="2"/>
    <x v="5"/>
    <x v="12"/>
    <x v="0"/>
  </r>
  <r>
    <x v="2"/>
    <x v="6"/>
    <x v="12"/>
    <x v="1"/>
  </r>
  <r>
    <x v="2"/>
    <x v="7"/>
    <x v="12"/>
    <x v="0"/>
  </r>
  <r>
    <x v="3"/>
    <x v="8"/>
    <x v="12"/>
    <x v="0"/>
  </r>
  <r>
    <x v="3"/>
    <x v="9"/>
    <x v="12"/>
    <x v="1"/>
  </r>
  <r>
    <x v="3"/>
    <x v="10"/>
    <x v="12"/>
    <x v="1"/>
  </r>
  <r>
    <x v="3"/>
    <x v="11"/>
    <x v="12"/>
    <x v="0"/>
  </r>
  <r>
    <x v="3"/>
    <x v="12"/>
    <x v="12"/>
    <x v="0"/>
  </r>
  <r>
    <x v="3"/>
    <x v="13"/>
    <x v="12"/>
    <x v="1"/>
  </r>
  <r>
    <x v="3"/>
    <x v="14"/>
    <x v="12"/>
    <x v="1"/>
  </r>
  <r>
    <x v="3"/>
    <x v="15"/>
    <x v="12"/>
    <x v="0"/>
  </r>
  <r>
    <x v="4"/>
    <x v="16"/>
    <x v="12"/>
    <x v="1"/>
  </r>
  <r>
    <x v="4"/>
    <x v="17"/>
    <x v="12"/>
    <x v="0"/>
  </r>
  <r>
    <x v="4"/>
    <x v="18"/>
    <x v="12"/>
    <x v="0"/>
  </r>
  <r>
    <x v="4"/>
    <x v="19"/>
    <x v="12"/>
    <x v="0"/>
  </r>
  <r>
    <x v="0"/>
    <x v="0"/>
    <x v="13"/>
    <x v="1"/>
  </r>
  <r>
    <x v="1"/>
    <x v="1"/>
    <x v="13"/>
    <x v="0"/>
  </r>
  <r>
    <x v="1"/>
    <x v="2"/>
    <x v="13"/>
    <x v="0"/>
  </r>
  <r>
    <x v="1"/>
    <x v="3"/>
    <x v="13"/>
    <x v="1"/>
  </r>
  <r>
    <x v="1"/>
    <x v="4"/>
    <x v="13"/>
    <x v="0"/>
  </r>
  <r>
    <x v="2"/>
    <x v="5"/>
    <x v="13"/>
    <x v="0"/>
  </r>
  <r>
    <x v="2"/>
    <x v="6"/>
    <x v="13"/>
    <x v="1"/>
  </r>
  <r>
    <x v="2"/>
    <x v="7"/>
    <x v="13"/>
    <x v="0"/>
  </r>
  <r>
    <x v="3"/>
    <x v="8"/>
    <x v="13"/>
    <x v="0"/>
  </r>
  <r>
    <x v="3"/>
    <x v="9"/>
    <x v="13"/>
    <x v="1"/>
  </r>
  <r>
    <x v="3"/>
    <x v="10"/>
    <x v="13"/>
    <x v="0"/>
  </r>
  <r>
    <x v="3"/>
    <x v="11"/>
    <x v="13"/>
    <x v="0"/>
  </r>
  <r>
    <x v="3"/>
    <x v="12"/>
    <x v="13"/>
    <x v="0"/>
  </r>
  <r>
    <x v="3"/>
    <x v="13"/>
    <x v="13"/>
    <x v="0"/>
  </r>
  <r>
    <x v="3"/>
    <x v="14"/>
    <x v="13"/>
    <x v="1"/>
  </r>
  <r>
    <x v="3"/>
    <x v="15"/>
    <x v="13"/>
    <x v="0"/>
  </r>
  <r>
    <x v="4"/>
    <x v="16"/>
    <x v="13"/>
    <x v="1"/>
  </r>
  <r>
    <x v="4"/>
    <x v="17"/>
    <x v="13"/>
    <x v="0"/>
  </r>
  <r>
    <x v="4"/>
    <x v="18"/>
    <x v="13"/>
    <x v="0"/>
  </r>
  <r>
    <x v="4"/>
    <x v="19"/>
    <x v="13"/>
    <x v="0"/>
  </r>
  <r>
    <x v="0"/>
    <x v="0"/>
    <x v="14"/>
    <x v="1"/>
  </r>
  <r>
    <x v="1"/>
    <x v="1"/>
    <x v="14"/>
    <x v="1"/>
  </r>
  <r>
    <x v="1"/>
    <x v="2"/>
    <x v="14"/>
    <x v="0"/>
  </r>
  <r>
    <x v="1"/>
    <x v="3"/>
    <x v="14"/>
    <x v="0"/>
  </r>
  <r>
    <x v="1"/>
    <x v="4"/>
    <x v="14"/>
    <x v="0"/>
  </r>
  <r>
    <x v="2"/>
    <x v="5"/>
    <x v="14"/>
    <x v="0"/>
  </r>
  <r>
    <x v="2"/>
    <x v="6"/>
    <x v="14"/>
    <x v="1"/>
  </r>
  <r>
    <x v="2"/>
    <x v="7"/>
    <x v="14"/>
    <x v="0"/>
  </r>
  <r>
    <x v="3"/>
    <x v="8"/>
    <x v="14"/>
    <x v="1"/>
  </r>
  <r>
    <x v="3"/>
    <x v="9"/>
    <x v="14"/>
    <x v="1"/>
  </r>
  <r>
    <x v="3"/>
    <x v="10"/>
    <x v="14"/>
    <x v="1"/>
  </r>
  <r>
    <x v="3"/>
    <x v="11"/>
    <x v="14"/>
    <x v="0"/>
  </r>
  <r>
    <x v="3"/>
    <x v="12"/>
    <x v="14"/>
    <x v="0"/>
  </r>
  <r>
    <x v="3"/>
    <x v="13"/>
    <x v="14"/>
    <x v="1"/>
  </r>
  <r>
    <x v="3"/>
    <x v="14"/>
    <x v="14"/>
    <x v="1"/>
  </r>
  <r>
    <x v="3"/>
    <x v="15"/>
    <x v="14"/>
    <x v="0"/>
  </r>
  <r>
    <x v="4"/>
    <x v="16"/>
    <x v="14"/>
    <x v="1"/>
  </r>
  <r>
    <x v="4"/>
    <x v="17"/>
    <x v="14"/>
    <x v="0"/>
  </r>
  <r>
    <x v="4"/>
    <x v="18"/>
    <x v="14"/>
    <x v="0"/>
  </r>
  <r>
    <x v="4"/>
    <x v="19"/>
    <x v="14"/>
    <x v="0"/>
  </r>
  <r>
    <x v="0"/>
    <x v="0"/>
    <x v="15"/>
    <x v="1"/>
  </r>
  <r>
    <x v="1"/>
    <x v="1"/>
    <x v="15"/>
    <x v="0"/>
  </r>
  <r>
    <x v="1"/>
    <x v="2"/>
    <x v="15"/>
    <x v="0"/>
  </r>
  <r>
    <x v="1"/>
    <x v="3"/>
    <x v="15"/>
    <x v="1"/>
  </r>
  <r>
    <x v="1"/>
    <x v="4"/>
    <x v="15"/>
    <x v="0"/>
  </r>
  <r>
    <x v="2"/>
    <x v="5"/>
    <x v="15"/>
    <x v="1"/>
  </r>
  <r>
    <x v="2"/>
    <x v="6"/>
    <x v="15"/>
    <x v="0"/>
  </r>
  <r>
    <x v="2"/>
    <x v="7"/>
    <x v="15"/>
    <x v="0"/>
  </r>
  <r>
    <x v="3"/>
    <x v="8"/>
    <x v="15"/>
    <x v="0"/>
  </r>
  <r>
    <x v="3"/>
    <x v="9"/>
    <x v="15"/>
    <x v="1"/>
  </r>
  <r>
    <x v="3"/>
    <x v="10"/>
    <x v="15"/>
    <x v="0"/>
  </r>
  <r>
    <x v="3"/>
    <x v="11"/>
    <x v="15"/>
    <x v="0"/>
  </r>
  <r>
    <x v="3"/>
    <x v="12"/>
    <x v="15"/>
    <x v="1"/>
  </r>
  <r>
    <x v="3"/>
    <x v="13"/>
    <x v="15"/>
    <x v="0"/>
  </r>
  <r>
    <x v="3"/>
    <x v="14"/>
    <x v="15"/>
    <x v="1"/>
  </r>
  <r>
    <x v="3"/>
    <x v="15"/>
    <x v="15"/>
    <x v="0"/>
  </r>
  <r>
    <x v="4"/>
    <x v="16"/>
    <x v="15"/>
    <x v="1"/>
  </r>
  <r>
    <x v="4"/>
    <x v="17"/>
    <x v="15"/>
    <x v="0"/>
  </r>
  <r>
    <x v="4"/>
    <x v="18"/>
    <x v="15"/>
    <x v="0"/>
  </r>
  <r>
    <x v="4"/>
    <x v="19"/>
    <x v="15"/>
    <x v="0"/>
  </r>
  <r>
    <x v="0"/>
    <x v="0"/>
    <x v="16"/>
    <x v="1"/>
  </r>
  <r>
    <x v="1"/>
    <x v="1"/>
    <x v="16"/>
    <x v="2"/>
  </r>
  <r>
    <x v="1"/>
    <x v="2"/>
    <x v="16"/>
    <x v="2"/>
  </r>
  <r>
    <x v="1"/>
    <x v="3"/>
    <x v="16"/>
    <x v="2"/>
  </r>
  <r>
    <x v="1"/>
    <x v="4"/>
    <x v="16"/>
    <x v="2"/>
  </r>
  <r>
    <x v="2"/>
    <x v="5"/>
    <x v="16"/>
    <x v="2"/>
  </r>
  <r>
    <x v="2"/>
    <x v="6"/>
    <x v="16"/>
    <x v="2"/>
  </r>
  <r>
    <x v="2"/>
    <x v="7"/>
    <x v="16"/>
    <x v="2"/>
  </r>
  <r>
    <x v="3"/>
    <x v="8"/>
    <x v="16"/>
    <x v="0"/>
  </r>
  <r>
    <x v="3"/>
    <x v="9"/>
    <x v="16"/>
    <x v="1"/>
  </r>
  <r>
    <x v="3"/>
    <x v="10"/>
    <x v="16"/>
    <x v="0"/>
  </r>
  <r>
    <x v="3"/>
    <x v="11"/>
    <x v="16"/>
    <x v="0"/>
  </r>
  <r>
    <x v="3"/>
    <x v="12"/>
    <x v="16"/>
    <x v="0"/>
  </r>
  <r>
    <x v="3"/>
    <x v="13"/>
    <x v="16"/>
    <x v="0"/>
  </r>
  <r>
    <x v="3"/>
    <x v="14"/>
    <x v="16"/>
    <x v="1"/>
  </r>
  <r>
    <x v="3"/>
    <x v="15"/>
    <x v="16"/>
    <x v="0"/>
  </r>
  <r>
    <x v="4"/>
    <x v="16"/>
    <x v="16"/>
    <x v="1"/>
  </r>
  <r>
    <x v="4"/>
    <x v="17"/>
    <x v="16"/>
    <x v="0"/>
  </r>
  <r>
    <x v="4"/>
    <x v="18"/>
    <x v="16"/>
    <x v="0"/>
  </r>
  <r>
    <x v="4"/>
    <x v="19"/>
    <x v="16"/>
    <x v="0"/>
  </r>
  <r>
    <x v="0"/>
    <x v="0"/>
    <x v="17"/>
    <x v="1"/>
  </r>
  <r>
    <x v="1"/>
    <x v="1"/>
    <x v="17"/>
    <x v="1"/>
  </r>
  <r>
    <x v="1"/>
    <x v="2"/>
    <x v="17"/>
    <x v="0"/>
  </r>
  <r>
    <x v="1"/>
    <x v="3"/>
    <x v="17"/>
    <x v="0"/>
  </r>
  <r>
    <x v="1"/>
    <x v="4"/>
    <x v="17"/>
    <x v="0"/>
  </r>
  <r>
    <x v="2"/>
    <x v="5"/>
    <x v="17"/>
    <x v="0"/>
  </r>
  <r>
    <x v="2"/>
    <x v="6"/>
    <x v="17"/>
    <x v="1"/>
  </r>
  <r>
    <x v="2"/>
    <x v="7"/>
    <x v="17"/>
    <x v="0"/>
  </r>
  <r>
    <x v="3"/>
    <x v="8"/>
    <x v="17"/>
    <x v="0"/>
  </r>
  <r>
    <x v="3"/>
    <x v="9"/>
    <x v="17"/>
    <x v="1"/>
  </r>
  <r>
    <x v="3"/>
    <x v="10"/>
    <x v="17"/>
    <x v="0"/>
  </r>
  <r>
    <x v="3"/>
    <x v="11"/>
    <x v="17"/>
    <x v="1"/>
  </r>
  <r>
    <x v="3"/>
    <x v="12"/>
    <x v="17"/>
    <x v="1"/>
  </r>
  <r>
    <x v="3"/>
    <x v="13"/>
    <x v="17"/>
    <x v="1"/>
  </r>
  <r>
    <x v="3"/>
    <x v="14"/>
    <x v="17"/>
    <x v="1"/>
  </r>
  <r>
    <x v="3"/>
    <x v="15"/>
    <x v="17"/>
    <x v="0"/>
  </r>
  <r>
    <x v="4"/>
    <x v="16"/>
    <x v="17"/>
    <x v="0"/>
  </r>
  <r>
    <x v="4"/>
    <x v="17"/>
    <x v="17"/>
    <x v="0"/>
  </r>
  <r>
    <x v="4"/>
    <x v="18"/>
    <x v="17"/>
    <x v="1"/>
  </r>
  <r>
    <x v="4"/>
    <x v="19"/>
    <x v="17"/>
    <x v="0"/>
  </r>
  <r>
    <x v="0"/>
    <x v="0"/>
    <x v="18"/>
    <x v="1"/>
  </r>
  <r>
    <x v="1"/>
    <x v="1"/>
    <x v="18"/>
    <x v="2"/>
  </r>
  <r>
    <x v="1"/>
    <x v="2"/>
    <x v="18"/>
    <x v="2"/>
  </r>
  <r>
    <x v="1"/>
    <x v="3"/>
    <x v="18"/>
    <x v="2"/>
  </r>
  <r>
    <x v="1"/>
    <x v="4"/>
    <x v="18"/>
    <x v="2"/>
  </r>
  <r>
    <x v="2"/>
    <x v="5"/>
    <x v="18"/>
    <x v="2"/>
  </r>
  <r>
    <x v="2"/>
    <x v="6"/>
    <x v="18"/>
    <x v="2"/>
  </r>
  <r>
    <x v="2"/>
    <x v="7"/>
    <x v="18"/>
    <x v="2"/>
  </r>
  <r>
    <x v="3"/>
    <x v="8"/>
    <x v="18"/>
    <x v="1"/>
  </r>
  <r>
    <x v="3"/>
    <x v="9"/>
    <x v="18"/>
    <x v="0"/>
  </r>
  <r>
    <x v="3"/>
    <x v="10"/>
    <x v="18"/>
    <x v="0"/>
  </r>
  <r>
    <x v="3"/>
    <x v="11"/>
    <x v="18"/>
    <x v="0"/>
  </r>
  <r>
    <x v="3"/>
    <x v="12"/>
    <x v="18"/>
    <x v="0"/>
  </r>
  <r>
    <x v="3"/>
    <x v="13"/>
    <x v="18"/>
    <x v="0"/>
  </r>
  <r>
    <x v="3"/>
    <x v="14"/>
    <x v="18"/>
    <x v="1"/>
  </r>
  <r>
    <x v="3"/>
    <x v="15"/>
    <x v="18"/>
    <x v="0"/>
  </r>
  <r>
    <x v="4"/>
    <x v="16"/>
    <x v="18"/>
    <x v="0"/>
  </r>
  <r>
    <x v="4"/>
    <x v="17"/>
    <x v="18"/>
    <x v="1"/>
  </r>
  <r>
    <x v="4"/>
    <x v="18"/>
    <x v="18"/>
    <x v="0"/>
  </r>
  <r>
    <x v="4"/>
    <x v="19"/>
    <x v="18"/>
    <x v="0"/>
  </r>
  <r>
    <x v="0"/>
    <x v="0"/>
    <x v="19"/>
    <x v="1"/>
  </r>
  <r>
    <x v="1"/>
    <x v="1"/>
    <x v="19"/>
    <x v="0"/>
  </r>
  <r>
    <x v="1"/>
    <x v="2"/>
    <x v="19"/>
    <x v="0"/>
  </r>
  <r>
    <x v="1"/>
    <x v="3"/>
    <x v="19"/>
    <x v="0"/>
  </r>
  <r>
    <x v="1"/>
    <x v="4"/>
    <x v="19"/>
    <x v="1"/>
  </r>
  <r>
    <x v="2"/>
    <x v="5"/>
    <x v="19"/>
    <x v="1"/>
  </r>
  <r>
    <x v="2"/>
    <x v="6"/>
    <x v="19"/>
    <x v="0"/>
  </r>
  <r>
    <x v="2"/>
    <x v="7"/>
    <x v="19"/>
    <x v="0"/>
  </r>
  <r>
    <x v="3"/>
    <x v="8"/>
    <x v="19"/>
    <x v="1"/>
  </r>
  <r>
    <x v="3"/>
    <x v="9"/>
    <x v="19"/>
    <x v="1"/>
  </r>
  <r>
    <x v="3"/>
    <x v="10"/>
    <x v="19"/>
    <x v="0"/>
  </r>
  <r>
    <x v="3"/>
    <x v="11"/>
    <x v="19"/>
    <x v="0"/>
  </r>
  <r>
    <x v="3"/>
    <x v="12"/>
    <x v="19"/>
    <x v="0"/>
  </r>
  <r>
    <x v="3"/>
    <x v="13"/>
    <x v="19"/>
    <x v="1"/>
  </r>
  <r>
    <x v="3"/>
    <x v="14"/>
    <x v="19"/>
    <x v="1"/>
  </r>
  <r>
    <x v="3"/>
    <x v="15"/>
    <x v="19"/>
    <x v="0"/>
  </r>
  <r>
    <x v="4"/>
    <x v="16"/>
    <x v="19"/>
    <x v="0"/>
  </r>
  <r>
    <x v="4"/>
    <x v="17"/>
    <x v="19"/>
    <x v="1"/>
  </r>
  <r>
    <x v="4"/>
    <x v="18"/>
    <x v="19"/>
    <x v="0"/>
  </r>
  <r>
    <x v="4"/>
    <x v="19"/>
    <x v="19"/>
    <x v="0"/>
  </r>
  <r>
    <x v="0"/>
    <x v="0"/>
    <x v="20"/>
    <x v="1"/>
  </r>
  <r>
    <x v="1"/>
    <x v="1"/>
    <x v="20"/>
    <x v="2"/>
  </r>
  <r>
    <x v="1"/>
    <x v="2"/>
    <x v="20"/>
    <x v="2"/>
  </r>
  <r>
    <x v="1"/>
    <x v="3"/>
    <x v="20"/>
    <x v="2"/>
  </r>
  <r>
    <x v="1"/>
    <x v="4"/>
    <x v="20"/>
    <x v="2"/>
  </r>
  <r>
    <x v="2"/>
    <x v="5"/>
    <x v="20"/>
    <x v="2"/>
  </r>
  <r>
    <x v="2"/>
    <x v="6"/>
    <x v="20"/>
    <x v="2"/>
  </r>
  <r>
    <x v="2"/>
    <x v="7"/>
    <x v="20"/>
    <x v="2"/>
  </r>
  <r>
    <x v="3"/>
    <x v="8"/>
    <x v="20"/>
    <x v="0"/>
  </r>
  <r>
    <x v="3"/>
    <x v="9"/>
    <x v="20"/>
    <x v="0"/>
  </r>
  <r>
    <x v="3"/>
    <x v="10"/>
    <x v="20"/>
    <x v="0"/>
  </r>
  <r>
    <x v="3"/>
    <x v="11"/>
    <x v="20"/>
    <x v="0"/>
  </r>
  <r>
    <x v="3"/>
    <x v="12"/>
    <x v="20"/>
    <x v="0"/>
  </r>
  <r>
    <x v="3"/>
    <x v="13"/>
    <x v="20"/>
    <x v="1"/>
  </r>
  <r>
    <x v="3"/>
    <x v="14"/>
    <x v="20"/>
    <x v="0"/>
  </r>
  <r>
    <x v="3"/>
    <x v="15"/>
    <x v="20"/>
    <x v="0"/>
  </r>
  <r>
    <x v="4"/>
    <x v="16"/>
    <x v="20"/>
    <x v="0"/>
  </r>
  <r>
    <x v="4"/>
    <x v="17"/>
    <x v="20"/>
    <x v="1"/>
  </r>
  <r>
    <x v="4"/>
    <x v="18"/>
    <x v="20"/>
    <x v="0"/>
  </r>
  <r>
    <x v="4"/>
    <x v="19"/>
    <x v="20"/>
    <x v="0"/>
  </r>
  <r>
    <x v="0"/>
    <x v="0"/>
    <x v="21"/>
    <x v="1"/>
  </r>
  <r>
    <x v="1"/>
    <x v="1"/>
    <x v="21"/>
    <x v="0"/>
  </r>
  <r>
    <x v="1"/>
    <x v="2"/>
    <x v="21"/>
    <x v="1"/>
  </r>
  <r>
    <x v="1"/>
    <x v="3"/>
    <x v="21"/>
    <x v="0"/>
  </r>
  <r>
    <x v="1"/>
    <x v="4"/>
    <x v="21"/>
    <x v="0"/>
  </r>
  <r>
    <x v="2"/>
    <x v="5"/>
    <x v="21"/>
    <x v="0"/>
  </r>
  <r>
    <x v="2"/>
    <x v="6"/>
    <x v="21"/>
    <x v="1"/>
  </r>
  <r>
    <x v="2"/>
    <x v="7"/>
    <x v="21"/>
    <x v="0"/>
  </r>
  <r>
    <x v="3"/>
    <x v="8"/>
    <x v="21"/>
    <x v="0"/>
  </r>
  <r>
    <x v="3"/>
    <x v="9"/>
    <x v="21"/>
    <x v="1"/>
  </r>
  <r>
    <x v="3"/>
    <x v="10"/>
    <x v="21"/>
    <x v="0"/>
  </r>
  <r>
    <x v="3"/>
    <x v="11"/>
    <x v="21"/>
    <x v="0"/>
  </r>
  <r>
    <x v="3"/>
    <x v="12"/>
    <x v="21"/>
    <x v="0"/>
  </r>
  <r>
    <x v="3"/>
    <x v="13"/>
    <x v="21"/>
    <x v="0"/>
  </r>
  <r>
    <x v="3"/>
    <x v="14"/>
    <x v="21"/>
    <x v="1"/>
  </r>
  <r>
    <x v="3"/>
    <x v="15"/>
    <x v="21"/>
    <x v="0"/>
  </r>
  <r>
    <x v="4"/>
    <x v="16"/>
    <x v="21"/>
    <x v="0"/>
  </r>
  <r>
    <x v="4"/>
    <x v="17"/>
    <x v="21"/>
    <x v="0"/>
  </r>
  <r>
    <x v="4"/>
    <x v="18"/>
    <x v="21"/>
    <x v="1"/>
  </r>
  <r>
    <x v="4"/>
    <x v="19"/>
    <x v="21"/>
    <x v="0"/>
  </r>
  <r>
    <x v="0"/>
    <x v="0"/>
    <x v="22"/>
    <x v="1"/>
  </r>
  <r>
    <x v="1"/>
    <x v="1"/>
    <x v="22"/>
    <x v="0"/>
  </r>
  <r>
    <x v="1"/>
    <x v="2"/>
    <x v="22"/>
    <x v="0"/>
  </r>
  <r>
    <x v="1"/>
    <x v="3"/>
    <x v="22"/>
    <x v="0"/>
  </r>
  <r>
    <x v="1"/>
    <x v="4"/>
    <x v="22"/>
    <x v="1"/>
  </r>
  <r>
    <x v="2"/>
    <x v="5"/>
    <x v="22"/>
    <x v="2"/>
  </r>
  <r>
    <x v="2"/>
    <x v="6"/>
    <x v="22"/>
    <x v="2"/>
  </r>
  <r>
    <x v="2"/>
    <x v="7"/>
    <x v="22"/>
    <x v="2"/>
  </r>
  <r>
    <x v="3"/>
    <x v="8"/>
    <x v="22"/>
    <x v="1"/>
  </r>
  <r>
    <x v="3"/>
    <x v="9"/>
    <x v="22"/>
    <x v="0"/>
  </r>
  <r>
    <x v="3"/>
    <x v="10"/>
    <x v="22"/>
    <x v="0"/>
  </r>
  <r>
    <x v="3"/>
    <x v="11"/>
    <x v="22"/>
    <x v="0"/>
  </r>
  <r>
    <x v="3"/>
    <x v="12"/>
    <x v="22"/>
    <x v="0"/>
  </r>
  <r>
    <x v="3"/>
    <x v="13"/>
    <x v="22"/>
    <x v="0"/>
  </r>
  <r>
    <x v="3"/>
    <x v="14"/>
    <x v="22"/>
    <x v="1"/>
  </r>
  <r>
    <x v="3"/>
    <x v="15"/>
    <x v="22"/>
    <x v="0"/>
  </r>
  <r>
    <x v="4"/>
    <x v="16"/>
    <x v="22"/>
    <x v="1"/>
  </r>
  <r>
    <x v="4"/>
    <x v="17"/>
    <x v="22"/>
    <x v="0"/>
  </r>
  <r>
    <x v="4"/>
    <x v="18"/>
    <x v="22"/>
    <x v="0"/>
  </r>
  <r>
    <x v="4"/>
    <x v="19"/>
    <x v="22"/>
    <x v="0"/>
  </r>
  <r>
    <x v="0"/>
    <x v="0"/>
    <x v="23"/>
    <x v="1"/>
  </r>
  <r>
    <x v="1"/>
    <x v="1"/>
    <x v="23"/>
    <x v="0"/>
  </r>
  <r>
    <x v="1"/>
    <x v="2"/>
    <x v="23"/>
    <x v="0"/>
  </r>
  <r>
    <x v="1"/>
    <x v="3"/>
    <x v="23"/>
    <x v="0"/>
  </r>
  <r>
    <x v="1"/>
    <x v="4"/>
    <x v="23"/>
    <x v="1"/>
  </r>
  <r>
    <x v="2"/>
    <x v="5"/>
    <x v="23"/>
    <x v="0"/>
  </r>
  <r>
    <x v="2"/>
    <x v="6"/>
    <x v="23"/>
    <x v="1"/>
  </r>
  <r>
    <x v="2"/>
    <x v="7"/>
    <x v="23"/>
    <x v="0"/>
  </r>
  <r>
    <x v="3"/>
    <x v="8"/>
    <x v="23"/>
    <x v="1"/>
  </r>
  <r>
    <x v="3"/>
    <x v="9"/>
    <x v="23"/>
    <x v="1"/>
  </r>
  <r>
    <x v="3"/>
    <x v="10"/>
    <x v="23"/>
    <x v="0"/>
  </r>
  <r>
    <x v="3"/>
    <x v="11"/>
    <x v="23"/>
    <x v="0"/>
  </r>
  <r>
    <x v="3"/>
    <x v="12"/>
    <x v="23"/>
    <x v="0"/>
  </r>
  <r>
    <x v="3"/>
    <x v="13"/>
    <x v="23"/>
    <x v="1"/>
  </r>
  <r>
    <x v="3"/>
    <x v="14"/>
    <x v="23"/>
    <x v="0"/>
  </r>
  <r>
    <x v="3"/>
    <x v="15"/>
    <x v="23"/>
    <x v="0"/>
  </r>
  <r>
    <x v="4"/>
    <x v="16"/>
    <x v="23"/>
    <x v="0"/>
  </r>
  <r>
    <x v="4"/>
    <x v="17"/>
    <x v="23"/>
    <x v="0"/>
  </r>
  <r>
    <x v="4"/>
    <x v="18"/>
    <x v="23"/>
    <x v="1"/>
  </r>
  <r>
    <x v="4"/>
    <x v="19"/>
    <x v="23"/>
    <x v="0"/>
  </r>
  <r>
    <x v="0"/>
    <x v="0"/>
    <x v="24"/>
    <x v="1"/>
  </r>
  <r>
    <x v="1"/>
    <x v="1"/>
    <x v="24"/>
    <x v="1"/>
  </r>
  <r>
    <x v="1"/>
    <x v="2"/>
    <x v="24"/>
    <x v="0"/>
  </r>
  <r>
    <x v="1"/>
    <x v="3"/>
    <x v="24"/>
    <x v="0"/>
  </r>
  <r>
    <x v="1"/>
    <x v="4"/>
    <x v="24"/>
    <x v="0"/>
  </r>
  <r>
    <x v="2"/>
    <x v="5"/>
    <x v="24"/>
    <x v="1"/>
  </r>
  <r>
    <x v="2"/>
    <x v="6"/>
    <x v="24"/>
    <x v="0"/>
  </r>
  <r>
    <x v="2"/>
    <x v="7"/>
    <x v="24"/>
    <x v="0"/>
  </r>
  <r>
    <x v="3"/>
    <x v="8"/>
    <x v="24"/>
    <x v="1"/>
  </r>
  <r>
    <x v="3"/>
    <x v="9"/>
    <x v="24"/>
    <x v="1"/>
  </r>
  <r>
    <x v="3"/>
    <x v="10"/>
    <x v="24"/>
    <x v="0"/>
  </r>
  <r>
    <x v="3"/>
    <x v="11"/>
    <x v="24"/>
    <x v="0"/>
  </r>
  <r>
    <x v="3"/>
    <x v="12"/>
    <x v="24"/>
    <x v="0"/>
  </r>
  <r>
    <x v="3"/>
    <x v="13"/>
    <x v="24"/>
    <x v="1"/>
  </r>
  <r>
    <x v="3"/>
    <x v="14"/>
    <x v="24"/>
    <x v="1"/>
  </r>
  <r>
    <x v="3"/>
    <x v="15"/>
    <x v="24"/>
    <x v="0"/>
  </r>
  <r>
    <x v="4"/>
    <x v="16"/>
    <x v="24"/>
    <x v="0"/>
  </r>
  <r>
    <x v="4"/>
    <x v="17"/>
    <x v="24"/>
    <x v="0"/>
  </r>
  <r>
    <x v="4"/>
    <x v="18"/>
    <x v="24"/>
    <x v="0"/>
  </r>
  <r>
    <x v="4"/>
    <x v="19"/>
    <x v="24"/>
    <x v="1"/>
  </r>
  <r>
    <x v="0"/>
    <x v="0"/>
    <x v="25"/>
    <x v="1"/>
  </r>
  <r>
    <x v="1"/>
    <x v="1"/>
    <x v="25"/>
    <x v="1"/>
  </r>
  <r>
    <x v="1"/>
    <x v="2"/>
    <x v="25"/>
    <x v="0"/>
  </r>
  <r>
    <x v="1"/>
    <x v="3"/>
    <x v="25"/>
    <x v="0"/>
  </r>
  <r>
    <x v="1"/>
    <x v="4"/>
    <x v="25"/>
    <x v="0"/>
  </r>
  <r>
    <x v="2"/>
    <x v="5"/>
    <x v="25"/>
    <x v="1"/>
  </r>
  <r>
    <x v="2"/>
    <x v="6"/>
    <x v="25"/>
    <x v="0"/>
  </r>
  <r>
    <x v="2"/>
    <x v="7"/>
    <x v="25"/>
    <x v="0"/>
  </r>
  <r>
    <x v="3"/>
    <x v="8"/>
    <x v="25"/>
    <x v="0"/>
  </r>
  <r>
    <x v="3"/>
    <x v="9"/>
    <x v="25"/>
    <x v="0"/>
  </r>
  <r>
    <x v="3"/>
    <x v="10"/>
    <x v="25"/>
    <x v="0"/>
  </r>
  <r>
    <x v="3"/>
    <x v="11"/>
    <x v="25"/>
    <x v="0"/>
  </r>
  <r>
    <x v="3"/>
    <x v="12"/>
    <x v="25"/>
    <x v="0"/>
  </r>
  <r>
    <x v="3"/>
    <x v="13"/>
    <x v="25"/>
    <x v="1"/>
  </r>
  <r>
    <x v="3"/>
    <x v="14"/>
    <x v="25"/>
    <x v="0"/>
  </r>
  <r>
    <x v="3"/>
    <x v="15"/>
    <x v="25"/>
    <x v="0"/>
  </r>
  <r>
    <x v="4"/>
    <x v="16"/>
    <x v="25"/>
    <x v="0"/>
  </r>
  <r>
    <x v="4"/>
    <x v="17"/>
    <x v="25"/>
    <x v="1"/>
  </r>
  <r>
    <x v="4"/>
    <x v="18"/>
    <x v="25"/>
    <x v="0"/>
  </r>
  <r>
    <x v="4"/>
    <x v="19"/>
    <x v="25"/>
    <x v="0"/>
  </r>
  <r>
    <x v="0"/>
    <x v="0"/>
    <x v="26"/>
    <x v="1"/>
  </r>
  <r>
    <x v="1"/>
    <x v="1"/>
    <x v="26"/>
    <x v="0"/>
  </r>
  <r>
    <x v="1"/>
    <x v="2"/>
    <x v="26"/>
    <x v="0"/>
  </r>
  <r>
    <x v="1"/>
    <x v="3"/>
    <x v="26"/>
    <x v="0"/>
  </r>
  <r>
    <x v="1"/>
    <x v="4"/>
    <x v="26"/>
    <x v="1"/>
  </r>
  <r>
    <x v="2"/>
    <x v="5"/>
    <x v="26"/>
    <x v="0"/>
  </r>
  <r>
    <x v="2"/>
    <x v="6"/>
    <x v="26"/>
    <x v="1"/>
  </r>
  <r>
    <x v="2"/>
    <x v="7"/>
    <x v="26"/>
    <x v="0"/>
  </r>
  <r>
    <x v="3"/>
    <x v="8"/>
    <x v="26"/>
    <x v="1"/>
  </r>
  <r>
    <x v="3"/>
    <x v="9"/>
    <x v="26"/>
    <x v="0"/>
  </r>
  <r>
    <x v="3"/>
    <x v="10"/>
    <x v="26"/>
    <x v="0"/>
  </r>
  <r>
    <x v="3"/>
    <x v="11"/>
    <x v="26"/>
    <x v="1"/>
  </r>
  <r>
    <x v="3"/>
    <x v="12"/>
    <x v="26"/>
    <x v="0"/>
  </r>
  <r>
    <x v="3"/>
    <x v="13"/>
    <x v="26"/>
    <x v="0"/>
  </r>
  <r>
    <x v="3"/>
    <x v="14"/>
    <x v="26"/>
    <x v="1"/>
  </r>
  <r>
    <x v="3"/>
    <x v="15"/>
    <x v="26"/>
    <x v="0"/>
  </r>
  <r>
    <x v="4"/>
    <x v="16"/>
    <x v="26"/>
    <x v="0"/>
  </r>
  <r>
    <x v="4"/>
    <x v="17"/>
    <x v="26"/>
    <x v="0"/>
  </r>
  <r>
    <x v="4"/>
    <x v="18"/>
    <x v="26"/>
    <x v="0"/>
  </r>
  <r>
    <x v="4"/>
    <x v="19"/>
    <x v="26"/>
    <x v="1"/>
  </r>
  <r>
    <x v="0"/>
    <x v="0"/>
    <x v="27"/>
    <x v="1"/>
  </r>
  <r>
    <x v="1"/>
    <x v="1"/>
    <x v="27"/>
    <x v="0"/>
  </r>
  <r>
    <x v="1"/>
    <x v="2"/>
    <x v="27"/>
    <x v="1"/>
  </r>
  <r>
    <x v="1"/>
    <x v="3"/>
    <x v="27"/>
    <x v="0"/>
  </r>
  <r>
    <x v="1"/>
    <x v="4"/>
    <x v="27"/>
    <x v="0"/>
  </r>
  <r>
    <x v="2"/>
    <x v="5"/>
    <x v="27"/>
    <x v="1"/>
  </r>
  <r>
    <x v="2"/>
    <x v="6"/>
    <x v="27"/>
    <x v="0"/>
  </r>
  <r>
    <x v="2"/>
    <x v="7"/>
    <x v="27"/>
    <x v="1"/>
  </r>
  <r>
    <x v="3"/>
    <x v="8"/>
    <x v="27"/>
    <x v="1"/>
  </r>
  <r>
    <x v="3"/>
    <x v="9"/>
    <x v="27"/>
    <x v="1"/>
  </r>
  <r>
    <x v="3"/>
    <x v="10"/>
    <x v="27"/>
    <x v="1"/>
  </r>
  <r>
    <x v="3"/>
    <x v="11"/>
    <x v="27"/>
    <x v="0"/>
  </r>
  <r>
    <x v="3"/>
    <x v="12"/>
    <x v="27"/>
    <x v="0"/>
  </r>
  <r>
    <x v="3"/>
    <x v="13"/>
    <x v="27"/>
    <x v="1"/>
  </r>
  <r>
    <x v="3"/>
    <x v="14"/>
    <x v="27"/>
    <x v="1"/>
  </r>
  <r>
    <x v="3"/>
    <x v="15"/>
    <x v="27"/>
    <x v="0"/>
  </r>
  <r>
    <x v="4"/>
    <x v="16"/>
    <x v="27"/>
    <x v="1"/>
  </r>
  <r>
    <x v="4"/>
    <x v="17"/>
    <x v="27"/>
    <x v="0"/>
  </r>
  <r>
    <x v="4"/>
    <x v="18"/>
    <x v="27"/>
    <x v="0"/>
  </r>
  <r>
    <x v="4"/>
    <x v="19"/>
    <x v="27"/>
    <x v="0"/>
  </r>
  <r>
    <x v="0"/>
    <x v="0"/>
    <x v="28"/>
    <x v="1"/>
  </r>
  <r>
    <x v="1"/>
    <x v="1"/>
    <x v="28"/>
    <x v="1"/>
  </r>
  <r>
    <x v="1"/>
    <x v="2"/>
    <x v="28"/>
    <x v="0"/>
  </r>
  <r>
    <x v="1"/>
    <x v="3"/>
    <x v="28"/>
    <x v="0"/>
  </r>
  <r>
    <x v="1"/>
    <x v="4"/>
    <x v="28"/>
    <x v="0"/>
  </r>
  <r>
    <x v="2"/>
    <x v="5"/>
    <x v="28"/>
    <x v="1"/>
  </r>
  <r>
    <x v="2"/>
    <x v="6"/>
    <x v="28"/>
    <x v="0"/>
  </r>
  <r>
    <x v="2"/>
    <x v="7"/>
    <x v="28"/>
    <x v="0"/>
  </r>
  <r>
    <x v="3"/>
    <x v="8"/>
    <x v="28"/>
    <x v="0"/>
  </r>
  <r>
    <x v="3"/>
    <x v="9"/>
    <x v="28"/>
    <x v="0"/>
  </r>
  <r>
    <x v="3"/>
    <x v="10"/>
    <x v="28"/>
    <x v="0"/>
  </r>
  <r>
    <x v="3"/>
    <x v="11"/>
    <x v="28"/>
    <x v="0"/>
  </r>
  <r>
    <x v="3"/>
    <x v="12"/>
    <x v="28"/>
    <x v="0"/>
  </r>
  <r>
    <x v="3"/>
    <x v="13"/>
    <x v="28"/>
    <x v="0"/>
  </r>
  <r>
    <x v="3"/>
    <x v="14"/>
    <x v="28"/>
    <x v="1"/>
  </r>
  <r>
    <x v="3"/>
    <x v="15"/>
    <x v="28"/>
    <x v="0"/>
  </r>
  <r>
    <x v="4"/>
    <x v="16"/>
    <x v="28"/>
    <x v="0"/>
  </r>
  <r>
    <x v="4"/>
    <x v="17"/>
    <x v="28"/>
    <x v="1"/>
  </r>
  <r>
    <x v="4"/>
    <x v="18"/>
    <x v="28"/>
    <x v="0"/>
  </r>
  <r>
    <x v="4"/>
    <x v="19"/>
    <x v="28"/>
    <x v="0"/>
  </r>
  <r>
    <x v="0"/>
    <x v="0"/>
    <x v="29"/>
    <x v="1"/>
  </r>
  <r>
    <x v="1"/>
    <x v="1"/>
    <x v="29"/>
    <x v="2"/>
  </r>
  <r>
    <x v="1"/>
    <x v="2"/>
    <x v="29"/>
    <x v="2"/>
  </r>
  <r>
    <x v="1"/>
    <x v="3"/>
    <x v="29"/>
    <x v="2"/>
  </r>
  <r>
    <x v="1"/>
    <x v="4"/>
    <x v="29"/>
    <x v="2"/>
  </r>
  <r>
    <x v="2"/>
    <x v="5"/>
    <x v="29"/>
    <x v="2"/>
  </r>
  <r>
    <x v="2"/>
    <x v="6"/>
    <x v="29"/>
    <x v="2"/>
  </r>
  <r>
    <x v="2"/>
    <x v="7"/>
    <x v="29"/>
    <x v="2"/>
  </r>
  <r>
    <x v="3"/>
    <x v="8"/>
    <x v="29"/>
    <x v="0"/>
  </r>
  <r>
    <x v="3"/>
    <x v="9"/>
    <x v="29"/>
    <x v="0"/>
  </r>
  <r>
    <x v="3"/>
    <x v="10"/>
    <x v="29"/>
    <x v="0"/>
  </r>
  <r>
    <x v="3"/>
    <x v="11"/>
    <x v="29"/>
    <x v="0"/>
  </r>
  <r>
    <x v="3"/>
    <x v="12"/>
    <x v="29"/>
    <x v="0"/>
  </r>
  <r>
    <x v="3"/>
    <x v="13"/>
    <x v="29"/>
    <x v="1"/>
  </r>
  <r>
    <x v="3"/>
    <x v="14"/>
    <x v="29"/>
    <x v="0"/>
  </r>
  <r>
    <x v="3"/>
    <x v="15"/>
    <x v="29"/>
    <x v="0"/>
  </r>
  <r>
    <x v="4"/>
    <x v="16"/>
    <x v="29"/>
    <x v="0"/>
  </r>
  <r>
    <x v="4"/>
    <x v="17"/>
    <x v="29"/>
    <x v="1"/>
  </r>
  <r>
    <x v="4"/>
    <x v="18"/>
    <x v="29"/>
    <x v="0"/>
  </r>
  <r>
    <x v="4"/>
    <x v="19"/>
    <x v="29"/>
    <x v="0"/>
  </r>
</pivotCacheRecords>
</file>

<file path=xl/pivotCache/pivotCacheRecords8.xml><?xml version="1.0" encoding="utf-8"?>
<pivotCacheRecords xmlns="http://schemas.openxmlformats.org/spreadsheetml/2006/main" xmlns:r="http://schemas.openxmlformats.org/officeDocument/2006/relationships" count="65535">
  <r>
    <x v="0"/>
    <x v="0"/>
    <s v="MOVITIERRA S.A."/>
    <x v="0"/>
  </r>
  <r>
    <x v="1"/>
    <x v="1"/>
    <s v="MOVITIERRA S.A."/>
    <x v="1"/>
  </r>
  <r>
    <x v="1"/>
    <x v="2"/>
    <s v="MOVITIERRA S.A."/>
    <x v="1"/>
  </r>
  <r>
    <x v="1"/>
    <x v="3"/>
    <s v="MOVITIERRA S.A."/>
    <x v="1"/>
  </r>
  <r>
    <x v="1"/>
    <x v="4"/>
    <s v="MOVITIERRA S.A."/>
    <x v="0"/>
  </r>
  <r>
    <x v="2"/>
    <x v="5"/>
    <s v="MOVITIERRA S.A."/>
    <x v="0"/>
  </r>
  <r>
    <x v="2"/>
    <x v="6"/>
    <s v="MOVITIERRA S.A."/>
    <x v="1"/>
  </r>
  <r>
    <x v="2"/>
    <x v="7"/>
    <s v="MOVITIERRA S.A."/>
    <x v="1"/>
  </r>
  <r>
    <x v="2"/>
    <x v="8"/>
    <s v="MOVITIERRA S.A."/>
    <x v="0"/>
  </r>
  <r>
    <x v="3"/>
    <x v="9"/>
    <s v="MOVITIERRA S.A."/>
    <x v="1"/>
  </r>
  <r>
    <x v="3"/>
    <x v="10"/>
    <s v="MOVITIERRA S.A."/>
    <x v="0"/>
  </r>
  <r>
    <x v="3"/>
    <x v="11"/>
    <s v="MOVITIERRA S.A."/>
    <x v="1"/>
  </r>
  <r>
    <x v="3"/>
    <x v="12"/>
    <s v="MOVITIERRA S.A."/>
    <x v="1"/>
  </r>
  <r>
    <x v="4"/>
    <x v="13"/>
    <s v="MOVITIERRA S.A."/>
    <x v="1"/>
  </r>
  <r>
    <x v="4"/>
    <x v="14"/>
    <s v="MOVITIERRA S.A."/>
    <x v="1"/>
  </r>
  <r>
    <x v="4"/>
    <x v="15"/>
    <s v="MOVITIERRA S.A."/>
    <x v="1"/>
  </r>
  <r>
    <x v="4"/>
    <x v="16"/>
    <s v="MOVITIERRA S.A."/>
    <x v="0"/>
  </r>
  <r>
    <x v="4"/>
    <x v="17"/>
    <s v="MOVITIERRA S.A."/>
    <x v="1"/>
  </r>
  <r>
    <x v="4"/>
    <x v="18"/>
    <s v="MOVITIERRA S.A."/>
    <x v="1"/>
  </r>
  <r>
    <x v="5"/>
    <x v="19"/>
    <s v="MOVITIERRA S.A."/>
    <x v="1"/>
  </r>
  <r>
    <x v="5"/>
    <x v="20"/>
    <s v="MOVITIERRA S.A."/>
    <x v="1"/>
  </r>
  <r>
    <x v="5"/>
    <x v="21"/>
    <s v="MOVITIERRA S.A."/>
    <x v="1"/>
  </r>
  <r>
    <x v="5"/>
    <x v="22"/>
    <s v="MOVITIERRA S.A."/>
    <x v="1"/>
  </r>
  <r>
    <x v="5"/>
    <x v="23"/>
    <s v="MOVITIERRA S.A."/>
    <x v="1"/>
  </r>
  <r>
    <x v="0"/>
    <x v="0"/>
    <s v="BUEN VIVIR"/>
    <x v="1"/>
  </r>
  <r>
    <x v="1"/>
    <x v="1"/>
    <s v="BUEN VIVIR"/>
    <x v="1"/>
  </r>
  <r>
    <x v="1"/>
    <x v="2"/>
    <s v="BUEN VIVIR"/>
    <x v="1"/>
  </r>
  <r>
    <x v="1"/>
    <x v="3"/>
    <s v="BUEN VIVIR"/>
    <x v="0"/>
  </r>
  <r>
    <x v="1"/>
    <x v="4"/>
    <s v="BUEN VIVIR"/>
    <x v="1"/>
  </r>
  <r>
    <x v="2"/>
    <x v="5"/>
    <s v="BUEN VIVIR"/>
    <x v="0"/>
  </r>
  <r>
    <x v="2"/>
    <x v="6"/>
    <s v="BUEN VIVIR"/>
    <x v="1"/>
  </r>
  <r>
    <x v="2"/>
    <x v="7"/>
    <s v="BUEN VIVIR"/>
    <x v="1"/>
  </r>
  <r>
    <x v="2"/>
    <x v="8"/>
    <s v="BUEN VIVIR"/>
    <x v="1"/>
  </r>
  <r>
    <x v="3"/>
    <x v="9"/>
    <s v="BUEN VIVIR"/>
    <x v="0"/>
  </r>
  <r>
    <x v="3"/>
    <x v="10"/>
    <s v="BUEN VIVIR"/>
    <x v="1"/>
  </r>
  <r>
    <x v="3"/>
    <x v="11"/>
    <s v="BUEN VIVIR"/>
    <x v="1"/>
  </r>
  <r>
    <x v="3"/>
    <x v="12"/>
    <s v="BUEN VIVIR"/>
    <x v="1"/>
  </r>
  <r>
    <x v="4"/>
    <x v="13"/>
    <s v="BUEN VIVIR"/>
    <x v="1"/>
  </r>
  <r>
    <x v="4"/>
    <x v="14"/>
    <s v="BUEN VIVIR"/>
    <x v="1"/>
  </r>
  <r>
    <x v="4"/>
    <x v="15"/>
    <s v="BUEN VIVIR"/>
    <x v="0"/>
  </r>
  <r>
    <x v="4"/>
    <x v="16"/>
    <s v="BUEN VIVIR"/>
    <x v="1"/>
  </r>
  <r>
    <x v="4"/>
    <x v="17"/>
    <s v="BUEN VIVIR"/>
    <x v="1"/>
  </r>
  <r>
    <x v="4"/>
    <x v="18"/>
    <s v="BUEN VIVIR"/>
    <x v="1"/>
  </r>
  <r>
    <x v="5"/>
    <x v="19"/>
    <s v="BUEN VIVIR"/>
    <x v="1"/>
  </r>
  <r>
    <x v="5"/>
    <x v="20"/>
    <s v="BUEN VIVIR"/>
    <x v="0"/>
  </r>
  <r>
    <x v="5"/>
    <x v="21"/>
    <s v="BUEN VIVIR"/>
    <x v="1"/>
  </r>
  <r>
    <x v="5"/>
    <x v="22"/>
    <s v="BUEN VIVIR"/>
    <x v="1"/>
  </r>
  <r>
    <x v="5"/>
    <x v="23"/>
    <s v="BUEN VIVIR"/>
    <x v="1"/>
  </r>
  <r>
    <x v="0"/>
    <x v="0"/>
    <s v="INNOVARQ "/>
    <x v="1"/>
  </r>
  <r>
    <x v="1"/>
    <x v="1"/>
    <s v="INNOVARQ "/>
    <x v="1"/>
  </r>
  <r>
    <x v="1"/>
    <x v="2"/>
    <s v="INNOVARQ "/>
    <x v="1"/>
  </r>
  <r>
    <x v="1"/>
    <x v="3"/>
    <s v="INNOVARQ "/>
    <x v="1"/>
  </r>
  <r>
    <x v="1"/>
    <x v="4"/>
    <s v="INNOVARQ "/>
    <x v="0"/>
  </r>
  <r>
    <x v="2"/>
    <x v="5"/>
    <s v="INNOVARQ "/>
    <x v="0"/>
  </r>
  <r>
    <x v="2"/>
    <x v="6"/>
    <s v="INNOVARQ "/>
    <x v="1"/>
  </r>
  <r>
    <x v="2"/>
    <x v="7"/>
    <s v="INNOVARQ "/>
    <x v="1"/>
  </r>
  <r>
    <x v="2"/>
    <x v="8"/>
    <s v="INNOVARQ "/>
    <x v="1"/>
  </r>
  <r>
    <x v="3"/>
    <x v="9"/>
    <s v="INNOVARQ "/>
    <x v="2"/>
  </r>
  <r>
    <x v="3"/>
    <x v="10"/>
    <s v="INNOVARQ "/>
    <x v="2"/>
  </r>
  <r>
    <x v="3"/>
    <x v="11"/>
    <s v="INNOVARQ "/>
    <x v="2"/>
  </r>
  <r>
    <x v="3"/>
    <x v="12"/>
    <s v="INNOVARQ "/>
    <x v="2"/>
  </r>
  <r>
    <x v="4"/>
    <x v="13"/>
    <s v="INNOVARQ "/>
    <x v="1"/>
  </r>
  <r>
    <x v="4"/>
    <x v="14"/>
    <s v="INNOVARQ "/>
    <x v="1"/>
  </r>
  <r>
    <x v="4"/>
    <x v="15"/>
    <s v="INNOVARQ "/>
    <x v="1"/>
  </r>
  <r>
    <x v="4"/>
    <x v="16"/>
    <s v="INNOVARQ "/>
    <x v="1"/>
  </r>
  <r>
    <x v="4"/>
    <x v="17"/>
    <s v="INNOVARQ "/>
    <x v="0"/>
  </r>
  <r>
    <x v="4"/>
    <x v="18"/>
    <s v="INNOVARQ "/>
    <x v="1"/>
  </r>
  <r>
    <x v="5"/>
    <x v="19"/>
    <s v="INNOVARQ "/>
    <x v="0"/>
  </r>
  <r>
    <x v="5"/>
    <x v="20"/>
    <s v="INNOVARQ "/>
    <x v="1"/>
  </r>
  <r>
    <x v="5"/>
    <x v="21"/>
    <s v="INNOVARQ "/>
    <x v="1"/>
  </r>
  <r>
    <x v="5"/>
    <x v="22"/>
    <s v="INNOVARQ "/>
    <x v="1"/>
  </r>
  <r>
    <x v="5"/>
    <x v="23"/>
    <s v="INNOVARQ "/>
    <x v="1"/>
  </r>
  <r>
    <x v="0"/>
    <x v="0"/>
    <s v="JEMA"/>
    <x v="0"/>
  </r>
  <r>
    <x v="1"/>
    <x v="1"/>
    <s v="JEMA"/>
    <x v="1"/>
  </r>
  <r>
    <x v="1"/>
    <x v="2"/>
    <s v="JEMA"/>
    <x v="1"/>
  </r>
  <r>
    <x v="1"/>
    <x v="3"/>
    <s v="JEMA"/>
    <x v="1"/>
  </r>
  <r>
    <x v="1"/>
    <x v="4"/>
    <s v="JEMA"/>
    <x v="0"/>
  </r>
  <r>
    <x v="2"/>
    <x v="5"/>
    <s v="JEMA"/>
    <x v="0"/>
  </r>
  <r>
    <x v="2"/>
    <x v="6"/>
    <s v="JEMA"/>
    <x v="0"/>
  </r>
  <r>
    <x v="2"/>
    <x v="7"/>
    <s v="JEMA"/>
    <x v="0"/>
  </r>
  <r>
    <x v="2"/>
    <x v="8"/>
    <s v="JEMA"/>
    <x v="1"/>
  </r>
  <r>
    <x v="3"/>
    <x v="9"/>
    <s v="JEMA"/>
    <x v="0"/>
  </r>
  <r>
    <x v="3"/>
    <x v="10"/>
    <s v="JEMA"/>
    <x v="1"/>
  </r>
  <r>
    <x v="3"/>
    <x v="11"/>
    <s v="JEMA"/>
    <x v="1"/>
  </r>
  <r>
    <x v="3"/>
    <x v="12"/>
    <s v="JEMA"/>
    <x v="1"/>
  </r>
  <r>
    <x v="4"/>
    <x v="13"/>
    <s v="JEMA"/>
    <x v="1"/>
  </r>
  <r>
    <x v="4"/>
    <x v="14"/>
    <s v="JEMA"/>
    <x v="1"/>
  </r>
  <r>
    <x v="4"/>
    <x v="15"/>
    <s v="JEMA"/>
    <x v="0"/>
  </r>
  <r>
    <x v="4"/>
    <x v="16"/>
    <s v="JEMA"/>
    <x v="1"/>
  </r>
  <r>
    <x v="4"/>
    <x v="17"/>
    <s v="JEMA"/>
    <x v="1"/>
  </r>
  <r>
    <x v="4"/>
    <x v="18"/>
    <s v="JEMA"/>
    <x v="1"/>
  </r>
  <r>
    <x v="5"/>
    <x v="19"/>
    <s v="JEMA"/>
    <x v="0"/>
  </r>
  <r>
    <x v="5"/>
    <x v="20"/>
    <s v="JEMA"/>
    <x v="1"/>
  </r>
  <r>
    <x v="5"/>
    <x v="21"/>
    <s v="JEMA"/>
    <x v="1"/>
  </r>
  <r>
    <x v="5"/>
    <x v="22"/>
    <s v="JEMA"/>
    <x v="1"/>
  </r>
  <r>
    <x v="5"/>
    <x v="23"/>
    <s v="JEMA"/>
    <x v="1"/>
  </r>
  <r>
    <x v="0"/>
    <x v="0"/>
    <s v="PLAZA MAYOR"/>
    <x v="1"/>
  </r>
  <r>
    <x v="1"/>
    <x v="1"/>
    <s v="PLAZA MAYOR"/>
    <x v="1"/>
  </r>
  <r>
    <x v="1"/>
    <x v="2"/>
    <s v="PLAZA MAYOR"/>
    <x v="1"/>
  </r>
  <r>
    <x v="1"/>
    <x v="3"/>
    <s v="PLAZA MAYOR"/>
    <x v="1"/>
  </r>
  <r>
    <x v="1"/>
    <x v="4"/>
    <s v="PLAZA MAYOR"/>
    <x v="0"/>
  </r>
  <r>
    <x v="2"/>
    <x v="5"/>
    <s v="PLAZA MAYOR"/>
    <x v="0"/>
  </r>
  <r>
    <x v="2"/>
    <x v="6"/>
    <s v="PLAZA MAYOR"/>
    <x v="0"/>
  </r>
  <r>
    <x v="2"/>
    <x v="7"/>
    <s v="PLAZA MAYOR"/>
    <x v="0"/>
  </r>
  <r>
    <x v="2"/>
    <x v="8"/>
    <s v="PLAZA MAYOR"/>
    <x v="0"/>
  </r>
  <r>
    <x v="3"/>
    <x v="9"/>
    <s v="PLAZA MAYOR"/>
    <x v="0"/>
  </r>
  <r>
    <x v="3"/>
    <x v="10"/>
    <s v="PLAZA MAYOR"/>
    <x v="1"/>
  </r>
  <r>
    <x v="3"/>
    <x v="11"/>
    <s v="PLAZA MAYOR"/>
    <x v="1"/>
  </r>
  <r>
    <x v="3"/>
    <x v="12"/>
    <s v="PLAZA MAYOR"/>
    <x v="1"/>
  </r>
  <r>
    <x v="4"/>
    <x v="13"/>
    <s v="PLAZA MAYOR"/>
    <x v="1"/>
  </r>
  <r>
    <x v="4"/>
    <x v="14"/>
    <s v="PLAZA MAYOR"/>
    <x v="1"/>
  </r>
  <r>
    <x v="4"/>
    <x v="15"/>
    <s v="PLAZA MAYOR"/>
    <x v="0"/>
  </r>
  <r>
    <x v="4"/>
    <x v="16"/>
    <s v="PLAZA MAYOR"/>
    <x v="1"/>
  </r>
  <r>
    <x v="4"/>
    <x v="17"/>
    <s v="PLAZA MAYOR"/>
    <x v="1"/>
  </r>
  <r>
    <x v="4"/>
    <x v="18"/>
    <s v="PLAZA MAYOR"/>
    <x v="1"/>
  </r>
  <r>
    <x v="5"/>
    <x v="19"/>
    <s v="PLAZA MAYOR"/>
    <x v="1"/>
  </r>
  <r>
    <x v="5"/>
    <x v="20"/>
    <s v="PLAZA MAYOR"/>
    <x v="1"/>
  </r>
  <r>
    <x v="5"/>
    <x v="21"/>
    <s v="PLAZA MAYOR"/>
    <x v="1"/>
  </r>
  <r>
    <x v="5"/>
    <x v="22"/>
    <s v="PLAZA MAYOR"/>
    <x v="0"/>
  </r>
  <r>
    <x v="5"/>
    <x v="23"/>
    <s v="PLAZA MAYOR"/>
    <x v="1"/>
  </r>
  <r>
    <x v="0"/>
    <x v="0"/>
    <s v="LAS GALIAS"/>
    <x v="1"/>
  </r>
  <r>
    <x v="1"/>
    <x v="1"/>
    <s v="LAS GALIAS"/>
    <x v="1"/>
  </r>
  <r>
    <x v="1"/>
    <x v="2"/>
    <s v="LAS GALIAS"/>
    <x v="1"/>
  </r>
  <r>
    <x v="1"/>
    <x v="3"/>
    <s v="LAS GALIAS"/>
    <x v="1"/>
  </r>
  <r>
    <x v="1"/>
    <x v="4"/>
    <s v="LAS GALIAS"/>
    <x v="0"/>
  </r>
  <r>
    <x v="2"/>
    <x v="5"/>
    <s v="LAS GALIAS"/>
    <x v="1"/>
  </r>
  <r>
    <x v="2"/>
    <x v="6"/>
    <s v="LAS GALIAS"/>
    <x v="0"/>
  </r>
  <r>
    <x v="2"/>
    <x v="7"/>
    <s v="LAS GALIAS"/>
    <x v="1"/>
  </r>
  <r>
    <x v="2"/>
    <x v="8"/>
    <s v="LAS GALIAS"/>
    <x v="0"/>
  </r>
  <r>
    <x v="3"/>
    <x v="9"/>
    <s v="LAS GALIAS"/>
    <x v="1"/>
  </r>
  <r>
    <x v="3"/>
    <x v="10"/>
    <s v="LAS GALIAS"/>
    <x v="0"/>
  </r>
  <r>
    <x v="3"/>
    <x v="11"/>
    <s v="LAS GALIAS"/>
    <x v="1"/>
  </r>
  <r>
    <x v="3"/>
    <x v="12"/>
    <s v="LAS GALIAS"/>
    <x v="1"/>
  </r>
  <r>
    <x v="4"/>
    <x v="13"/>
    <s v="LAS GALIAS"/>
    <x v="1"/>
  </r>
  <r>
    <x v="4"/>
    <x v="14"/>
    <s v="LAS GALIAS"/>
    <x v="1"/>
  </r>
  <r>
    <x v="4"/>
    <x v="15"/>
    <s v="LAS GALIAS"/>
    <x v="0"/>
  </r>
  <r>
    <x v="4"/>
    <x v="16"/>
    <s v="LAS GALIAS"/>
    <x v="1"/>
  </r>
  <r>
    <x v="4"/>
    <x v="17"/>
    <s v="LAS GALIAS"/>
    <x v="1"/>
  </r>
  <r>
    <x v="4"/>
    <x v="18"/>
    <s v="LAS GALIAS"/>
    <x v="1"/>
  </r>
  <r>
    <x v="5"/>
    <x v="19"/>
    <s v="LAS GALIAS"/>
    <x v="2"/>
  </r>
  <r>
    <x v="5"/>
    <x v="20"/>
    <s v="LAS GALIAS"/>
    <x v="2"/>
  </r>
  <r>
    <x v="5"/>
    <x v="21"/>
    <s v="LAS GALIAS"/>
    <x v="2"/>
  </r>
  <r>
    <x v="5"/>
    <x v="22"/>
    <s v="LAS GALIAS"/>
    <x v="2"/>
  </r>
  <r>
    <x v="5"/>
    <x v="23"/>
    <s v="LAS GALIAS"/>
    <x v="2"/>
  </r>
  <r>
    <x v="0"/>
    <x v="0"/>
    <s v="VERTICAL"/>
    <x v="1"/>
  </r>
  <r>
    <x v="1"/>
    <x v="1"/>
    <s v="VERTICAL"/>
    <x v="1"/>
  </r>
  <r>
    <x v="1"/>
    <x v="2"/>
    <s v="VERTICAL"/>
    <x v="1"/>
  </r>
  <r>
    <x v="1"/>
    <x v="3"/>
    <s v="VERTICAL"/>
    <x v="0"/>
  </r>
  <r>
    <x v="1"/>
    <x v="4"/>
    <s v="VERTICAL"/>
    <x v="1"/>
  </r>
  <r>
    <x v="2"/>
    <x v="5"/>
    <s v="VERTICAL"/>
    <x v="0"/>
  </r>
  <r>
    <x v="2"/>
    <x v="6"/>
    <s v="VERTICAL"/>
    <x v="0"/>
  </r>
  <r>
    <x v="2"/>
    <x v="7"/>
    <s v="VERTICAL"/>
    <x v="1"/>
  </r>
  <r>
    <x v="2"/>
    <x v="8"/>
    <s v="VERTICAL"/>
    <x v="1"/>
  </r>
  <r>
    <x v="3"/>
    <x v="9"/>
    <s v="VERTICAL"/>
    <x v="0"/>
  </r>
  <r>
    <x v="3"/>
    <x v="10"/>
    <s v="VERTICAL"/>
    <x v="1"/>
  </r>
  <r>
    <x v="3"/>
    <x v="11"/>
    <s v="VERTICAL"/>
    <x v="1"/>
  </r>
  <r>
    <x v="3"/>
    <x v="12"/>
    <s v="VERTICAL"/>
    <x v="1"/>
  </r>
  <r>
    <x v="4"/>
    <x v="13"/>
    <s v="VERTICAL"/>
    <x v="1"/>
  </r>
  <r>
    <x v="4"/>
    <x v="14"/>
    <s v="VERTICAL"/>
    <x v="1"/>
  </r>
  <r>
    <x v="4"/>
    <x v="15"/>
    <s v="VERTICAL"/>
    <x v="1"/>
  </r>
  <r>
    <x v="4"/>
    <x v="16"/>
    <s v="VERTICAL"/>
    <x v="1"/>
  </r>
  <r>
    <x v="4"/>
    <x v="17"/>
    <s v="VERTICAL"/>
    <x v="0"/>
  </r>
  <r>
    <x v="4"/>
    <x v="18"/>
    <s v="VERTICAL"/>
    <x v="1"/>
  </r>
  <r>
    <x v="5"/>
    <x v="19"/>
    <s v="VERTICAL"/>
    <x v="0"/>
  </r>
  <r>
    <x v="5"/>
    <x v="20"/>
    <s v="VERTICAL"/>
    <x v="1"/>
  </r>
  <r>
    <x v="5"/>
    <x v="21"/>
    <s v="VERTICAL"/>
    <x v="1"/>
  </r>
  <r>
    <x v="5"/>
    <x v="22"/>
    <s v="VERTICAL"/>
    <x v="1"/>
  </r>
  <r>
    <x v="5"/>
    <x v="23"/>
    <s v="VERTICAL"/>
    <x v="1"/>
  </r>
  <r>
    <x v="0"/>
    <x v="0"/>
    <s v="URBANIZAR"/>
    <x v="1"/>
  </r>
  <r>
    <x v="1"/>
    <x v="1"/>
    <s v="URBANIZAR"/>
    <x v="1"/>
  </r>
  <r>
    <x v="1"/>
    <x v="2"/>
    <s v="URBANIZAR"/>
    <x v="1"/>
  </r>
  <r>
    <x v="1"/>
    <x v="3"/>
    <s v="URBANIZAR"/>
    <x v="1"/>
  </r>
  <r>
    <x v="1"/>
    <x v="4"/>
    <s v="URBANIZAR"/>
    <x v="0"/>
  </r>
  <r>
    <x v="2"/>
    <x v="5"/>
    <s v="URBANIZAR"/>
    <x v="0"/>
  </r>
  <r>
    <x v="2"/>
    <x v="6"/>
    <s v="URBANIZAR"/>
    <x v="1"/>
  </r>
  <r>
    <x v="2"/>
    <x v="7"/>
    <s v="URBANIZAR"/>
    <x v="1"/>
  </r>
  <r>
    <x v="2"/>
    <x v="8"/>
    <s v="URBANIZAR"/>
    <x v="1"/>
  </r>
  <r>
    <x v="3"/>
    <x v="9"/>
    <s v="URBANIZAR"/>
    <x v="2"/>
  </r>
  <r>
    <x v="3"/>
    <x v="10"/>
    <s v="URBANIZAR"/>
    <x v="2"/>
  </r>
  <r>
    <x v="3"/>
    <x v="11"/>
    <s v="URBANIZAR"/>
    <x v="2"/>
  </r>
  <r>
    <x v="3"/>
    <x v="12"/>
    <s v="URBANIZAR"/>
    <x v="2"/>
  </r>
  <r>
    <x v="4"/>
    <x v="13"/>
    <s v="URBANIZAR"/>
    <x v="1"/>
  </r>
  <r>
    <x v="4"/>
    <x v="14"/>
    <s v="URBANIZAR"/>
    <x v="1"/>
  </r>
  <r>
    <x v="4"/>
    <x v="15"/>
    <s v="URBANIZAR"/>
    <x v="0"/>
  </r>
  <r>
    <x v="4"/>
    <x v="16"/>
    <s v="URBANIZAR"/>
    <x v="1"/>
  </r>
  <r>
    <x v="4"/>
    <x v="17"/>
    <s v="URBANIZAR"/>
    <x v="1"/>
  </r>
  <r>
    <x v="4"/>
    <x v="18"/>
    <s v="URBANIZAR"/>
    <x v="1"/>
  </r>
  <r>
    <x v="5"/>
    <x v="19"/>
    <s v="URBANIZAR"/>
    <x v="1"/>
  </r>
  <r>
    <x v="5"/>
    <x v="20"/>
    <s v="URBANIZAR"/>
    <x v="1"/>
  </r>
  <r>
    <x v="5"/>
    <x v="21"/>
    <s v="URBANIZAR"/>
    <x v="1"/>
  </r>
  <r>
    <x v="5"/>
    <x v="22"/>
    <s v="URBANIZAR"/>
    <x v="0"/>
  </r>
  <r>
    <x v="5"/>
    <x v="23"/>
    <s v="URBANIZAR"/>
    <x v="1"/>
  </r>
  <r>
    <x v="0"/>
    <x v="0"/>
    <s v="INMORIOJA"/>
    <x v="0"/>
  </r>
  <r>
    <x v="1"/>
    <x v="1"/>
    <s v="INMORIOJA"/>
    <x v="1"/>
  </r>
  <r>
    <x v="1"/>
    <x v="2"/>
    <s v="INMORIOJA"/>
    <x v="1"/>
  </r>
  <r>
    <x v="1"/>
    <x v="3"/>
    <s v="INMORIOJA"/>
    <x v="0"/>
  </r>
  <r>
    <x v="1"/>
    <x v="4"/>
    <s v="INMORIOJA"/>
    <x v="1"/>
  </r>
  <r>
    <x v="2"/>
    <x v="5"/>
    <s v="INMORIOJA"/>
    <x v="0"/>
  </r>
  <r>
    <x v="2"/>
    <x v="6"/>
    <s v="INMORIOJA"/>
    <x v="1"/>
  </r>
  <r>
    <x v="2"/>
    <x v="7"/>
    <s v="INMORIOJA"/>
    <x v="1"/>
  </r>
  <r>
    <x v="2"/>
    <x v="8"/>
    <s v="INMORIOJA"/>
    <x v="1"/>
  </r>
  <r>
    <x v="3"/>
    <x v="9"/>
    <s v="INMORIOJA"/>
    <x v="1"/>
  </r>
  <r>
    <x v="3"/>
    <x v="10"/>
    <s v="INMORIOJA"/>
    <x v="1"/>
  </r>
  <r>
    <x v="3"/>
    <x v="11"/>
    <s v="INMORIOJA"/>
    <x v="1"/>
  </r>
  <r>
    <x v="3"/>
    <x v="12"/>
    <s v="INMORIOJA"/>
    <x v="0"/>
  </r>
  <r>
    <x v="4"/>
    <x v="13"/>
    <s v="INMORIOJA"/>
    <x v="1"/>
  </r>
  <r>
    <x v="4"/>
    <x v="14"/>
    <s v="INMORIOJA"/>
    <x v="1"/>
  </r>
  <r>
    <x v="4"/>
    <x v="15"/>
    <s v="INMORIOJA"/>
    <x v="1"/>
  </r>
  <r>
    <x v="4"/>
    <x v="16"/>
    <s v="INMORIOJA"/>
    <x v="0"/>
  </r>
  <r>
    <x v="4"/>
    <x v="17"/>
    <s v="INMORIOJA"/>
    <x v="1"/>
  </r>
  <r>
    <x v="4"/>
    <x v="18"/>
    <s v="INMORIOJA"/>
    <x v="1"/>
  </r>
  <r>
    <x v="5"/>
    <x v="19"/>
    <s v="INMORIOJA"/>
    <x v="1"/>
  </r>
  <r>
    <x v="5"/>
    <x v="20"/>
    <s v="INMORIOJA"/>
    <x v="1"/>
  </r>
  <r>
    <x v="5"/>
    <x v="21"/>
    <s v="INMORIOJA"/>
    <x v="1"/>
  </r>
  <r>
    <x v="5"/>
    <x v="22"/>
    <s v="INMORIOJA"/>
    <x v="1"/>
  </r>
  <r>
    <x v="5"/>
    <x v="23"/>
    <s v="INMORIOJA"/>
    <x v="1"/>
  </r>
  <r>
    <x v="0"/>
    <x v="0"/>
    <s v="SOLTEC"/>
    <x v="1"/>
  </r>
  <r>
    <x v="1"/>
    <x v="1"/>
    <s v="SOLTEC"/>
    <x v="1"/>
  </r>
  <r>
    <x v="1"/>
    <x v="2"/>
    <s v="SOLTEC"/>
    <x v="1"/>
  </r>
  <r>
    <x v="1"/>
    <x v="3"/>
    <s v="SOLTEC"/>
    <x v="0"/>
  </r>
  <r>
    <x v="1"/>
    <x v="4"/>
    <s v="SOLTEC"/>
    <x v="1"/>
  </r>
  <r>
    <x v="2"/>
    <x v="5"/>
    <s v="SOLTEC"/>
    <x v="0"/>
  </r>
  <r>
    <x v="2"/>
    <x v="6"/>
    <s v="SOLTEC"/>
    <x v="0"/>
  </r>
  <r>
    <x v="2"/>
    <x v="7"/>
    <s v="SOLTEC"/>
    <x v="0"/>
  </r>
  <r>
    <x v="2"/>
    <x v="8"/>
    <s v="SOLTEC"/>
    <x v="1"/>
  </r>
  <r>
    <x v="3"/>
    <x v="9"/>
    <s v="SOLTEC"/>
    <x v="0"/>
  </r>
  <r>
    <x v="3"/>
    <x v="10"/>
    <s v="SOLTEC"/>
    <x v="1"/>
  </r>
  <r>
    <x v="3"/>
    <x v="11"/>
    <s v="SOLTEC"/>
    <x v="1"/>
  </r>
  <r>
    <x v="3"/>
    <x v="12"/>
    <s v="SOLTEC"/>
    <x v="1"/>
  </r>
  <r>
    <x v="4"/>
    <x v="13"/>
    <s v="SOLTEC"/>
    <x v="1"/>
  </r>
  <r>
    <x v="4"/>
    <x v="14"/>
    <s v="SOLTEC"/>
    <x v="1"/>
  </r>
  <r>
    <x v="4"/>
    <x v="15"/>
    <s v="SOLTEC"/>
    <x v="0"/>
  </r>
  <r>
    <x v="4"/>
    <x v="16"/>
    <s v="SOLTEC"/>
    <x v="1"/>
  </r>
  <r>
    <x v="4"/>
    <x v="17"/>
    <s v="SOLTEC"/>
    <x v="0"/>
  </r>
  <r>
    <x v="4"/>
    <x v="18"/>
    <s v="SOLTEC"/>
    <x v="1"/>
  </r>
  <r>
    <x v="5"/>
    <x v="19"/>
    <s v="SOLTEC"/>
    <x v="1"/>
  </r>
  <r>
    <x v="5"/>
    <x v="20"/>
    <s v="SOLTEC"/>
    <x v="1"/>
  </r>
  <r>
    <x v="5"/>
    <x v="21"/>
    <s v="SOLTEC"/>
    <x v="1"/>
  </r>
  <r>
    <x v="5"/>
    <x v="22"/>
    <s v="SOLTEC"/>
    <x v="0"/>
  </r>
  <r>
    <x v="5"/>
    <x v="23"/>
    <s v="SOLTEC"/>
    <x v="1"/>
  </r>
  <r>
    <x v="0"/>
    <x v="0"/>
    <s v="INCOAJUSTES"/>
    <x v="0"/>
  </r>
  <r>
    <x v="1"/>
    <x v="1"/>
    <s v="INCOAJUSTES"/>
    <x v="0"/>
  </r>
  <r>
    <x v="1"/>
    <x v="2"/>
    <s v="INCOAJUSTES"/>
    <x v="1"/>
  </r>
  <r>
    <x v="1"/>
    <x v="3"/>
    <s v="INCOAJUSTES"/>
    <x v="1"/>
  </r>
  <r>
    <x v="1"/>
    <x v="4"/>
    <s v="INCOAJUSTES"/>
    <x v="1"/>
  </r>
  <r>
    <x v="2"/>
    <x v="5"/>
    <s v="INCOAJUSTES"/>
    <x v="0"/>
  </r>
  <r>
    <x v="2"/>
    <x v="6"/>
    <s v="INCOAJUSTES"/>
    <x v="1"/>
  </r>
  <r>
    <x v="2"/>
    <x v="7"/>
    <s v="INCOAJUSTES"/>
    <x v="1"/>
  </r>
  <r>
    <x v="2"/>
    <x v="8"/>
    <s v="INCOAJUSTES"/>
    <x v="1"/>
  </r>
  <r>
    <x v="3"/>
    <x v="9"/>
    <s v="INCOAJUSTES"/>
    <x v="0"/>
  </r>
  <r>
    <x v="3"/>
    <x v="10"/>
    <s v="INCOAJUSTES"/>
    <x v="1"/>
  </r>
  <r>
    <x v="3"/>
    <x v="11"/>
    <s v="INCOAJUSTES"/>
    <x v="1"/>
  </r>
  <r>
    <x v="3"/>
    <x v="12"/>
    <s v="INCOAJUSTES"/>
    <x v="1"/>
  </r>
  <r>
    <x v="4"/>
    <x v="13"/>
    <s v="INCOAJUSTES"/>
    <x v="1"/>
  </r>
  <r>
    <x v="4"/>
    <x v="14"/>
    <s v="INCOAJUSTES"/>
    <x v="1"/>
  </r>
  <r>
    <x v="4"/>
    <x v="15"/>
    <s v="INCOAJUSTES"/>
    <x v="0"/>
  </r>
  <r>
    <x v="4"/>
    <x v="16"/>
    <s v="INCOAJUSTES"/>
    <x v="1"/>
  </r>
  <r>
    <x v="4"/>
    <x v="17"/>
    <s v="INCOAJUSTES"/>
    <x v="1"/>
  </r>
  <r>
    <x v="4"/>
    <x v="18"/>
    <s v="INCOAJUSTES"/>
    <x v="1"/>
  </r>
  <r>
    <x v="5"/>
    <x v="19"/>
    <s v="INCOAJUSTES"/>
    <x v="1"/>
  </r>
  <r>
    <x v="5"/>
    <x v="20"/>
    <s v="INCOAJUSTES"/>
    <x v="1"/>
  </r>
  <r>
    <x v="5"/>
    <x v="21"/>
    <s v="INCOAJUSTES"/>
    <x v="0"/>
  </r>
  <r>
    <x v="5"/>
    <x v="22"/>
    <s v="INCOAJUSTES"/>
    <x v="1"/>
  </r>
  <r>
    <x v="5"/>
    <x v="23"/>
    <s v="INCOAJUSTES"/>
    <x v="1"/>
  </r>
  <r>
    <x v="0"/>
    <x v="0"/>
    <s v="CONACON"/>
    <x v="1"/>
  </r>
  <r>
    <x v="1"/>
    <x v="1"/>
    <s v="CONACON"/>
    <x v="1"/>
  </r>
  <r>
    <x v="1"/>
    <x v="2"/>
    <s v="CONACON"/>
    <x v="1"/>
  </r>
  <r>
    <x v="1"/>
    <x v="3"/>
    <s v="CONACON"/>
    <x v="1"/>
  </r>
  <r>
    <x v="1"/>
    <x v="4"/>
    <s v="CONACON"/>
    <x v="0"/>
  </r>
  <r>
    <x v="2"/>
    <x v="5"/>
    <s v="CONACON"/>
    <x v="1"/>
  </r>
  <r>
    <x v="2"/>
    <x v="6"/>
    <s v="CONACON"/>
    <x v="1"/>
  </r>
  <r>
    <x v="2"/>
    <x v="7"/>
    <s v="CONACON"/>
    <x v="1"/>
  </r>
  <r>
    <x v="2"/>
    <x v="8"/>
    <s v="CONACON"/>
    <x v="1"/>
  </r>
  <r>
    <x v="3"/>
    <x v="9"/>
    <s v="CONACON"/>
    <x v="2"/>
  </r>
  <r>
    <x v="3"/>
    <x v="10"/>
    <s v="CONACON"/>
    <x v="2"/>
  </r>
  <r>
    <x v="3"/>
    <x v="11"/>
    <s v="CONACON"/>
    <x v="2"/>
  </r>
  <r>
    <x v="3"/>
    <x v="12"/>
    <s v="CONACON"/>
    <x v="2"/>
  </r>
  <r>
    <x v="4"/>
    <x v="13"/>
    <s v="CONACON"/>
    <x v="1"/>
  </r>
  <r>
    <x v="4"/>
    <x v="14"/>
    <s v="CONACON"/>
    <x v="1"/>
  </r>
  <r>
    <x v="4"/>
    <x v="15"/>
    <s v="CONACON"/>
    <x v="0"/>
  </r>
  <r>
    <x v="4"/>
    <x v="16"/>
    <s v="CONACON"/>
    <x v="1"/>
  </r>
  <r>
    <x v="4"/>
    <x v="17"/>
    <s v="CONACON"/>
    <x v="1"/>
  </r>
  <r>
    <x v="4"/>
    <x v="18"/>
    <s v="CONACON"/>
    <x v="1"/>
  </r>
  <r>
    <x v="5"/>
    <x v="19"/>
    <s v="CONACON"/>
    <x v="2"/>
  </r>
  <r>
    <x v="5"/>
    <x v="20"/>
    <s v="CONACON"/>
    <x v="2"/>
  </r>
  <r>
    <x v="5"/>
    <x v="21"/>
    <s v="CONACON"/>
    <x v="2"/>
  </r>
  <r>
    <x v="5"/>
    <x v="22"/>
    <s v="CONACON"/>
    <x v="2"/>
  </r>
  <r>
    <x v="5"/>
    <x v="23"/>
    <s v="CONACON"/>
    <x v="2"/>
  </r>
  <r>
    <x v="0"/>
    <x v="0"/>
    <s v="CONSTRUIR ING. Y ARQ."/>
    <x v="0"/>
  </r>
  <r>
    <x v="1"/>
    <x v="1"/>
    <s v="CONSTRUIR ING. Y ARQ."/>
    <x v="1"/>
  </r>
  <r>
    <x v="1"/>
    <x v="2"/>
    <s v="CONSTRUIR ING. Y ARQ."/>
    <x v="1"/>
  </r>
  <r>
    <x v="1"/>
    <x v="3"/>
    <s v="CONSTRUIR ING. Y ARQ."/>
    <x v="1"/>
  </r>
  <r>
    <x v="1"/>
    <x v="4"/>
    <s v="CONSTRUIR ING. Y ARQ."/>
    <x v="0"/>
  </r>
  <r>
    <x v="2"/>
    <x v="5"/>
    <s v="CONSTRUIR ING. Y ARQ."/>
    <x v="0"/>
  </r>
  <r>
    <x v="2"/>
    <x v="6"/>
    <s v="CONSTRUIR ING. Y ARQ."/>
    <x v="0"/>
  </r>
  <r>
    <x v="2"/>
    <x v="7"/>
    <s v="CONSTRUIR ING. Y ARQ."/>
    <x v="0"/>
  </r>
  <r>
    <x v="2"/>
    <x v="8"/>
    <s v="CONSTRUIR ING. Y ARQ."/>
    <x v="1"/>
  </r>
  <r>
    <x v="3"/>
    <x v="9"/>
    <s v="CONSTRUIR ING. Y ARQ."/>
    <x v="0"/>
  </r>
  <r>
    <x v="3"/>
    <x v="10"/>
    <s v="CONSTRUIR ING. Y ARQ."/>
    <x v="1"/>
  </r>
  <r>
    <x v="3"/>
    <x v="11"/>
    <s v="CONSTRUIR ING. Y ARQ."/>
    <x v="1"/>
  </r>
  <r>
    <x v="3"/>
    <x v="12"/>
    <s v="CONSTRUIR ING. Y ARQ."/>
    <x v="1"/>
  </r>
  <r>
    <x v="4"/>
    <x v="13"/>
    <s v="CONSTRUIR ING. Y ARQ."/>
    <x v="1"/>
  </r>
  <r>
    <x v="4"/>
    <x v="14"/>
    <s v="CONSTRUIR ING. Y ARQ."/>
    <x v="1"/>
  </r>
  <r>
    <x v="4"/>
    <x v="15"/>
    <s v="CONSTRUIR ING. Y ARQ."/>
    <x v="0"/>
  </r>
  <r>
    <x v="4"/>
    <x v="16"/>
    <s v="CONSTRUIR ING. Y ARQ."/>
    <x v="1"/>
  </r>
  <r>
    <x v="4"/>
    <x v="17"/>
    <s v="CONSTRUIR ING. Y ARQ."/>
    <x v="1"/>
  </r>
  <r>
    <x v="4"/>
    <x v="18"/>
    <s v="CONSTRUIR ING. Y ARQ."/>
    <x v="1"/>
  </r>
  <r>
    <x v="5"/>
    <x v="19"/>
    <s v="CONSTRUIR ING. Y ARQ."/>
    <x v="1"/>
  </r>
  <r>
    <x v="5"/>
    <x v="20"/>
    <s v="CONSTRUIR ING. Y ARQ."/>
    <x v="1"/>
  </r>
  <r>
    <x v="5"/>
    <x v="21"/>
    <s v="CONSTRUIR ING. Y ARQ."/>
    <x v="0"/>
  </r>
  <r>
    <x v="5"/>
    <x v="22"/>
    <s v="CONSTRUIR ING. Y ARQ."/>
    <x v="1"/>
  </r>
  <r>
    <x v="5"/>
    <x v="23"/>
    <s v="CONSTRUIR ING. Y ARQ."/>
    <x v="1"/>
  </r>
  <r>
    <x v="0"/>
    <x v="0"/>
    <s v="LA CONSTRUCTORA S.A"/>
    <x v="1"/>
  </r>
  <r>
    <x v="1"/>
    <x v="1"/>
    <s v="LA CONSTRUCTORA S.A"/>
    <x v="1"/>
  </r>
  <r>
    <x v="1"/>
    <x v="2"/>
    <s v="LA CONSTRUCTORA S.A"/>
    <x v="1"/>
  </r>
  <r>
    <x v="1"/>
    <x v="3"/>
    <s v="LA CONSTRUCTORA S.A"/>
    <x v="1"/>
  </r>
  <r>
    <x v="1"/>
    <x v="4"/>
    <s v="LA CONSTRUCTORA S.A"/>
    <x v="0"/>
  </r>
  <r>
    <x v="2"/>
    <x v="5"/>
    <s v="LA CONSTRUCTORA S.A"/>
    <x v="0"/>
  </r>
  <r>
    <x v="2"/>
    <x v="6"/>
    <s v="LA CONSTRUCTORA S.A"/>
    <x v="1"/>
  </r>
  <r>
    <x v="2"/>
    <x v="7"/>
    <s v="LA CONSTRUCTORA S.A"/>
    <x v="1"/>
  </r>
  <r>
    <x v="2"/>
    <x v="8"/>
    <s v="LA CONSTRUCTORA S.A"/>
    <x v="1"/>
  </r>
  <r>
    <x v="3"/>
    <x v="9"/>
    <s v="LA CONSTRUCTORA S.A"/>
    <x v="2"/>
  </r>
  <r>
    <x v="3"/>
    <x v="10"/>
    <s v="LA CONSTRUCTORA S.A"/>
    <x v="2"/>
  </r>
  <r>
    <x v="3"/>
    <x v="11"/>
    <s v="LA CONSTRUCTORA S.A"/>
    <x v="2"/>
  </r>
  <r>
    <x v="3"/>
    <x v="12"/>
    <s v="LA CONSTRUCTORA S.A"/>
    <x v="2"/>
  </r>
  <r>
    <x v="4"/>
    <x v="13"/>
    <s v="LA CONSTRUCTORA S.A"/>
    <x v="1"/>
  </r>
  <r>
    <x v="4"/>
    <x v="14"/>
    <s v="LA CONSTRUCTORA S.A"/>
    <x v="1"/>
  </r>
  <r>
    <x v="4"/>
    <x v="15"/>
    <s v="LA CONSTRUCTORA S.A"/>
    <x v="1"/>
  </r>
  <r>
    <x v="4"/>
    <x v="16"/>
    <s v="LA CONSTRUCTORA S.A"/>
    <x v="0"/>
  </r>
  <r>
    <x v="4"/>
    <x v="17"/>
    <s v="LA CONSTRUCTORA S.A"/>
    <x v="1"/>
  </r>
  <r>
    <x v="4"/>
    <x v="18"/>
    <s v="LA CONSTRUCTORA S.A"/>
    <x v="1"/>
  </r>
  <r>
    <x v="5"/>
    <x v="19"/>
    <s v="LA CONSTRUCTORA S.A"/>
    <x v="1"/>
  </r>
  <r>
    <x v="5"/>
    <x v="20"/>
    <s v="LA CONSTRUCTORA S.A"/>
    <x v="1"/>
  </r>
  <r>
    <x v="5"/>
    <x v="21"/>
    <s v="LA CONSTRUCTORA S.A"/>
    <x v="1"/>
  </r>
  <r>
    <x v="5"/>
    <x v="22"/>
    <s v="LA CONSTRUCTORA S.A"/>
    <x v="0"/>
  </r>
  <r>
    <x v="5"/>
    <x v="23"/>
    <s v="LA CONSTRUCTORA S.A"/>
    <x v="1"/>
  </r>
  <r>
    <x v="0"/>
    <x v="0"/>
    <s v="CONENCO S.A.S."/>
    <x v="1"/>
  </r>
  <r>
    <x v="1"/>
    <x v="1"/>
    <s v="CONENCO S.A.S."/>
    <x v="1"/>
  </r>
  <r>
    <x v="1"/>
    <x v="2"/>
    <s v="CONENCO S.A.S."/>
    <x v="1"/>
  </r>
  <r>
    <x v="1"/>
    <x v="3"/>
    <s v="CONENCO S.A.S."/>
    <x v="1"/>
  </r>
  <r>
    <x v="1"/>
    <x v="4"/>
    <s v="CONENCO S.A.S."/>
    <x v="0"/>
  </r>
  <r>
    <x v="2"/>
    <x v="5"/>
    <s v="CONENCO S.A.S."/>
    <x v="0"/>
  </r>
  <r>
    <x v="2"/>
    <x v="6"/>
    <s v="CONENCO S.A.S."/>
    <x v="0"/>
  </r>
  <r>
    <x v="2"/>
    <x v="7"/>
    <s v="CONENCO S.A.S."/>
    <x v="0"/>
  </r>
  <r>
    <x v="2"/>
    <x v="8"/>
    <s v="CONENCO S.A.S."/>
    <x v="0"/>
  </r>
  <r>
    <x v="3"/>
    <x v="9"/>
    <s v="CONENCO S.A.S."/>
    <x v="0"/>
  </r>
  <r>
    <x v="3"/>
    <x v="10"/>
    <s v="CONENCO S.A.S."/>
    <x v="1"/>
  </r>
  <r>
    <x v="3"/>
    <x v="11"/>
    <s v="CONENCO S.A.S."/>
    <x v="1"/>
  </r>
  <r>
    <x v="3"/>
    <x v="12"/>
    <s v="CONENCO S.A.S."/>
    <x v="1"/>
  </r>
  <r>
    <x v="4"/>
    <x v="13"/>
    <s v="CONENCO S.A.S."/>
    <x v="1"/>
  </r>
  <r>
    <x v="4"/>
    <x v="14"/>
    <s v="CONENCO S.A.S."/>
    <x v="1"/>
  </r>
  <r>
    <x v="4"/>
    <x v="15"/>
    <s v="CONENCO S.A.S."/>
    <x v="0"/>
  </r>
  <r>
    <x v="4"/>
    <x v="16"/>
    <s v="CONENCO S.A.S."/>
    <x v="1"/>
  </r>
  <r>
    <x v="4"/>
    <x v="17"/>
    <s v="CONENCO S.A.S."/>
    <x v="1"/>
  </r>
  <r>
    <x v="4"/>
    <x v="18"/>
    <s v="CONENCO S.A.S."/>
    <x v="1"/>
  </r>
  <r>
    <x v="5"/>
    <x v="19"/>
    <s v="CONENCO S.A.S."/>
    <x v="1"/>
  </r>
  <r>
    <x v="5"/>
    <x v="20"/>
    <s v="CONENCO S.A.S."/>
    <x v="1"/>
  </r>
  <r>
    <x v="5"/>
    <x v="21"/>
    <s v="CONENCO S.A.S."/>
    <x v="1"/>
  </r>
  <r>
    <x v="5"/>
    <x v="22"/>
    <s v="CONENCO S.A.S."/>
    <x v="0"/>
  </r>
  <r>
    <x v="5"/>
    <x v="23"/>
    <s v="CONENCO S.A.S."/>
    <x v="1"/>
  </r>
  <r>
    <x v="0"/>
    <x v="0"/>
    <s v="CONTECHO LTDA"/>
    <x v="1"/>
  </r>
  <r>
    <x v="1"/>
    <x v="1"/>
    <s v="CONTECHO LTDA"/>
    <x v="1"/>
  </r>
  <r>
    <x v="1"/>
    <x v="2"/>
    <s v="CONTECHO LTDA"/>
    <x v="1"/>
  </r>
  <r>
    <x v="1"/>
    <x v="3"/>
    <s v="CONTECHO LTDA"/>
    <x v="1"/>
  </r>
  <r>
    <x v="1"/>
    <x v="4"/>
    <s v="CONTECHO LTDA"/>
    <x v="0"/>
  </r>
  <r>
    <x v="2"/>
    <x v="5"/>
    <s v="CONTECHO LTDA"/>
    <x v="0"/>
  </r>
  <r>
    <x v="2"/>
    <x v="6"/>
    <s v="CONTECHO LTDA"/>
    <x v="1"/>
  </r>
  <r>
    <x v="2"/>
    <x v="7"/>
    <s v="CONTECHO LTDA"/>
    <x v="1"/>
  </r>
  <r>
    <x v="2"/>
    <x v="8"/>
    <s v="CONTECHO LTDA"/>
    <x v="0"/>
  </r>
  <r>
    <x v="3"/>
    <x v="9"/>
    <s v="CONTECHO LTDA"/>
    <x v="0"/>
  </r>
  <r>
    <x v="3"/>
    <x v="10"/>
    <s v="CONTECHO LTDA"/>
    <x v="1"/>
  </r>
  <r>
    <x v="3"/>
    <x v="11"/>
    <s v="CONTECHO LTDA"/>
    <x v="1"/>
  </r>
  <r>
    <x v="3"/>
    <x v="12"/>
    <s v="CONTECHO LTDA"/>
    <x v="1"/>
  </r>
  <r>
    <x v="4"/>
    <x v="13"/>
    <s v="CONTECHO LTDA"/>
    <x v="1"/>
  </r>
  <r>
    <x v="4"/>
    <x v="14"/>
    <s v="CONTECHO LTDA"/>
    <x v="1"/>
  </r>
  <r>
    <x v="4"/>
    <x v="15"/>
    <s v="CONTECHO LTDA"/>
    <x v="1"/>
  </r>
  <r>
    <x v="4"/>
    <x v="16"/>
    <s v="CONTECHO LTDA"/>
    <x v="0"/>
  </r>
  <r>
    <x v="4"/>
    <x v="17"/>
    <s v="CONTECHO LTDA"/>
    <x v="1"/>
  </r>
  <r>
    <x v="4"/>
    <x v="18"/>
    <s v="CONTECHO LTDA"/>
    <x v="1"/>
  </r>
  <r>
    <x v="5"/>
    <x v="19"/>
    <s v="CONTECHO LTDA"/>
    <x v="0"/>
  </r>
  <r>
    <x v="5"/>
    <x v="20"/>
    <s v="CONTECHO LTDA"/>
    <x v="0"/>
  </r>
  <r>
    <x v="5"/>
    <x v="21"/>
    <s v="CONTECHO LTDA"/>
    <x v="1"/>
  </r>
  <r>
    <x v="5"/>
    <x v="22"/>
    <s v="CONTECHO LTDA"/>
    <x v="1"/>
  </r>
  <r>
    <x v="5"/>
    <x v="23"/>
    <s v="CONTECHO LTDA"/>
    <x v="1"/>
  </r>
  <r>
    <x v="0"/>
    <x v="0"/>
    <s v="ARISTA"/>
    <x v="0"/>
  </r>
  <r>
    <x v="1"/>
    <x v="1"/>
    <s v="ARISTA"/>
    <x v="1"/>
  </r>
  <r>
    <x v="1"/>
    <x v="2"/>
    <s v="ARISTA"/>
    <x v="1"/>
  </r>
  <r>
    <x v="1"/>
    <x v="3"/>
    <s v="ARISTA"/>
    <x v="1"/>
  </r>
  <r>
    <x v="1"/>
    <x v="4"/>
    <s v="ARISTA"/>
    <x v="0"/>
  </r>
  <r>
    <x v="2"/>
    <x v="5"/>
    <s v="ARISTA"/>
    <x v="0"/>
  </r>
  <r>
    <x v="2"/>
    <x v="6"/>
    <s v="ARISTA"/>
    <x v="0"/>
  </r>
  <r>
    <x v="2"/>
    <x v="7"/>
    <s v="ARISTA"/>
    <x v="0"/>
  </r>
  <r>
    <x v="2"/>
    <x v="8"/>
    <s v="ARISTA"/>
    <x v="0"/>
  </r>
  <r>
    <x v="3"/>
    <x v="9"/>
    <s v="ARISTA"/>
    <x v="0"/>
  </r>
  <r>
    <x v="3"/>
    <x v="10"/>
    <s v="ARISTA"/>
    <x v="1"/>
  </r>
  <r>
    <x v="3"/>
    <x v="11"/>
    <s v="ARISTA"/>
    <x v="1"/>
  </r>
  <r>
    <x v="3"/>
    <x v="12"/>
    <s v="ARISTA"/>
    <x v="1"/>
  </r>
  <r>
    <x v="4"/>
    <x v="13"/>
    <s v="ARISTA"/>
    <x v="1"/>
  </r>
  <r>
    <x v="4"/>
    <x v="14"/>
    <s v="ARISTA"/>
    <x v="1"/>
  </r>
  <r>
    <x v="4"/>
    <x v="15"/>
    <s v="ARISTA"/>
    <x v="0"/>
  </r>
  <r>
    <x v="4"/>
    <x v="16"/>
    <s v="ARISTA"/>
    <x v="0"/>
  </r>
  <r>
    <x v="4"/>
    <x v="17"/>
    <s v="ARISTA"/>
    <x v="0"/>
  </r>
  <r>
    <x v="4"/>
    <x v="18"/>
    <s v="ARISTA"/>
    <x v="1"/>
  </r>
  <r>
    <x v="5"/>
    <x v="19"/>
    <s v="ARISTA"/>
    <x v="1"/>
  </r>
  <r>
    <x v="5"/>
    <x v="20"/>
    <s v="ARISTA"/>
    <x v="1"/>
  </r>
  <r>
    <x v="5"/>
    <x v="21"/>
    <s v="ARISTA"/>
    <x v="1"/>
  </r>
  <r>
    <x v="5"/>
    <x v="22"/>
    <s v="ARISTA"/>
    <x v="0"/>
  </r>
  <r>
    <x v="5"/>
    <x v="23"/>
    <s v="ARISTA"/>
    <x v="1"/>
  </r>
  <r>
    <x v="0"/>
    <x v="0"/>
    <s v="RISARALDA SU INVERSION"/>
    <x v="1"/>
  </r>
  <r>
    <x v="1"/>
    <x v="1"/>
    <s v="RISARALDA SU INVERSION"/>
    <x v="1"/>
  </r>
  <r>
    <x v="1"/>
    <x v="2"/>
    <s v="RISARALDA SU INVERSION"/>
    <x v="1"/>
  </r>
  <r>
    <x v="1"/>
    <x v="3"/>
    <s v="RISARALDA SU INVERSION"/>
    <x v="1"/>
  </r>
  <r>
    <x v="1"/>
    <x v="4"/>
    <s v="RISARALDA SU INVERSION"/>
    <x v="0"/>
  </r>
  <r>
    <x v="2"/>
    <x v="5"/>
    <s v="RISARALDA SU INVERSION"/>
    <x v="0"/>
  </r>
  <r>
    <x v="2"/>
    <x v="6"/>
    <s v="RISARALDA SU INVERSION"/>
    <x v="0"/>
  </r>
  <r>
    <x v="2"/>
    <x v="7"/>
    <s v="RISARALDA SU INVERSION"/>
    <x v="0"/>
  </r>
  <r>
    <x v="2"/>
    <x v="8"/>
    <s v="RISARALDA SU INVERSION"/>
    <x v="1"/>
  </r>
  <r>
    <x v="3"/>
    <x v="9"/>
    <s v="RISARALDA SU INVERSION"/>
    <x v="0"/>
  </r>
  <r>
    <x v="3"/>
    <x v="10"/>
    <s v="RISARALDA SU INVERSION"/>
    <x v="1"/>
  </r>
  <r>
    <x v="3"/>
    <x v="11"/>
    <s v="RISARALDA SU INVERSION"/>
    <x v="1"/>
  </r>
  <r>
    <x v="3"/>
    <x v="12"/>
    <s v="RISARALDA SU INVERSION"/>
    <x v="1"/>
  </r>
  <r>
    <x v="4"/>
    <x v="13"/>
    <s v="RISARALDA SU INVERSION"/>
    <x v="1"/>
  </r>
  <r>
    <x v="4"/>
    <x v="14"/>
    <s v="RISARALDA SU INVERSION"/>
    <x v="1"/>
  </r>
  <r>
    <x v="4"/>
    <x v="15"/>
    <s v="RISARALDA SU INVERSION"/>
    <x v="1"/>
  </r>
  <r>
    <x v="4"/>
    <x v="16"/>
    <s v="RISARALDA SU INVERSION"/>
    <x v="1"/>
  </r>
  <r>
    <x v="4"/>
    <x v="17"/>
    <s v="RISARALDA SU INVERSION"/>
    <x v="0"/>
  </r>
  <r>
    <x v="4"/>
    <x v="18"/>
    <s v="RISARALDA SU INVERSION"/>
    <x v="1"/>
  </r>
  <r>
    <x v="5"/>
    <x v="19"/>
    <s v="RISARALDA SU INVERSION"/>
    <x v="1"/>
  </r>
  <r>
    <x v="5"/>
    <x v="20"/>
    <s v="RISARALDA SU INVERSION"/>
    <x v="1"/>
  </r>
  <r>
    <x v="5"/>
    <x v="21"/>
    <s v="RISARALDA SU INVERSION"/>
    <x v="1"/>
  </r>
  <r>
    <x v="5"/>
    <x v="22"/>
    <s v="RISARALDA SU INVERSION"/>
    <x v="0"/>
  </r>
  <r>
    <x v="5"/>
    <x v="23"/>
    <s v="RISARALDA SU INVERSION"/>
    <x v="1"/>
  </r>
  <r>
    <x v="0"/>
    <x v="0"/>
    <s v="NUCLEO"/>
    <x v="1"/>
  </r>
  <r>
    <x v="1"/>
    <x v="1"/>
    <s v="NUCLEO"/>
    <x v="1"/>
  </r>
  <r>
    <x v="1"/>
    <x v="2"/>
    <s v="NUCLEO"/>
    <x v="1"/>
  </r>
  <r>
    <x v="1"/>
    <x v="3"/>
    <s v="NUCLEO"/>
    <x v="1"/>
  </r>
  <r>
    <x v="1"/>
    <x v="4"/>
    <s v="NUCLEO"/>
    <x v="0"/>
  </r>
  <r>
    <x v="2"/>
    <x v="5"/>
    <s v="NUCLEO"/>
    <x v="0"/>
  </r>
  <r>
    <x v="2"/>
    <x v="6"/>
    <s v="NUCLEO"/>
    <x v="1"/>
  </r>
  <r>
    <x v="2"/>
    <x v="7"/>
    <s v="NUCLEO"/>
    <x v="1"/>
  </r>
  <r>
    <x v="2"/>
    <x v="8"/>
    <s v="NUCLEO"/>
    <x v="1"/>
  </r>
  <r>
    <x v="3"/>
    <x v="9"/>
    <s v="NUCLEO"/>
    <x v="2"/>
  </r>
  <r>
    <x v="3"/>
    <x v="10"/>
    <s v="NUCLEO"/>
    <x v="2"/>
  </r>
  <r>
    <x v="3"/>
    <x v="11"/>
    <s v="NUCLEO"/>
    <x v="2"/>
  </r>
  <r>
    <x v="3"/>
    <x v="12"/>
    <s v="NUCLEO"/>
    <x v="2"/>
  </r>
  <r>
    <x v="4"/>
    <x v="13"/>
    <s v="NUCLEO"/>
    <x v="1"/>
  </r>
  <r>
    <x v="4"/>
    <x v="14"/>
    <s v="NUCLEO"/>
    <x v="1"/>
  </r>
  <r>
    <x v="4"/>
    <x v="15"/>
    <s v="NUCLEO"/>
    <x v="0"/>
  </r>
  <r>
    <x v="4"/>
    <x v="16"/>
    <s v="NUCLEO"/>
    <x v="1"/>
  </r>
  <r>
    <x v="4"/>
    <x v="17"/>
    <s v="NUCLEO"/>
    <x v="1"/>
  </r>
  <r>
    <x v="4"/>
    <x v="18"/>
    <s v="NUCLEO"/>
    <x v="1"/>
  </r>
  <r>
    <x v="5"/>
    <x v="19"/>
    <s v="NUCLEO"/>
    <x v="2"/>
  </r>
  <r>
    <x v="5"/>
    <x v="20"/>
    <s v="NUCLEO"/>
    <x v="2"/>
  </r>
  <r>
    <x v="5"/>
    <x v="21"/>
    <s v="NUCLEO"/>
    <x v="2"/>
  </r>
  <r>
    <x v="5"/>
    <x v="22"/>
    <s v="NUCLEO"/>
    <x v="2"/>
  </r>
  <r>
    <x v="5"/>
    <x v="23"/>
    <s v="NUCLEO"/>
    <x v="2"/>
  </r>
  <r>
    <x v="0"/>
    <x v="0"/>
    <s v="TIPSA"/>
    <x v="0"/>
  </r>
  <r>
    <x v="1"/>
    <x v="1"/>
    <s v="TIPSA"/>
    <x v="1"/>
  </r>
  <r>
    <x v="1"/>
    <x v="2"/>
    <s v="TIPSA"/>
    <x v="1"/>
  </r>
  <r>
    <x v="1"/>
    <x v="3"/>
    <s v="TIPSA"/>
    <x v="1"/>
  </r>
  <r>
    <x v="1"/>
    <x v="4"/>
    <s v="TIPSA"/>
    <x v="0"/>
  </r>
  <r>
    <x v="2"/>
    <x v="5"/>
    <s v="TIPSA"/>
    <x v="0"/>
  </r>
  <r>
    <x v="2"/>
    <x v="6"/>
    <s v="TIPSA"/>
    <x v="0"/>
  </r>
  <r>
    <x v="2"/>
    <x v="7"/>
    <s v="TIPSA"/>
    <x v="0"/>
  </r>
  <r>
    <x v="2"/>
    <x v="8"/>
    <s v="TIPSA"/>
    <x v="1"/>
  </r>
  <r>
    <x v="3"/>
    <x v="9"/>
    <s v="TIPSA"/>
    <x v="1"/>
  </r>
  <r>
    <x v="3"/>
    <x v="10"/>
    <s v="TIPSA"/>
    <x v="0"/>
  </r>
  <r>
    <x v="3"/>
    <x v="11"/>
    <s v="TIPSA"/>
    <x v="1"/>
  </r>
  <r>
    <x v="3"/>
    <x v="12"/>
    <s v="TIPSA"/>
    <x v="1"/>
  </r>
  <r>
    <x v="4"/>
    <x v="13"/>
    <s v="TIPSA"/>
    <x v="1"/>
  </r>
  <r>
    <x v="4"/>
    <x v="14"/>
    <s v="TIPSA"/>
    <x v="1"/>
  </r>
  <r>
    <x v="4"/>
    <x v="15"/>
    <s v="TIPSA"/>
    <x v="0"/>
  </r>
  <r>
    <x v="4"/>
    <x v="16"/>
    <s v="TIPSA"/>
    <x v="1"/>
  </r>
  <r>
    <x v="4"/>
    <x v="17"/>
    <s v="TIPSA"/>
    <x v="1"/>
  </r>
  <r>
    <x v="4"/>
    <x v="18"/>
    <s v="TIPSA"/>
    <x v="1"/>
  </r>
  <r>
    <x v="5"/>
    <x v="19"/>
    <s v="TIPSA"/>
    <x v="1"/>
  </r>
  <r>
    <x v="5"/>
    <x v="20"/>
    <s v="TIPSA"/>
    <x v="1"/>
  </r>
  <r>
    <x v="5"/>
    <x v="21"/>
    <s v="TIPSA"/>
    <x v="1"/>
  </r>
  <r>
    <x v="5"/>
    <x v="22"/>
    <s v="TIPSA"/>
    <x v="0"/>
  </r>
  <r>
    <x v="5"/>
    <x v="23"/>
    <s v="TIPSA"/>
    <x v="1"/>
  </r>
  <r>
    <x v="0"/>
    <x v="0"/>
    <s v="IARCO"/>
    <x v="1"/>
  </r>
  <r>
    <x v="1"/>
    <x v="1"/>
    <s v="IARCO"/>
    <x v="1"/>
  </r>
  <r>
    <x v="1"/>
    <x v="2"/>
    <s v="IARCO"/>
    <x v="1"/>
  </r>
  <r>
    <x v="1"/>
    <x v="3"/>
    <s v="IARCO"/>
    <x v="1"/>
  </r>
  <r>
    <x v="1"/>
    <x v="4"/>
    <s v="IARCO"/>
    <x v="0"/>
  </r>
  <r>
    <x v="2"/>
    <x v="5"/>
    <s v="IARCO"/>
    <x v="0"/>
  </r>
  <r>
    <x v="2"/>
    <x v="6"/>
    <s v="IARCO"/>
    <x v="1"/>
  </r>
  <r>
    <x v="2"/>
    <x v="7"/>
    <s v="IARCO"/>
    <x v="1"/>
  </r>
  <r>
    <x v="2"/>
    <x v="8"/>
    <s v="IARCO"/>
    <x v="1"/>
  </r>
  <r>
    <x v="3"/>
    <x v="9"/>
    <s v="IARCO"/>
    <x v="0"/>
  </r>
  <r>
    <x v="3"/>
    <x v="10"/>
    <s v="IARCO"/>
    <x v="1"/>
  </r>
  <r>
    <x v="3"/>
    <x v="11"/>
    <s v="IARCO"/>
    <x v="1"/>
  </r>
  <r>
    <x v="3"/>
    <x v="12"/>
    <s v="IARCO"/>
    <x v="1"/>
  </r>
  <r>
    <x v="4"/>
    <x v="13"/>
    <s v="IARCO"/>
    <x v="1"/>
  </r>
  <r>
    <x v="4"/>
    <x v="14"/>
    <s v="IARCO"/>
    <x v="1"/>
  </r>
  <r>
    <x v="4"/>
    <x v="15"/>
    <s v="IARCO"/>
    <x v="1"/>
  </r>
  <r>
    <x v="4"/>
    <x v="16"/>
    <s v="IARCO"/>
    <x v="1"/>
  </r>
  <r>
    <x v="4"/>
    <x v="17"/>
    <s v="IARCO"/>
    <x v="0"/>
  </r>
  <r>
    <x v="4"/>
    <x v="18"/>
    <s v="IARCO"/>
    <x v="1"/>
  </r>
  <r>
    <x v="5"/>
    <x v="19"/>
    <s v="IARCO"/>
    <x v="1"/>
  </r>
  <r>
    <x v="5"/>
    <x v="20"/>
    <s v="IARCO"/>
    <x v="0"/>
  </r>
  <r>
    <x v="5"/>
    <x v="21"/>
    <s v="IARCO"/>
    <x v="1"/>
  </r>
  <r>
    <x v="5"/>
    <x v="22"/>
    <s v="IARCO"/>
    <x v="1"/>
  </r>
  <r>
    <x v="5"/>
    <x v="23"/>
    <s v="IARCO"/>
    <x v="1"/>
  </r>
  <r>
    <x v="0"/>
    <x v="0"/>
    <s v="LA MONTAÑA"/>
    <x v="1"/>
  </r>
  <r>
    <x v="1"/>
    <x v="1"/>
    <s v="LA MONTAÑA"/>
    <x v="1"/>
  </r>
  <r>
    <x v="1"/>
    <x v="2"/>
    <s v="LA MONTAÑA"/>
    <x v="1"/>
  </r>
  <r>
    <x v="1"/>
    <x v="3"/>
    <s v="LA MONTAÑA"/>
    <x v="1"/>
  </r>
  <r>
    <x v="1"/>
    <x v="4"/>
    <s v="LA MONTAÑA"/>
    <x v="0"/>
  </r>
  <r>
    <x v="2"/>
    <x v="5"/>
    <s v="LA MONTAÑA"/>
    <x v="0"/>
  </r>
  <r>
    <x v="2"/>
    <x v="6"/>
    <s v="LA MONTAÑA"/>
    <x v="0"/>
  </r>
  <r>
    <x v="2"/>
    <x v="7"/>
    <s v="LA MONTAÑA"/>
    <x v="0"/>
  </r>
  <r>
    <x v="2"/>
    <x v="8"/>
    <s v="LA MONTAÑA"/>
    <x v="0"/>
  </r>
  <r>
    <x v="3"/>
    <x v="9"/>
    <s v="LA MONTAÑA"/>
    <x v="1"/>
  </r>
  <r>
    <x v="3"/>
    <x v="10"/>
    <s v="LA MONTAÑA"/>
    <x v="1"/>
  </r>
  <r>
    <x v="3"/>
    <x v="11"/>
    <s v="LA MONTAÑA"/>
    <x v="1"/>
  </r>
  <r>
    <x v="3"/>
    <x v="12"/>
    <s v="LA MONTAÑA"/>
    <x v="0"/>
  </r>
  <r>
    <x v="4"/>
    <x v="13"/>
    <s v="LA MONTAÑA"/>
    <x v="1"/>
  </r>
  <r>
    <x v="4"/>
    <x v="14"/>
    <s v="LA MONTAÑA"/>
    <x v="1"/>
  </r>
  <r>
    <x v="4"/>
    <x v="15"/>
    <s v="LA MONTAÑA"/>
    <x v="0"/>
  </r>
  <r>
    <x v="4"/>
    <x v="16"/>
    <s v="LA MONTAÑA"/>
    <x v="1"/>
  </r>
  <r>
    <x v="4"/>
    <x v="17"/>
    <s v="LA MONTAÑA"/>
    <x v="1"/>
  </r>
  <r>
    <x v="4"/>
    <x v="18"/>
    <s v="LA MONTAÑA"/>
    <x v="1"/>
  </r>
  <r>
    <x v="5"/>
    <x v="19"/>
    <s v="LA MONTAÑA"/>
    <x v="1"/>
  </r>
  <r>
    <x v="5"/>
    <x v="20"/>
    <s v="LA MONTAÑA"/>
    <x v="1"/>
  </r>
  <r>
    <x v="5"/>
    <x v="21"/>
    <s v="LA MONTAÑA"/>
    <x v="1"/>
  </r>
  <r>
    <x v="5"/>
    <x v="22"/>
    <s v="LA MONTAÑA"/>
    <x v="0"/>
  </r>
  <r>
    <x v="5"/>
    <x v="23"/>
    <s v="LA MONTAÑA"/>
    <x v="1"/>
  </r>
  <r>
    <x v="0"/>
    <x v="0"/>
    <s v="COLDECON"/>
    <x v="1"/>
  </r>
  <r>
    <x v="1"/>
    <x v="1"/>
    <s v="COLDECON"/>
    <x v="1"/>
  </r>
  <r>
    <x v="1"/>
    <x v="2"/>
    <s v="COLDECON"/>
    <x v="1"/>
  </r>
  <r>
    <x v="1"/>
    <x v="3"/>
    <s v="COLDECON"/>
    <x v="1"/>
  </r>
  <r>
    <x v="1"/>
    <x v="4"/>
    <s v="COLDECON"/>
    <x v="0"/>
  </r>
  <r>
    <x v="2"/>
    <x v="5"/>
    <s v="COLDECON"/>
    <x v="0"/>
  </r>
  <r>
    <x v="2"/>
    <x v="6"/>
    <s v="COLDECON"/>
    <x v="1"/>
  </r>
  <r>
    <x v="2"/>
    <x v="7"/>
    <s v="COLDECON"/>
    <x v="1"/>
  </r>
  <r>
    <x v="2"/>
    <x v="8"/>
    <s v="COLDECON"/>
    <x v="0"/>
  </r>
  <r>
    <x v="3"/>
    <x v="9"/>
    <s v="COLDECON"/>
    <x v="2"/>
  </r>
  <r>
    <x v="3"/>
    <x v="10"/>
    <s v="COLDECON"/>
    <x v="2"/>
  </r>
  <r>
    <x v="3"/>
    <x v="11"/>
    <s v="COLDECON"/>
    <x v="2"/>
  </r>
  <r>
    <x v="3"/>
    <x v="12"/>
    <s v="COLDECON"/>
    <x v="2"/>
  </r>
  <r>
    <x v="4"/>
    <x v="13"/>
    <s v="COLDECON"/>
    <x v="1"/>
  </r>
  <r>
    <x v="4"/>
    <x v="14"/>
    <s v="COLDECON"/>
    <x v="0"/>
  </r>
  <r>
    <x v="4"/>
    <x v="15"/>
    <s v="COLDECON"/>
    <x v="1"/>
  </r>
  <r>
    <x v="4"/>
    <x v="16"/>
    <s v="COLDECON"/>
    <x v="1"/>
  </r>
  <r>
    <x v="4"/>
    <x v="17"/>
    <s v="COLDECON"/>
    <x v="1"/>
  </r>
  <r>
    <x v="4"/>
    <x v="18"/>
    <s v="COLDECON"/>
    <x v="1"/>
  </r>
  <r>
    <x v="5"/>
    <x v="19"/>
    <s v="COLDECON"/>
    <x v="1"/>
  </r>
  <r>
    <x v="5"/>
    <x v="20"/>
    <s v="COLDECON"/>
    <x v="1"/>
  </r>
  <r>
    <x v="5"/>
    <x v="21"/>
    <s v="COLDECON"/>
    <x v="1"/>
  </r>
  <r>
    <x v="5"/>
    <x v="22"/>
    <s v="COLDECON"/>
    <x v="0"/>
  </r>
  <r>
    <x v="5"/>
    <x v="23"/>
    <s v="COLDECON"/>
    <x v="1"/>
  </r>
  <r>
    <x v="0"/>
    <x v="0"/>
    <s v="AUTOPISTAS DEL CAFÉ"/>
    <x v="0"/>
  </r>
  <r>
    <x v="1"/>
    <x v="1"/>
    <s v="AUTOPISTAS DEL CAFÉ"/>
    <x v="0"/>
  </r>
  <r>
    <x v="1"/>
    <x v="2"/>
    <s v="AUTOPISTAS DEL CAFÉ"/>
    <x v="1"/>
  </r>
  <r>
    <x v="1"/>
    <x v="3"/>
    <s v="AUTOPISTAS DEL CAFÉ"/>
    <x v="1"/>
  </r>
  <r>
    <x v="1"/>
    <x v="4"/>
    <s v="AUTOPISTAS DEL CAFÉ"/>
    <x v="1"/>
  </r>
  <r>
    <x v="2"/>
    <x v="5"/>
    <s v="AUTOPISTAS DEL CAFÉ"/>
    <x v="1"/>
  </r>
  <r>
    <x v="2"/>
    <x v="6"/>
    <s v="AUTOPISTAS DEL CAFÉ"/>
    <x v="1"/>
  </r>
  <r>
    <x v="2"/>
    <x v="7"/>
    <s v="AUTOPISTAS DEL CAFÉ"/>
    <x v="1"/>
  </r>
  <r>
    <x v="2"/>
    <x v="8"/>
    <s v="AUTOPISTAS DEL CAFÉ"/>
    <x v="0"/>
  </r>
  <r>
    <x v="3"/>
    <x v="9"/>
    <s v="AUTOPISTAS DEL CAFÉ"/>
    <x v="2"/>
  </r>
  <r>
    <x v="3"/>
    <x v="10"/>
    <s v="AUTOPISTAS DEL CAFÉ"/>
    <x v="2"/>
  </r>
  <r>
    <x v="3"/>
    <x v="11"/>
    <s v="AUTOPISTAS DEL CAFÉ"/>
    <x v="2"/>
  </r>
  <r>
    <x v="3"/>
    <x v="12"/>
    <s v="AUTOPISTAS DEL CAFÉ"/>
    <x v="2"/>
  </r>
  <r>
    <x v="4"/>
    <x v="13"/>
    <s v="AUTOPISTAS DEL CAFÉ"/>
    <x v="1"/>
  </r>
  <r>
    <x v="4"/>
    <x v="14"/>
    <s v="AUTOPISTAS DEL CAFÉ"/>
    <x v="0"/>
  </r>
  <r>
    <x v="4"/>
    <x v="15"/>
    <s v="AUTOPISTAS DEL CAFÉ"/>
    <x v="1"/>
  </r>
  <r>
    <x v="4"/>
    <x v="16"/>
    <s v="AUTOPISTAS DEL CAFÉ"/>
    <x v="1"/>
  </r>
  <r>
    <x v="4"/>
    <x v="17"/>
    <s v="AUTOPISTAS DEL CAFÉ"/>
    <x v="1"/>
  </r>
  <r>
    <x v="4"/>
    <x v="18"/>
    <s v="AUTOPISTAS DEL CAFÉ"/>
    <x v="1"/>
  </r>
  <r>
    <x v="5"/>
    <x v="19"/>
    <s v="AUTOPISTAS DEL CAFÉ"/>
    <x v="2"/>
  </r>
  <r>
    <x v="5"/>
    <x v="20"/>
    <s v="AUTOPISTAS DEL CAFÉ"/>
    <x v="2"/>
  </r>
  <r>
    <x v="5"/>
    <x v="21"/>
    <s v="AUTOPISTAS DEL CAFÉ"/>
    <x v="2"/>
  </r>
  <r>
    <x v="5"/>
    <x v="22"/>
    <s v="AUTOPISTAS DEL CAFÉ"/>
    <x v="2"/>
  </r>
  <r>
    <x v="5"/>
    <x v="23"/>
    <s v="AUTOPISTAS DEL CAFÉ"/>
    <x v="2"/>
  </r>
  <r>
    <x v="0"/>
    <x v="0"/>
    <s v="CFC"/>
    <x v="1"/>
  </r>
  <r>
    <x v="1"/>
    <x v="1"/>
    <s v="CFC"/>
    <x v="1"/>
  </r>
  <r>
    <x v="1"/>
    <x v="2"/>
    <s v="CFC"/>
    <x v="1"/>
  </r>
  <r>
    <x v="1"/>
    <x v="3"/>
    <s v="CFC"/>
    <x v="0"/>
  </r>
  <r>
    <x v="1"/>
    <x v="4"/>
    <s v="CFC"/>
    <x v="1"/>
  </r>
  <r>
    <x v="2"/>
    <x v="5"/>
    <s v="CFC"/>
    <x v="0"/>
  </r>
  <r>
    <x v="2"/>
    <x v="6"/>
    <s v="CFC"/>
    <x v="1"/>
  </r>
  <r>
    <x v="2"/>
    <x v="7"/>
    <s v="CFC"/>
    <x v="1"/>
  </r>
  <r>
    <x v="2"/>
    <x v="8"/>
    <s v="CFC"/>
    <x v="0"/>
  </r>
  <r>
    <x v="3"/>
    <x v="9"/>
    <s v="CFC"/>
    <x v="1"/>
  </r>
  <r>
    <x v="3"/>
    <x v="10"/>
    <s v="CFC"/>
    <x v="0"/>
  </r>
  <r>
    <x v="3"/>
    <x v="11"/>
    <s v="CFC"/>
    <x v="1"/>
  </r>
  <r>
    <x v="3"/>
    <x v="12"/>
    <s v="CFC"/>
    <x v="1"/>
  </r>
  <r>
    <x v="4"/>
    <x v="13"/>
    <s v="CFC"/>
    <x v="1"/>
  </r>
  <r>
    <x v="4"/>
    <x v="14"/>
    <s v="CFC"/>
    <x v="0"/>
  </r>
  <r>
    <x v="4"/>
    <x v="15"/>
    <s v="CFC"/>
    <x v="1"/>
  </r>
  <r>
    <x v="4"/>
    <x v="16"/>
    <s v="CFC"/>
    <x v="1"/>
  </r>
  <r>
    <x v="4"/>
    <x v="17"/>
    <s v="CFC"/>
    <x v="1"/>
  </r>
  <r>
    <x v="4"/>
    <x v="18"/>
    <s v="CFC"/>
    <x v="1"/>
  </r>
  <r>
    <x v="5"/>
    <x v="19"/>
    <s v="CFC"/>
    <x v="1"/>
  </r>
  <r>
    <x v="5"/>
    <x v="20"/>
    <s v="CFC"/>
    <x v="0"/>
  </r>
  <r>
    <x v="5"/>
    <x v="21"/>
    <s v="CFC"/>
    <x v="1"/>
  </r>
  <r>
    <x v="5"/>
    <x v="22"/>
    <s v="CFC"/>
    <x v="1"/>
  </r>
  <r>
    <x v="5"/>
    <x v="23"/>
    <s v="CFC"/>
    <x v="1"/>
  </r>
  <r>
    <x v="0"/>
    <x v="0"/>
    <s v="ASUL S.A"/>
    <x v="0"/>
  </r>
  <r>
    <x v="1"/>
    <x v="1"/>
    <s v="ASUL S.A"/>
    <x v="1"/>
  </r>
  <r>
    <x v="1"/>
    <x v="2"/>
    <s v="ASUL S.A"/>
    <x v="1"/>
  </r>
  <r>
    <x v="1"/>
    <x v="3"/>
    <s v="ASUL S.A"/>
    <x v="1"/>
  </r>
  <r>
    <x v="1"/>
    <x v="4"/>
    <s v="ASUL S.A"/>
    <x v="0"/>
  </r>
  <r>
    <x v="2"/>
    <x v="5"/>
    <s v="ASUL S.A"/>
    <x v="1"/>
  </r>
  <r>
    <x v="2"/>
    <x v="6"/>
    <s v="ASUL S.A"/>
    <x v="1"/>
  </r>
  <r>
    <x v="2"/>
    <x v="7"/>
    <s v="ASUL S.A"/>
    <x v="1"/>
  </r>
  <r>
    <x v="2"/>
    <x v="8"/>
    <s v="ASUL S.A"/>
    <x v="0"/>
  </r>
  <r>
    <x v="3"/>
    <x v="9"/>
    <s v="ASUL S.A"/>
    <x v="0"/>
  </r>
  <r>
    <x v="3"/>
    <x v="10"/>
    <s v="ASUL S.A"/>
    <x v="1"/>
  </r>
  <r>
    <x v="3"/>
    <x v="11"/>
    <s v="ASUL S.A"/>
    <x v="1"/>
  </r>
  <r>
    <x v="3"/>
    <x v="12"/>
    <s v="ASUL S.A"/>
    <x v="1"/>
  </r>
  <r>
    <x v="4"/>
    <x v="13"/>
    <s v="ASUL S.A"/>
    <x v="1"/>
  </r>
  <r>
    <x v="4"/>
    <x v="14"/>
    <s v="ASUL S.A"/>
    <x v="1"/>
  </r>
  <r>
    <x v="4"/>
    <x v="15"/>
    <s v="ASUL S.A"/>
    <x v="1"/>
  </r>
  <r>
    <x v="4"/>
    <x v="16"/>
    <s v="ASUL S.A"/>
    <x v="0"/>
  </r>
  <r>
    <x v="4"/>
    <x v="17"/>
    <s v="ASUL S.A"/>
    <x v="1"/>
  </r>
  <r>
    <x v="4"/>
    <x v="18"/>
    <s v="ASUL S.A"/>
    <x v="1"/>
  </r>
  <r>
    <x v="5"/>
    <x v="19"/>
    <s v="ASUL S.A"/>
    <x v="1"/>
  </r>
  <r>
    <x v="5"/>
    <x v="20"/>
    <s v="ASUL S.A"/>
    <x v="1"/>
  </r>
  <r>
    <x v="5"/>
    <x v="21"/>
    <s v="ASUL S.A"/>
    <x v="0"/>
  </r>
  <r>
    <x v="5"/>
    <x v="22"/>
    <s v="ASUL S.A"/>
    <x v="1"/>
  </r>
  <r>
    <x v="5"/>
    <x v="23"/>
    <s v="ASUL S.A"/>
    <x v="1"/>
  </r>
  <r>
    <x v="0"/>
    <x v="0"/>
    <s v="GERENCIAR"/>
    <x v="0"/>
  </r>
  <r>
    <x v="1"/>
    <x v="1"/>
    <s v="GERENCIAR"/>
    <x v="1"/>
  </r>
  <r>
    <x v="1"/>
    <x v="2"/>
    <s v="GERENCIAR"/>
    <x v="1"/>
  </r>
  <r>
    <x v="1"/>
    <x v="3"/>
    <s v="GERENCIAR"/>
    <x v="1"/>
  </r>
  <r>
    <x v="1"/>
    <x v="4"/>
    <s v="GERENCIAR"/>
    <x v="0"/>
  </r>
  <r>
    <x v="2"/>
    <x v="5"/>
    <s v="GERENCIAR"/>
    <x v="0"/>
  </r>
  <r>
    <x v="2"/>
    <x v="6"/>
    <s v="GERENCIAR"/>
    <x v="0"/>
  </r>
  <r>
    <x v="2"/>
    <x v="7"/>
    <s v="GERENCIAR"/>
    <x v="1"/>
  </r>
  <r>
    <x v="2"/>
    <x v="8"/>
    <s v="GERENCIAR"/>
    <x v="0"/>
  </r>
  <r>
    <x v="3"/>
    <x v="9"/>
    <s v="GERENCIAR"/>
    <x v="1"/>
  </r>
  <r>
    <x v="3"/>
    <x v="10"/>
    <s v="GERENCIAR"/>
    <x v="0"/>
  </r>
  <r>
    <x v="3"/>
    <x v="11"/>
    <s v="GERENCIAR"/>
    <x v="1"/>
  </r>
  <r>
    <x v="3"/>
    <x v="12"/>
    <s v="GERENCIAR"/>
    <x v="1"/>
  </r>
  <r>
    <x v="4"/>
    <x v="13"/>
    <s v="GERENCIAR"/>
    <x v="1"/>
  </r>
  <r>
    <x v="4"/>
    <x v="14"/>
    <s v="GERENCIAR"/>
    <x v="0"/>
  </r>
  <r>
    <x v="4"/>
    <x v="15"/>
    <s v="GERENCIAR"/>
    <x v="1"/>
  </r>
  <r>
    <x v="4"/>
    <x v="16"/>
    <s v="GERENCIAR"/>
    <x v="1"/>
  </r>
  <r>
    <x v="4"/>
    <x v="17"/>
    <s v="GERENCIAR"/>
    <x v="1"/>
  </r>
  <r>
    <x v="4"/>
    <x v="18"/>
    <s v="GERENCIAR"/>
    <x v="1"/>
  </r>
  <r>
    <x v="5"/>
    <x v="19"/>
    <s v="GERENCIAR"/>
    <x v="0"/>
  </r>
  <r>
    <x v="5"/>
    <x v="20"/>
    <s v="GERENCIAR"/>
    <x v="1"/>
  </r>
  <r>
    <x v="5"/>
    <x v="21"/>
    <s v="GERENCIAR"/>
    <x v="1"/>
  </r>
  <r>
    <x v="5"/>
    <x v="22"/>
    <s v="GERENCIAR"/>
    <x v="1"/>
  </r>
  <r>
    <x v="5"/>
    <x v="23"/>
    <s v="GERENCIAR"/>
    <x v="1"/>
  </r>
  <r>
    <x v="0"/>
    <x v="0"/>
    <s v="CONSORCIO PAR VIAL"/>
    <x v="1"/>
  </r>
  <r>
    <x v="1"/>
    <x v="1"/>
    <s v="CONSORCIO PAR VIAL"/>
    <x v="1"/>
  </r>
  <r>
    <x v="1"/>
    <x v="2"/>
    <s v="CONSORCIO PAR VIAL"/>
    <x v="1"/>
  </r>
  <r>
    <x v="1"/>
    <x v="3"/>
    <s v="CONSORCIO PAR VIAL"/>
    <x v="0"/>
  </r>
  <r>
    <x v="1"/>
    <x v="4"/>
    <s v="CONSORCIO PAR VIAL"/>
    <x v="1"/>
  </r>
  <r>
    <x v="2"/>
    <x v="5"/>
    <s v="CONSORCIO PAR VIAL"/>
    <x v="0"/>
  </r>
  <r>
    <x v="2"/>
    <x v="6"/>
    <s v="CONSORCIO PAR VIAL"/>
    <x v="1"/>
  </r>
  <r>
    <x v="2"/>
    <x v="7"/>
    <s v="CONSORCIO PAR VIAL"/>
    <x v="1"/>
  </r>
  <r>
    <x v="2"/>
    <x v="8"/>
    <s v="CONSORCIO PAR VIAL"/>
    <x v="1"/>
  </r>
  <r>
    <x v="3"/>
    <x v="9"/>
    <s v="CONSORCIO PAR VIAL"/>
    <x v="0"/>
  </r>
  <r>
    <x v="3"/>
    <x v="10"/>
    <s v="CONSORCIO PAR VIAL"/>
    <x v="1"/>
  </r>
  <r>
    <x v="3"/>
    <x v="11"/>
    <s v="CONSORCIO PAR VIAL"/>
    <x v="1"/>
  </r>
  <r>
    <x v="3"/>
    <x v="12"/>
    <s v="CONSORCIO PAR VIAL"/>
    <x v="1"/>
  </r>
  <r>
    <x v="4"/>
    <x v="13"/>
    <s v="CONSORCIO PAR VIAL"/>
    <x v="1"/>
  </r>
  <r>
    <x v="4"/>
    <x v="14"/>
    <s v="CONSORCIO PAR VIAL"/>
    <x v="1"/>
  </r>
  <r>
    <x v="4"/>
    <x v="15"/>
    <s v="CONSORCIO PAR VIAL"/>
    <x v="0"/>
  </r>
  <r>
    <x v="4"/>
    <x v="16"/>
    <s v="CONSORCIO PAR VIAL"/>
    <x v="1"/>
  </r>
  <r>
    <x v="4"/>
    <x v="17"/>
    <s v="CONSORCIO PAR VIAL"/>
    <x v="1"/>
  </r>
  <r>
    <x v="4"/>
    <x v="18"/>
    <s v="CONSORCIO PAR VIAL"/>
    <x v="1"/>
  </r>
  <r>
    <x v="5"/>
    <x v="19"/>
    <s v="CONSORCIO PAR VIAL"/>
    <x v="0"/>
  </r>
  <r>
    <x v="5"/>
    <x v="20"/>
    <s v="CONSORCIO PAR VIAL"/>
    <x v="1"/>
  </r>
  <r>
    <x v="5"/>
    <x v="21"/>
    <s v="CONSORCIO PAR VIAL"/>
    <x v="1"/>
  </r>
  <r>
    <x v="5"/>
    <x v="22"/>
    <s v="CONSORCIO PAR VIAL"/>
    <x v="1"/>
  </r>
  <r>
    <x v="5"/>
    <x v="23"/>
    <s v="CONSORCIO PAR VIAL"/>
    <x v="1"/>
  </r>
  <r>
    <x v="0"/>
    <x v="0"/>
    <s v="CONTECNICA"/>
    <x v="1"/>
  </r>
  <r>
    <x v="1"/>
    <x v="1"/>
    <s v="CONTECNICA"/>
    <x v="1"/>
  </r>
  <r>
    <x v="1"/>
    <x v="2"/>
    <s v="CONTECNICA"/>
    <x v="1"/>
  </r>
  <r>
    <x v="1"/>
    <x v="3"/>
    <s v="CONTECNICA"/>
    <x v="1"/>
  </r>
  <r>
    <x v="1"/>
    <x v="4"/>
    <s v="CONTECNICA"/>
    <x v="0"/>
  </r>
  <r>
    <x v="2"/>
    <x v="5"/>
    <s v="CONTECNICA"/>
    <x v="0"/>
  </r>
  <r>
    <x v="2"/>
    <x v="6"/>
    <s v="CONTECNICA"/>
    <x v="1"/>
  </r>
  <r>
    <x v="2"/>
    <x v="7"/>
    <s v="CONTECNICA"/>
    <x v="1"/>
  </r>
  <r>
    <x v="2"/>
    <x v="8"/>
    <s v="CONTECNICA"/>
    <x v="1"/>
  </r>
  <r>
    <x v="3"/>
    <x v="9"/>
    <s v="CONTECNICA"/>
    <x v="0"/>
  </r>
  <r>
    <x v="3"/>
    <x v="10"/>
    <s v="CONTECNICA"/>
    <x v="1"/>
  </r>
  <r>
    <x v="3"/>
    <x v="11"/>
    <s v="CONTECNICA"/>
    <x v="1"/>
  </r>
  <r>
    <x v="3"/>
    <x v="12"/>
    <s v="CONTECNICA"/>
    <x v="1"/>
  </r>
  <r>
    <x v="4"/>
    <x v="13"/>
    <s v="CONTECNICA"/>
    <x v="1"/>
  </r>
  <r>
    <x v="4"/>
    <x v="14"/>
    <s v="CONTECNICA"/>
    <x v="1"/>
  </r>
  <r>
    <x v="4"/>
    <x v="15"/>
    <s v="CONTECNICA"/>
    <x v="1"/>
  </r>
  <r>
    <x v="4"/>
    <x v="16"/>
    <s v="CONTECNICA"/>
    <x v="1"/>
  </r>
  <r>
    <x v="4"/>
    <x v="17"/>
    <s v="CONTECNICA"/>
    <x v="0"/>
  </r>
  <r>
    <x v="4"/>
    <x v="18"/>
    <s v="CONTECNICA"/>
    <x v="1"/>
  </r>
  <r>
    <x v="5"/>
    <x v="19"/>
    <s v="CONTECNICA"/>
    <x v="2"/>
  </r>
  <r>
    <x v="5"/>
    <x v="20"/>
    <s v="CONTECNICA"/>
    <x v="2"/>
  </r>
  <r>
    <x v="5"/>
    <x v="21"/>
    <s v="CONTECNICA"/>
    <x v="2"/>
  </r>
  <r>
    <x v="5"/>
    <x v="22"/>
    <s v="CONTECNICA"/>
    <x v="2"/>
  </r>
  <r>
    <x v="5"/>
    <x v="23"/>
    <s v="CONTECNICA"/>
    <x v="2"/>
  </r>
  <r>
    <x v="0"/>
    <x v="0"/>
    <s v="CAMU"/>
    <x v="1"/>
  </r>
  <r>
    <x v="1"/>
    <x v="1"/>
    <s v="CAMU"/>
    <x v="1"/>
  </r>
  <r>
    <x v="1"/>
    <x v="2"/>
    <s v="CAMU"/>
    <x v="1"/>
  </r>
  <r>
    <x v="1"/>
    <x v="3"/>
    <s v="CAMU"/>
    <x v="0"/>
  </r>
  <r>
    <x v="1"/>
    <x v="4"/>
    <s v="CAMU"/>
    <x v="1"/>
  </r>
  <r>
    <x v="2"/>
    <x v="5"/>
    <s v="CAMU"/>
    <x v="0"/>
  </r>
  <r>
    <x v="2"/>
    <x v="6"/>
    <s v="CAMU"/>
    <x v="1"/>
  </r>
  <r>
    <x v="2"/>
    <x v="7"/>
    <s v="CAMU"/>
    <x v="1"/>
  </r>
  <r>
    <x v="2"/>
    <x v="8"/>
    <s v="CAMU"/>
    <x v="0"/>
  </r>
  <r>
    <x v="3"/>
    <x v="9"/>
    <s v="CAMU"/>
    <x v="1"/>
  </r>
  <r>
    <x v="3"/>
    <x v="10"/>
    <s v="CAMU"/>
    <x v="0"/>
  </r>
  <r>
    <x v="3"/>
    <x v="11"/>
    <s v="CAMU"/>
    <x v="1"/>
  </r>
  <r>
    <x v="3"/>
    <x v="12"/>
    <s v="CAMU"/>
    <x v="1"/>
  </r>
  <r>
    <x v="4"/>
    <x v="13"/>
    <s v="CAMU"/>
    <x v="1"/>
  </r>
  <r>
    <x v="4"/>
    <x v="14"/>
    <s v="CAMU"/>
    <x v="1"/>
  </r>
  <r>
    <x v="4"/>
    <x v="15"/>
    <s v="CAMU"/>
    <x v="1"/>
  </r>
  <r>
    <x v="4"/>
    <x v="16"/>
    <s v="CAMU"/>
    <x v="0"/>
  </r>
  <r>
    <x v="4"/>
    <x v="17"/>
    <s v="CAMU"/>
    <x v="1"/>
  </r>
  <r>
    <x v="4"/>
    <x v="18"/>
    <s v="CAMU"/>
    <x v="1"/>
  </r>
  <r>
    <x v="5"/>
    <x v="19"/>
    <s v="CAMU"/>
    <x v="1"/>
  </r>
  <r>
    <x v="5"/>
    <x v="20"/>
    <s v="CAMU"/>
    <x v="0"/>
  </r>
  <r>
    <x v="5"/>
    <x v="21"/>
    <s v="CAMU"/>
    <x v="0"/>
  </r>
  <r>
    <x v="5"/>
    <x v="22"/>
    <s v="CAMU"/>
    <x v="1"/>
  </r>
  <r>
    <x v="5"/>
    <x v="23"/>
    <s v="CAMU"/>
    <x v="1"/>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r>
    <x v="6"/>
    <x v="24"/>
    <m/>
    <x v="3"/>
  </r>
</pivotCacheRecords>
</file>

<file path=xl/pivotCache/pivotCacheRecords9.xml><?xml version="1.0" encoding="utf-8"?>
<pivotCacheRecords xmlns="http://schemas.openxmlformats.org/spreadsheetml/2006/main" xmlns:r="http://schemas.openxmlformats.org/officeDocument/2006/relationships" count="690">
  <r>
    <x v="0"/>
    <x v="0"/>
    <x v="0"/>
    <x v="0"/>
  </r>
  <r>
    <x v="1"/>
    <x v="1"/>
    <x v="0"/>
    <x v="1"/>
  </r>
  <r>
    <x v="1"/>
    <x v="2"/>
    <x v="0"/>
    <x v="1"/>
  </r>
  <r>
    <x v="1"/>
    <x v="3"/>
    <x v="0"/>
    <x v="1"/>
  </r>
  <r>
    <x v="1"/>
    <x v="4"/>
    <x v="0"/>
    <x v="0"/>
  </r>
  <r>
    <x v="2"/>
    <x v="5"/>
    <x v="0"/>
    <x v="0"/>
  </r>
  <r>
    <x v="2"/>
    <x v="6"/>
    <x v="0"/>
    <x v="1"/>
  </r>
  <r>
    <x v="2"/>
    <x v="7"/>
    <x v="0"/>
    <x v="1"/>
  </r>
  <r>
    <x v="2"/>
    <x v="8"/>
    <x v="0"/>
    <x v="0"/>
  </r>
  <r>
    <x v="3"/>
    <x v="9"/>
    <x v="0"/>
    <x v="1"/>
  </r>
  <r>
    <x v="3"/>
    <x v="10"/>
    <x v="0"/>
    <x v="0"/>
  </r>
  <r>
    <x v="3"/>
    <x v="11"/>
    <x v="0"/>
    <x v="1"/>
  </r>
  <r>
    <x v="3"/>
    <x v="12"/>
    <x v="0"/>
    <x v="1"/>
  </r>
  <r>
    <x v="4"/>
    <x v="13"/>
    <x v="0"/>
    <x v="1"/>
  </r>
  <r>
    <x v="4"/>
    <x v="14"/>
    <x v="0"/>
    <x v="1"/>
  </r>
  <r>
    <x v="4"/>
    <x v="15"/>
    <x v="0"/>
    <x v="1"/>
  </r>
  <r>
    <x v="4"/>
    <x v="16"/>
    <x v="0"/>
    <x v="0"/>
  </r>
  <r>
    <x v="4"/>
    <x v="17"/>
    <x v="0"/>
    <x v="1"/>
  </r>
  <r>
    <x v="5"/>
    <x v="18"/>
    <x v="0"/>
    <x v="1"/>
  </r>
  <r>
    <x v="5"/>
    <x v="19"/>
    <x v="0"/>
    <x v="1"/>
  </r>
  <r>
    <x v="5"/>
    <x v="20"/>
    <x v="0"/>
    <x v="1"/>
  </r>
  <r>
    <x v="5"/>
    <x v="21"/>
    <x v="0"/>
    <x v="1"/>
  </r>
  <r>
    <x v="5"/>
    <x v="22"/>
    <x v="0"/>
    <x v="1"/>
  </r>
  <r>
    <x v="0"/>
    <x v="0"/>
    <x v="1"/>
    <x v="1"/>
  </r>
  <r>
    <x v="1"/>
    <x v="1"/>
    <x v="1"/>
    <x v="1"/>
  </r>
  <r>
    <x v="1"/>
    <x v="2"/>
    <x v="1"/>
    <x v="1"/>
  </r>
  <r>
    <x v="1"/>
    <x v="3"/>
    <x v="1"/>
    <x v="0"/>
  </r>
  <r>
    <x v="1"/>
    <x v="4"/>
    <x v="1"/>
    <x v="1"/>
  </r>
  <r>
    <x v="2"/>
    <x v="5"/>
    <x v="1"/>
    <x v="0"/>
  </r>
  <r>
    <x v="2"/>
    <x v="6"/>
    <x v="1"/>
    <x v="1"/>
  </r>
  <r>
    <x v="2"/>
    <x v="7"/>
    <x v="1"/>
    <x v="1"/>
  </r>
  <r>
    <x v="2"/>
    <x v="8"/>
    <x v="1"/>
    <x v="1"/>
  </r>
  <r>
    <x v="3"/>
    <x v="9"/>
    <x v="1"/>
    <x v="0"/>
  </r>
  <r>
    <x v="3"/>
    <x v="10"/>
    <x v="1"/>
    <x v="1"/>
  </r>
  <r>
    <x v="3"/>
    <x v="11"/>
    <x v="1"/>
    <x v="1"/>
  </r>
  <r>
    <x v="3"/>
    <x v="12"/>
    <x v="1"/>
    <x v="1"/>
  </r>
  <r>
    <x v="4"/>
    <x v="13"/>
    <x v="1"/>
    <x v="1"/>
  </r>
  <r>
    <x v="4"/>
    <x v="14"/>
    <x v="1"/>
    <x v="1"/>
  </r>
  <r>
    <x v="4"/>
    <x v="15"/>
    <x v="1"/>
    <x v="0"/>
  </r>
  <r>
    <x v="4"/>
    <x v="16"/>
    <x v="1"/>
    <x v="1"/>
  </r>
  <r>
    <x v="4"/>
    <x v="17"/>
    <x v="1"/>
    <x v="1"/>
  </r>
  <r>
    <x v="5"/>
    <x v="18"/>
    <x v="1"/>
    <x v="1"/>
  </r>
  <r>
    <x v="5"/>
    <x v="19"/>
    <x v="1"/>
    <x v="0"/>
  </r>
  <r>
    <x v="5"/>
    <x v="20"/>
    <x v="1"/>
    <x v="1"/>
  </r>
  <r>
    <x v="5"/>
    <x v="21"/>
    <x v="1"/>
    <x v="1"/>
  </r>
  <r>
    <x v="5"/>
    <x v="22"/>
    <x v="1"/>
    <x v="1"/>
  </r>
  <r>
    <x v="0"/>
    <x v="0"/>
    <x v="2"/>
    <x v="1"/>
  </r>
  <r>
    <x v="1"/>
    <x v="1"/>
    <x v="2"/>
    <x v="1"/>
  </r>
  <r>
    <x v="1"/>
    <x v="2"/>
    <x v="2"/>
    <x v="1"/>
  </r>
  <r>
    <x v="1"/>
    <x v="3"/>
    <x v="2"/>
    <x v="1"/>
  </r>
  <r>
    <x v="1"/>
    <x v="4"/>
    <x v="2"/>
    <x v="0"/>
  </r>
  <r>
    <x v="2"/>
    <x v="5"/>
    <x v="2"/>
    <x v="0"/>
  </r>
  <r>
    <x v="2"/>
    <x v="6"/>
    <x v="2"/>
    <x v="1"/>
  </r>
  <r>
    <x v="2"/>
    <x v="7"/>
    <x v="2"/>
    <x v="1"/>
  </r>
  <r>
    <x v="2"/>
    <x v="8"/>
    <x v="2"/>
    <x v="1"/>
  </r>
  <r>
    <x v="3"/>
    <x v="9"/>
    <x v="2"/>
    <x v="2"/>
  </r>
  <r>
    <x v="3"/>
    <x v="10"/>
    <x v="2"/>
    <x v="2"/>
  </r>
  <r>
    <x v="3"/>
    <x v="11"/>
    <x v="2"/>
    <x v="2"/>
  </r>
  <r>
    <x v="3"/>
    <x v="12"/>
    <x v="2"/>
    <x v="2"/>
  </r>
  <r>
    <x v="4"/>
    <x v="13"/>
    <x v="2"/>
    <x v="1"/>
  </r>
  <r>
    <x v="4"/>
    <x v="14"/>
    <x v="2"/>
    <x v="1"/>
  </r>
  <r>
    <x v="4"/>
    <x v="15"/>
    <x v="2"/>
    <x v="1"/>
  </r>
  <r>
    <x v="4"/>
    <x v="16"/>
    <x v="2"/>
    <x v="1"/>
  </r>
  <r>
    <x v="4"/>
    <x v="17"/>
    <x v="2"/>
    <x v="0"/>
  </r>
  <r>
    <x v="5"/>
    <x v="18"/>
    <x v="2"/>
    <x v="0"/>
  </r>
  <r>
    <x v="5"/>
    <x v="19"/>
    <x v="2"/>
    <x v="1"/>
  </r>
  <r>
    <x v="5"/>
    <x v="20"/>
    <x v="2"/>
    <x v="1"/>
  </r>
  <r>
    <x v="5"/>
    <x v="21"/>
    <x v="2"/>
    <x v="1"/>
  </r>
  <r>
    <x v="5"/>
    <x v="22"/>
    <x v="2"/>
    <x v="1"/>
  </r>
  <r>
    <x v="0"/>
    <x v="0"/>
    <x v="3"/>
    <x v="0"/>
  </r>
  <r>
    <x v="1"/>
    <x v="1"/>
    <x v="3"/>
    <x v="1"/>
  </r>
  <r>
    <x v="1"/>
    <x v="2"/>
    <x v="3"/>
    <x v="1"/>
  </r>
  <r>
    <x v="1"/>
    <x v="3"/>
    <x v="3"/>
    <x v="1"/>
  </r>
  <r>
    <x v="1"/>
    <x v="4"/>
    <x v="3"/>
    <x v="0"/>
  </r>
  <r>
    <x v="2"/>
    <x v="5"/>
    <x v="3"/>
    <x v="0"/>
  </r>
  <r>
    <x v="2"/>
    <x v="6"/>
    <x v="3"/>
    <x v="0"/>
  </r>
  <r>
    <x v="2"/>
    <x v="7"/>
    <x v="3"/>
    <x v="0"/>
  </r>
  <r>
    <x v="2"/>
    <x v="8"/>
    <x v="3"/>
    <x v="1"/>
  </r>
  <r>
    <x v="3"/>
    <x v="9"/>
    <x v="3"/>
    <x v="0"/>
  </r>
  <r>
    <x v="3"/>
    <x v="10"/>
    <x v="3"/>
    <x v="1"/>
  </r>
  <r>
    <x v="3"/>
    <x v="11"/>
    <x v="3"/>
    <x v="1"/>
  </r>
  <r>
    <x v="3"/>
    <x v="12"/>
    <x v="3"/>
    <x v="1"/>
  </r>
  <r>
    <x v="4"/>
    <x v="13"/>
    <x v="3"/>
    <x v="1"/>
  </r>
  <r>
    <x v="4"/>
    <x v="14"/>
    <x v="3"/>
    <x v="1"/>
  </r>
  <r>
    <x v="4"/>
    <x v="15"/>
    <x v="3"/>
    <x v="0"/>
  </r>
  <r>
    <x v="4"/>
    <x v="16"/>
    <x v="3"/>
    <x v="1"/>
  </r>
  <r>
    <x v="4"/>
    <x v="17"/>
    <x v="3"/>
    <x v="1"/>
  </r>
  <r>
    <x v="5"/>
    <x v="18"/>
    <x v="3"/>
    <x v="0"/>
  </r>
  <r>
    <x v="5"/>
    <x v="19"/>
    <x v="3"/>
    <x v="1"/>
  </r>
  <r>
    <x v="5"/>
    <x v="20"/>
    <x v="3"/>
    <x v="1"/>
  </r>
  <r>
    <x v="5"/>
    <x v="21"/>
    <x v="3"/>
    <x v="1"/>
  </r>
  <r>
    <x v="5"/>
    <x v="22"/>
    <x v="3"/>
    <x v="1"/>
  </r>
  <r>
    <x v="0"/>
    <x v="0"/>
    <x v="4"/>
    <x v="1"/>
  </r>
  <r>
    <x v="1"/>
    <x v="1"/>
    <x v="4"/>
    <x v="1"/>
  </r>
  <r>
    <x v="1"/>
    <x v="2"/>
    <x v="4"/>
    <x v="1"/>
  </r>
  <r>
    <x v="1"/>
    <x v="3"/>
    <x v="4"/>
    <x v="1"/>
  </r>
  <r>
    <x v="1"/>
    <x v="4"/>
    <x v="4"/>
    <x v="0"/>
  </r>
  <r>
    <x v="2"/>
    <x v="5"/>
    <x v="4"/>
    <x v="0"/>
  </r>
  <r>
    <x v="2"/>
    <x v="6"/>
    <x v="4"/>
    <x v="0"/>
  </r>
  <r>
    <x v="2"/>
    <x v="7"/>
    <x v="4"/>
    <x v="0"/>
  </r>
  <r>
    <x v="2"/>
    <x v="8"/>
    <x v="4"/>
    <x v="0"/>
  </r>
  <r>
    <x v="3"/>
    <x v="9"/>
    <x v="4"/>
    <x v="0"/>
  </r>
  <r>
    <x v="3"/>
    <x v="10"/>
    <x v="4"/>
    <x v="1"/>
  </r>
  <r>
    <x v="3"/>
    <x v="11"/>
    <x v="4"/>
    <x v="1"/>
  </r>
  <r>
    <x v="3"/>
    <x v="12"/>
    <x v="4"/>
    <x v="1"/>
  </r>
  <r>
    <x v="4"/>
    <x v="13"/>
    <x v="4"/>
    <x v="1"/>
  </r>
  <r>
    <x v="4"/>
    <x v="14"/>
    <x v="4"/>
    <x v="1"/>
  </r>
  <r>
    <x v="4"/>
    <x v="15"/>
    <x v="4"/>
    <x v="0"/>
  </r>
  <r>
    <x v="4"/>
    <x v="16"/>
    <x v="4"/>
    <x v="1"/>
  </r>
  <r>
    <x v="4"/>
    <x v="17"/>
    <x v="4"/>
    <x v="1"/>
  </r>
  <r>
    <x v="5"/>
    <x v="18"/>
    <x v="4"/>
    <x v="1"/>
  </r>
  <r>
    <x v="5"/>
    <x v="19"/>
    <x v="4"/>
    <x v="1"/>
  </r>
  <r>
    <x v="5"/>
    <x v="20"/>
    <x v="4"/>
    <x v="1"/>
  </r>
  <r>
    <x v="5"/>
    <x v="21"/>
    <x v="4"/>
    <x v="0"/>
  </r>
  <r>
    <x v="5"/>
    <x v="22"/>
    <x v="4"/>
    <x v="1"/>
  </r>
  <r>
    <x v="0"/>
    <x v="0"/>
    <x v="5"/>
    <x v="1"/>
  </r>
  <r>
    <x v="1"/>
    <x v="1"/>
    <x v="5"/>
    <x v="1"/>
  </r>
  <r>
    <x v="1"/>
    <x v="2"/>
    <x v="5"/>
    <x v="1"/>
  </r>
  <r>
    <x v="1"/>
    <x v="3"/>
    <x v="5"/>
    <x v="1"/>
  </r>
  <r>
    <x v="1"/>
    <x v="4"/>
    <x v="5"/>
    <x v="0"/>
  </r>
  <r>
    <x v="2"/>
    <x v="5"/>
    <x v="5"/>
    <x v="1"/>
  </r>
  <r>
    <x v="2"/>
    <x v="6"/>
    <x v="5"/>
    <x v="0"/>
  </r>
  <r>
    <x v="2"/>
    <x v="7"/>
    <x v="5"/>
    <x v="1"/>
  </r>
  <r>
    <x v="2"/>
    <x v="8"/>
    <x v="5"/>
    <x v="0"/>
  </r>
  <r>
    <x v="3"/>
    <x v="9"/>
    <x v="5"/>
    <x v="1"/>
  </r>
  <r>
    <x v="3"/>
    <x v="10"/>
    <x v="5"/>
    <x v="0"/>
  </r>
  <r>
    <x v="3"/>
    <x v="11"/>
    <x v="5"/>
    <x v="1"/>
  </r>
  <r>
    <x v="3"/>
    <x v="12"/>
    <x v="5"/>
    <x v="1"/>
  </r>
  <r>
    <x v="4"/>
    <x v="13"/>
    <x v="5"/>
    <x v="1"/>
  </r>
  <r>
    <x v="4"/>
    <x v="14"/>
    <x v="5"/>
    <x v="1"/>
  </r>
  <r>
    <x v="4"/>
    <x v="15"/>
    <x v="5"/>
    <x v="0"/>
  </r>
  <r>
    <x v="4"/>
    <x v="16"/>
    <x v="5"/>
    <x v="1"/>
  </r>
  <r>
    <x v="4"/>
    <x v="17"/>
    <x v="5"/>
    <x v="1"/>
  </r>
  <r>
    <x v="5"/>
    <x v="18"/>
    <x v="5"/>
    <x v="2"/>
  </r>
  <r>
    <x v="5"/>
    <x v="19"/>
    <x v="5"/>
    <x v="2"/>
  </r>
  <r>
    <x v="5"/>
    <x v="20"/>
    <x v="5"/>
    <x v="2"/>
  </r>
  <r>
    <x v="5"/>
    <x v="21"/>
    <x v="5"/>
    <x v="2"/>
  </r>
  <r>
    <x v="5"/>
    <x v="22"/>
    <x v="5"/>
    <x v="2"/>
  </r>
  <r>
    <x v="0"/>
    <x v="0"/>
    <x v="6"/>
    <x v="1"/>
  </r>
  <r>
    <x v="1"/>
    <x v="1"/>
    <x v="6"/>
    <x v="1"/>
  </r>
  <r>
    <x v="1"/>
    <x v="2"/>
    <x v="6"/>
    <x v="1"/>
  </r>
  <r>
    <x v="1"/>
    <x v="3"/>
    <x v="6"/>
    <x v="0"/>
  </r>
  <r>
    <x v="1"/>
    <x v="4"/>
    <x v="6"/>
    <x v="1"/>
  </r>
  <r>
    <x v="2"/>
    <x v="5"/>
    <x v="6"/>
    <x v="0"/>
  </r>
  <r>
    <x v="2"/>
    <x v="6"/>
    <x v="6"/>
    <x v="0"/>
  </r>
  <r>
    <x v="2"/>
    <x v="7"/>
    <x v="6"/>
    <x v="1"/>
  </r>
  <r>
    <x v="2"/>
    <x v="8"/>
    <x v="6"/>
    <x v="1"/>
  </r>
  <r>
    <x v="3"/>
    <x v="9"/>
    <x v="6"/>
    <x v="0"/>
  </r>
  <r>
    <x v="3"/>
    <x v="10"/>
    <x v="6"/>
    <x v="1"/>
  </r>
  <r>
    <x v="3"/>
    <x v="11"/>
    <x v="6"/>
    <x v="1"/>
  </r>
  <r>
    <x v="3"/>
    <x v="12"/>
    <x v="6"/>
    <x v="1"/>
  </r>
  <r>
    <x v="4"/>
    <x v="13"/>
    <x v="6"/>
    <x v="1"/>
  </r>
  <r>
    <x v="4"/>
    <x v="14"/>
    <x v="6"/>
    <x v="1"/>
  </r>
  <r>
    <x v="4"/>
    <x v="15"/>
    <x v="6"/>
    <x v="1"/>
  </r>
  <r>
    <x v="4"/>
    <x v="16"/>
    <x v="6"/>
    <x v="1"/>
  </r>
  <r>
    <x v="4"/>
    <x v="17"/>
    <x v="6"/>
    <x v="0"/>
  </r>
  <r>
    <x v="5"/>
    <x v="18"/>
    <x v="6"/>
    <x v="0"/>
  </r>
  <r>
    <x v="5"/>
    <x v="19"/>
    <x v="6"/>
    <x v="1"/>
  </r>
  <r>
    <x v="5"/>
    <x v="20"/>
    <x v="6"/>
    <x v="1"/>
  </r>
  <r>
    <x v="5"/>
    <x v="21"/>
    <x v="6"/>
    <x v="1"/>
  </r>
  <r>
    <x v="5"/>
    <x v="22"/>
    <x v="6"/>
    <x v="1"/>
  </r>
  <r>
    <x v="0"/>
    <x v="0"/>
    <x v="7"/>
    <x v="1"/>
  </r>
  <r>
    <x v="1"/>
    <x v="1"/>
    <x v="7"/>
    <x v="1"/>
  </r>
  <r>
    <x v="1"/>
    <x v="2"/>
    <x v="7"/>
    <x v="1"/>
  </r>
  <r>
    <x v="1"/>
    <x v="3"/>
    <x v="7"/>
    <x v="1"/>
  </r>
  <r>
    <x v="1"/>
    <x v="4"/>
    <x v="7"/>
    <x v="0"/>
  </r>
  <r>
    <x v="2"/>
    <x v="5"/>
    <x v="7"/>
    <x v="0"/>
  </r>
  <r>
    <x v="2"/>
    <x v="6"/>
    <x v="7"/>
    <x v="1"/>
  </r>
  <r>
    <x v="2"/>
    <x v="7"/>
    <x v="7"/>
    <x v="1"/>
  </r>
  <r>
    <x v="2"/>
    <x v="8"/>
    <x v="7"/>
    <x v="1"/>
  </r>
  <r>
    <x v="3"/>
    <x v="9"/>
    <x v="7"/>
    <x v="2"/>
  </r>
  <r>
    <x v="3"/>
    <x v="10"/>
    <x v="7"/>
    <x v="2"/>
  </r>
  <r>
    <x v="3"/>
    <x v="11"/>
    <x v="7"/>
    <x v="2"/>
  </r>
  <r>
    <x v="3"/>
    <x v="12"/>
    <x v="7"/>
    <x v="2"/>
  </r>
  <r>
    <x v="4"/>
    <x v="13"/>
    <x v="7"/>
    <x v="1"/>
  </r>
  <r>
    <x v="4"/>
    <x v="14"/>
    <x v="7"/>
    <x v="1"/>
  </r>
  <r>
    <x v="4"/>
    <x v="15"/>
    <x v="7"/>
    <x v="0"/>
  </r>
  <r>
    <x v="4"/>
    <x v="16"/>
    <x v="7"/>
    <x v="1"/>
  </r>
  <r>
    <x v="4"/>
    <x v="17"/>
    <x v="7"/>
    <x v="1"/>
  </r>
  <r>
    <x v="5"/>
    <x v="18"/>
    <x v="7"/>
    <x v="1"/>
  </r>
  <r>
    <x v="5"/>
    <x v="19"/>
    <x v="7"/>
    <x v="1"/>
  </r>
  <r>
    <x v="5"/>
    <x v="20"/>
    <x v="7"/>
    <x v="1"/>
  </r>
  <r>
    <x v="5"/>
    <x v="21"/>
    <x v="7"/>
    <x v="0"/>
  </r>
  <r>
    <x v="5"/>
    <x v="22"/>
    <x v="7"/>
    <x v="1"/>
  </r>
  <r>
    <x v="0"/>
    <x v="0"/>
    <x v="8"/>
    <x v="0"/>
  </r>
  <r>
    <x v="1"/>
    <x v="1"/>
    <x v="8"/>
    <x v="1"/>
  </r>
  <r>
    <x v="1"/>
    <x v="2"/>
    <x v="8"/>
    <x v="1"/>
  </r>
  <r>
    <x v="1"/>
    <x v="3"/>
    <x v="8"/>
    <x v="0"/>
  </r>
  <r>
    <x v="1"/>
    <x v="4"/>
    <x v="8"/>
    <x v="1"/>
  </r>
  <r>
    <x v="2"/>
    <x v="5"/>
    <x v="8"/>
    <x v="0"/>
  </r>
  <r>
    <x v="2"/>
    <x v="6"/>
    <x v="8"/>
    <x v="1"/>
  </r>
  <r>
    <x v="2"/>
    <x v="7"/>
    <x v="8"/>
    <x v="1"/>
  </r>
  <r>
    <x v="2"/>
    <x v="8"/>
    <x v="8"/>
    <x v="1"/>
  </r>
  <r>
    <x v="3"/>
    <x v="9"/>
    <x v="8"/>
    <x v="1"/>
  </r>
  <r>
    <x v="3"/>
    <x v="10"/>
    <x v="8"/>
    <x v="1"/>
  </r>
  <r>
    <x v="3"/>
    <x v="11"/>
    <x v="8"/>
    <x v="1"/>
  </r>
  <r>
    <x v="3"/>
    <x v="12"/>
    <x v="8"/>
    <x v="0"/>
  </r>
  <r>
    <x v="4"/>
    <x v="13"/>
    <x v="8"/>
    <x v="1"/>
  </r>
  <r>
    <x v="4"/>
    <x v="14"/>
    <x v="8"/>
    <x v="1"/>
  </r>
  <r>
    <x v="4"/>
    <x v="15"/>
    <x v="8"/>
    <x v="1"/>
  </r>
  <r>
    <x v="4"/>
    <x v="16"/>
    <x v="8"/>
    <x v="0"/>
  </r>
  <r>
    <x v="4"/>
    <x v="17"/>
    <x v="8"/>
    <x v="1"/>
  </r>
  <r>
    <x v="5"/>
    <x v="18"/>
    <x v="8"/>
    <x v="1"/>
  </r>
  <r>
    <x v="5"/>
    <x v="19"/>
    <x v="8"/>
    <x v="1"/>
  </r>
  <r>
    <x v="5"/>
    <x v="20"/>
    <x v="8"/>
    <x v="1"/>
  </r>
  <r>
    <x v="5"/>
    <x v="21"/>
    <x v="8"/>
    <x v="1"/>
  </r>
  <r>
    <x v="5"/>
    <x v="22"/>
    <x v="8"/>
    <x v="1"/>
  </r>
  <r>
    <x v="0"/>
    <x v="0"/>
    <x v="9"/>
    <x v="1"/>
  </r>
  <r>
    <x v="1"/>
    <x v="1"/>
    <x v="9"/>
    <x v="1"/>
  </r>
  <r>
    <x v="1"/>
    <x v="2"/>
    <x v="9"/>
    <x v="1"/>
  </r>
  <r>
    <x v="1"/>
    <x v="3"/>
    <x v="9"/>
    <x v="0"/>
  </r>
  <r>
    <x v="1"/>
    <x v="4"/>
    <x v="9"/>
    <x v="1"/>
  </r>
  <r>
    <x v="2"/>
    <x v="5"/>
    <x v="9"/>
    <x v="0"/>
  </r>
  <r>
    <x v="2"/>
    <x v="6"/>
    <x v="9"/>
    <x v="0"/>
  </r>
  <r>
    <x v="2"/>
    <x v="7"/>
    <x v="9"/>
    <x v="0"/>
  </r>
  <r>
    <x v="2"/>
    <x v="8"/>
    <x v="9"/>
    <x v="1"/>
  </r>
  <r>
    <x v="3"/>
    <x v="9"/>
    <x v="9"/>
    <x v="0"/>
  </r>
  <r>
    <x v="3"/>
    <x v="10"/>
    <x v="9"/>
    <x v="1"/>
  </r>
  <r>
    <x v="3"/>
    <x v="11"/>
    <x v="9"/>
    <x v="1"/>
  </r>
  <r>
    <x v="3"/>
    <x v="12"/>
    <x v="9"/>
    <x v="1"/>
  </r>
  <r>
    <x v="4"/>
    <x v="13"/>
    <x v="9"/>
    <x v="1"/>
  </r>
  <r>
    <x v="4"/>
    <x v="14"/>
    <x v="9"/>
    <x v="1"/>
  </r>
  <r>
    <x v="4"/>
    <x v="15"/>
    <x v="9"/>
    <x v="0"/>
  </r>
  <r>
    <x v="4"/>
    <x v="16"/>
    <x v="9"/>
    <x v="1"/>
  </r>
  <r>
    <x v="4"/>
    <x v="17"/>
    <x v="9"/>
    <x v="0"/>
  </r>
  <r>
    <x v="5"/>
    <x v="18"/>
    <x v="9"/>
    <x v="1"/>
  </r>
  <r>
    <x v="5"/>
    <x v="19"/>
    <x v="9"/>
    <x v="1"/>
  </r>
  <r>
    <x v="5"/>
    <x v="20"/>
    <x v="9"/>
    <x v="1"/>
  </r>
  <r>
    <x v="5"/>
    <x v="21"/>
    <x v="9"/>
    <x v="0"/>
  </r>
  <r>
    <x v="5"/>
    <x v="22"/>
    <x v="9"/>
    <x v="1"/>
  </r>
  <r>
    <x v="0"/>
    <x v="0"/>
    <x v="10"/>
    <x v="0"/>
  </r>
  <r>
    <x v="1"/>
    <x v="1"/>
    <x v="10"/>
    <x v="0"/>
  </r>
  <r>
    <x v="1"/>
    <x v="2"/>
    <x v="10"/>
    <x v="1"/>
  </r>
  <r>
    <x v="1"/>
    <x v="3"/>
    <x v="10"/>
    <x v="1"/>
  </r>
  <r>
    <x v="1"/>
    <x v="4"/>
    <x v="10"/>
    <x v="1"/>
  </r>
  <r>
    <x v="2"/>
    <x v="5"/>
    <x v="10"/>
    <x v="0"/>
  </r>
  <r>
    <x v="2"/>
    <x v="6"/>
    <x v="10"/>
    <x v="1"/>
  </r>
  <r>
    <x v="2"/>
    <x v="7"/>
    <x v="10"/>
    <x v="1"/>
  </r>
  <r>
    <x v="2"/>
    <x v="8"/>
    <x v="10"/>
    <x v="1"/>
  </r>
  <r>
    <x v="3"/>
    <x v="9"/>
    <x v="10"/>
    <x v="0"/>
  </r>
  <r>
    <x v="3"/>
    <x v="10"/>
    <x v="10"/>
    <x v="1"/>
  </r>
  <r>
    <x v="3"/>
    <x v="11"/>
    <x v="10"/>
    <x v="1"/>
  </r>
  <r>
    <x v="3"/>
    <x v="12"/>
    <x v="10"/>
    <x v="1"/>
  </r>
  <r>
    <x v="4"/>
    <x v="13"/>
    <x v="10"/>
    <x v="1"/>
  </r>
  <r>
    <x v="4"/>
    <x v="14"/>
    <x v="10"/>
    <x v="1"/>
  </r>
  <r>
    <x v="4"/>
    <x v="15"/>
    <x v="10"/>
    <x v="0"/>
  </r>
  <r>
    <x v="4"/>
    <x v="16"/>
    <x v="10"/>
    <x v="1"/>
  </r>
  <r>
    <x v="4"/>
    <x v="17"/>
    <x v="10"/>
    <x v="1"/>
  </r>
  <r>
    <x v="5"/>
    <x v="18"/>
    <x v="10"/>
    <x v="1"/>
  </r>
  <r>
    <x v="5"/>
    <x v="19"/>
    <x v="10"/>
    <x v="1"/>
  </r>
  <r>
    <x v="5"/>
    <x v="20"/>
    <x v="10"/>
    <x v="0"/>
  </r>
  <r>
    <x v="5"/>
    <x v="21"/>
    <x v="10"/>
    <x v="1"/>
  </r>
  <r>
    <x v="5"/>
    <x v="22"/>
    <x v="10"/>
    <x v="1"/>
  </r>
  <r>
    <x v="0"/>
    <x v="0"/>
    <x v="11"/>
    <x v="1"/>
  </r>
  <r>
    <x v="1"/>
    <x v="1"/>
    <x v="11"/>
    <x v="1"/>
  </r>
  <r>
    <x v="1"/>
    <x v="2"/>
    <x v="11"/>
    <x v="1"/>
  </r>
  <r>
    <x v="1"/>
    <x v="3"/>
    <x v="11"/>
    <x v="1"/>
  </r>
  <r>
    <x v="1"/>
    <x v="4"/>
    <x v="11"/>
    <x v="0"/>
  </r>
  <r>
    <x v="2"/>
    <x v="5"/>
    <x v="11"/>
    <x v="1"/>
  </r>
  <r>
    <x v="2"/>
    <x v="6"/>
    <x v="11"/>
    <x v="1"/>
  </r>
  <r>
    <x v="2"/>
    <x v="7"/>
    <x v="11"/>
    <x v="1"/>
  </r>
  <r>
    <x v="2"/>
    <x v="8"/>
    <x v="11"/>
    <x v="1"/>
  </r>
  <r>
    <x v="3"/>
    <x v="9"/>
    <x v="11"/>
    <x v="2"/>
  </r>
  <r>
    <x v="3"/>
    <x v="10"/>
    <x v="11"/>
    <x v="2"/>
  </r>
  <r>
    <x v="3"/>
    <x v="11"/>
    <x v="11"/>
    <x v="2"/>
  </r>
  <r>
    <x v="3"/>
    <x v="12"/>
    <x v="11"/>
    <x v="2"/>
  </r>
  <r>
    <x v="4"/>
    <x v="13"/>
    <x v="11"/>
    <x v="1"/>
  </r>
  <r>
    <x v="4"/>
    <x v="14"/>
    <x v="11"/>
    <x v="1"/>
  </r>
  <r>
    <x v="4"/>
    <x v="15"/>
    <x v="11"/>
    <x v="0"/>
  </r>
  <r>
    <x v="4"/>
    <x v="16"/>
    <x v="11"/>
    <x v="1"/>
  </r>
  <r>
    <x v="4"/>
    <x v="17"/>
    <x v="11"/>
    <x v="1"/>
  </r>
  <r>
    <x v="5"/>
    <x v="18"/>
    <x v="11"/>
    <x v="2"/>
  </r>
  <r>
    <x v="5"/>
    <x v="19"/>
    <x v="11"/>
    <x v="2"/>
  </r>
  <r>
    <x v="5"/>
    <x v="20"/>
    <x v="11"/>
    <x v="2"/>
  </r>
  <r>
    <x v="5"/>
    <x v="21"/>
    <x v="11"/>
    <x v="2"/>
  </r>
  <r>
    <x v="5"/>
    <x v="22"/>
    <x v="11"/>
    <x v="2"/>
  </r>
  <r>
    <x v="0"/>
    <x v="0"/>
    <x v="12"/>
    <x v="0"/>
  </r>
  <r>
    <x v="1"/>
    <x v="1"/>
    <x v="12"/>
    <x v="1"/>
  </r>
  <r>
    <x v="1"/>
    <x v="2"/>
    <x v="12"/>
    <x v="1"/>
  </r>
  <r>
    <x v="1"/>
    <x v="3"/>
    <x v="12"/>
    <x v="1"/>
  </r>
  <r>
    <x v="1"/>
    <x v="4"/>
    <x v="12"/>
    <x v="0"/>
  </r>
  <r>
    <x v="2"/>
    <x v="5"/>
    <x v="12"/>
    <x v="0"/>
  </r>
  <r>
    <x v="2"/>
    <x v="6"/>
    <x v="12"/>
    <x v="0"/>
  </r>
  <r>
    <x v="2"/>
    <x v="7"/>
    <x v="12"/>
    <x v="0"/>
  </r>
  <r>
    <x v="2"/>
    <x v="8"/>
    <x v="12"/>
    <x v="1"/>
  </r>
  <r>
    <x v="3"/>
    <x v="9"/>
    <x v="12"/>
    <x v="0"/>
  </r>
  <r>
    <x v="3"/>
    <x v="10"/>
    <x v="12"/>
    <x v="1"/>
  </r>
  <r>
    <x v="3"/>
    <x v="11"/>
    <x v="12"/>
    <x v="1"/>
  </r>
  <r>
    <x v="3"/>
    <x v="12"/>
    <x v="12"/>
    <x v="1"/>
  </r>
  <r>
    <x v="4"/>
    <x v="13"/>
    <x v="12"/>
    <x v="1"/>
  </r>
  <r>
    <x v="4"/>
    <x v="14"/>
    <x v="12"/>
    <x v="1"/>
  </r>
  <r>
    <x v="4"/>
    <x v="15"/>
    <x v="12"/>
    <x v="0"/>
  </r>
  <r>
    <x v="4"/>
    <x v="16"/>
    <x v="12"/>
    <x v="1"/>
  </r>
  <r>
    <x v="4"/>
    <x v="17"/>
    <x v="12"/>
    <x v="1"/>
  </r>
  <r>
    <x v="5"/>
    <x v="18"/>
    <x v="12"/>
    <x v="1"/>
  </r>
  <r>
    <x v="5"/>
    <x v="19"/>
    <x v="12"/>
    <x v="1"/>
  </r>
  <r>
    <x v="5"/>
    <x v="20"/>
    <x v="12"/>
    <x v="0"/>
  </r>
  <r>
    <x v="5"/>
    <x v="21"/>
    <x v="12"/>
    <x v="1"/>
  </r>
  <r>
    <x v="5"/>
    <x v="22"/>
    <x v="12"/>
    <x v="1"/>
  </r>
  <r>
    <x v="0"/>
    <x v="0"/>
    <x v="13"/>
    <x v="1"/>
  </r>
  <r>
    <x v="1"/>
    <x v="1"/>
    <x v="13"/>
    <x v="1"/>
  </r>
  <r>
    <x v="1"/>
    <x v="2"/>
    <x v="13"/>
    <x v="1"/>
  </r>
  <r>
    <x v="1"/>
    <x v="3"/>
    <x v="13"/>
    <x v="1"/>
  </r>
  <r>
    <x v="1"/>
    <x v="4"/>
    <x v="13"/>
    <x v="0"/>
  </r>
  <r>
    <x v="2"/>
    <x v="5"/>
    <x v="13"/>
    <x v="0"/>
  </r>
  <r>
    <x v="2"/>
    <x v="6"/>
    <x v="13"/>
    <x v="1"/>
  </r>
  <r>
    <x v="2"/>
    <x v="7"/>
    <x v="13"/>
    <x v="1"/>
  </r>
  <r>
    <x v="2"/>
    <x v="8"/>
    <x v="13"/>
    <x v="1"/>
  </r>
  <r>
    <x v="3"/>
    <x v="9"/>
    <x v="13"/>
    <x v="2"/>
  </r>
  <r>
    <x v="3"/>
    <x v="10"/>
    <x v="13"/>
    <x v="2"/>
  </r>
  <r>
    <x v="3"/>
    <x v="11"/>
    <x v="13"/>
    <x v="2"/>
  </r>
  <r>
    <x v="3"/>
    <x v="12"/>
    <x v="13"/>
    <x v="2"/>
  </r>
  <r>
    <x v="4"/>
    <x v="13"/>
    <x v="13"/>
    <x v="1"/>
  </r>
  <r>
    <x v="4"/>
    <x v="14"/>
    <x v="13"/>
    <x v="1"/>
  </r>
  <r>
    <x v="4"/>
    <x v="15"/>
    <x v="13"/>
    <x v="1"/>
  </r>
  <r>
    <x v="4"/>
    <x v="16"/>
    <x v="13"/>
    <x v="0"/>
  </r>
  <r>
    <x v="4"/>
    <x v="17"/>
    <x v="13"/>
    <x v="1"/>
  </r>
  <r>
    <x v="5"/>
    <x v="18"/>
    <x v="13"/>
    <x v="1"/>
  </r>
  <r>
    <x v="5"/>
    <x v="19"/>
    <x v="13"/>
    <x v="1"/>
  </r>
  <r>
    <x v="5"/>
    <x v="20"/>
    <x v="13"/>
    <x v="1"/>
  </r>
  <r>
    <x v="5"/>
    <x v="21"/>
    <x v="13"/>
    <x v="0"/>
  </r>
  <r>
    <x v="5"/>
    <x v="22"/>
    <x v="13"/>
    <x v="1"/>
  </r>
  <r>
    <x v="0"/>
    <x v="0"/>
    <x v="14"/>
    <x v="1"/>
  </r>
  <r>
    <x v="1"/>
    <x v="1"/>
    <x v="14"/>
    <x v="1"/>
  </r>
  <r>
    <x v="1"/>
    <x v="2"/>
    <x v="14"/>
    <x v="1"/>
  </r>
  <r>
    <x v="1"/>
    <x v="3"/>
    <x v="14"/>
    <x v="1"/>
  </r>
  <r>
    <x v="1"/>
    <x v="4"/>
    <x v="14"/>
    <x v="0"/>
  </r>
  <r>
    <x v="2"/>
    <x v="5"/>
    <x v="14"/>
    <x v="0"/>
  </r>
  <r>
    <x v="2"/>
    <x v="6"/>
    <x v="14"/>
    <x v="0"/>
  </r>
  <r>
    <x v="2"/>
    <x v="7"/>
    <x v="14"/>
    <x v="0"/>
  </r>
  <r>
    <x v="2"/>
    <x v="8"/>
    <x v="14"/>
    <x v="0"/>
  </r>
  <r>
    <x v="3"/>
    <x v="9"/>
    <x v="14"/>
    <x v="0"/>
  </r>
  <r>
    <x v="3"/>
    <x v="10"/>
    <x v="14"/>
    <x v="1"/>
  </r>
  <r>
    <x v="3"/>
    <x v="11"/>
    <x v="14"/>
    <x v="1"/>
  </r>
  <r>
    <x v="3"/>
    <x v="12"/>
    <x v="14"/>
    <x v="1"/>
  </r>
  <r>
    <x v="4"/>
    <x v="13"/>
    <x v="14"/>
    <x v="1"/>
  </r>
  <r>
    <x v="4"/>
    <x v="14"/>
    <x v="14"/>
    <x v="1"/>
  </r>
  <r>
    <x v="4"/>
    <x v="15"/>
    <x v="14"/>
    <x v="0"/>
  </r>
  <r>
    <x v="4"/>
    <x v="16"/>
    <x v="14"/>
    <x v="1"/>
  </r>
  <r>
    <x v="4"/>
    <x v="17"/>
    <x v="14"/>
    <x v="1"/>
  </r>
  <r>
    <x v="5"/>
    <x v="18"/>
    <x v="14"/>
    <x v="1"/>
  </r>
  <r>
    <x v="5"/>
    <x v="19"/>
    <x v="14"/>
    <x v="1"/>
  </r>
  <r>
    <x v="5"/>
    <x v="20"/>
    <x v="14"/>
    <x v="1"/>
  </r>
  <r>
    <x v="5"/>
    <x v="21"/>
    <x v="14"/>
    <x v="0"/>
  </r>
  <r>
    <x v="5"/>
    <x v="22"/>
    <x v="14"/>
    <x v="1"/>
  </r>
  <r>
    <x v="0"/>
    <x v="0"/>
    <x v="15"/>
    <x v="1"/>
  </r>
  <r>
    <x v="1"/>
    <x v="1"/>
    <x v="15"/>
    <x v="1"/>
  </r>
  <r>
    <x v="1"/>
    <x v="2"/>
    <x v="15"/>
    <x v="1"/>
  </r>
  <r>
    <x v="1"/>
    <x v="3"/>
    <x v="15"/>
    <x v="1"/>
  </r>
  <r>
    <x v="1"/>
    <x v="4"/>
    <x v="15"/>
    <x v="0"/>
  </r>
  <r>
    <x v="2"/>
    <x v="5"/>
    <x v="15"/>
    <x v="0"/>
  </r>
  <r>
    <x v="2"/>
    <x v="6"/>
    <x v="15"/>
    <x v="1"/>
  </r>
  <r>
    <x v="2"/>
    <x v="7"/>
    <x v="15"/>
    <x v="1"/>
  </r>
  <r>
    <x v="2"/>
    <x v="8"/>
    <x v="15"/>
    <x v="0"/>
  </r>
  <r>
    <x v="3"/>
    <x v="9"/>
    <x v="15"/>
    <x v="0"/>
  </r>
  <r>
    <x v="3"/>
    <x v="10"/>
    <x v="15"/>
    <x v="1"/>
  </r>
  <r>
    <x v="3"/>
    <x v="11"/>
    <x v="15"/>
    <x v="1"/>
  </r>
  <r>
    <x v="3"/>
    <x v="12"/>
    <x v="15"/>
    <x v="1"/>
  </r>
  <r>
    <x v="4"/>
    <x v="13"/>
    <x v="15"/>
    <x v="1"/>
  </r>
  <r>
    <x v="4"/>
    <x v="14"/>
    <x v="15"/>
    <x v="1"/>
  </r>
  <r>
    <x v="4"/>
    <x v="15"/>
    <x v="15"/>
    <x v="1"/>
  </r>
  <r>
    <x v="4"/>
    <x v="16"/>
    <x v="15"/>
    <x v="0"/>
  </r>
  <r>
    <x v="4"/>
    <x v="17"/>
    <x v="15"/>
    <x v="1"/>
  </r>
  <r>
    <x v="5"/>
    <x v="18"/>
    <x v="15"/>
    <x v="0"/>
  </r>
  <r>
    <x v="5"/>
    <x v="19"/>
    <x v="15"/>
    <x v="0"/>
  </r>
  <r>
    <x v="5"/>
    <x v="20"/>
    <x v="15"/>
    <x v="1"/>
  </r>
  <r>
    <x v="5"/>
    <x v="21"/>
    <x v="15"/>
    <x v="1"/>
  </r>
  <r>
    <x v="5"/>
    <x v="22"/>
    <x v="15"/>
    <x v="1"/>
  </r>
  <r>
    <x v="0"/>
    <x v="0"/>
    <x v="16"/>
    <x v="0"/>
  </r>
  <r>
    <x v="1"/>
    <x v="1"/>
    <x v="16"/>
    <x v="1"/>
  </r>
  <r>
    <x v="1"/>
    <x v="2"/>
    <x v="16"/>
    <x v="1"/>
  </r>
  <r>
    <x v="1"/>
    <x v="3"/>
    <x v="16"/>
    <x v="1"/>
  </r>
  <r>
    <x v="1"/>
    <x v="4"/>
    <x v="16"/>
    <x v="0"/>
  </r>
  <r>
    <x v="2"/>
    <x v="5"/>
    <x v="16"/>
    <x v="0"/>
  </r>
  <r>
    <x v="2"/>
    <x v="6"/>
    <x v="16"/>
    <x v="0"/>
  </r>
  <r>
    <x v="2"/>
    <x v="7"/>
    <x v="16"/>
    <x v="0"/>
  </r>
  <r>
    <x v="2"/>
    <x v="8"/>
    <x v="16"/>
    <x v="0"/>
  </r>
  <r>
    <x v="3"/>
    <x v="9"/>
    <x v="16"/>
    <x v="0"/>
  </r>
  <r>
    <x v="3"/>
    <x v="10"/>
    <x v="16"/>
    <x v="1"/>
  </r>
  <r>
    <x v="3"/>
    <x v="11"/>
    <x v="16"/>
    <x v="1"/>
  </r>
  <r>
    <x v="3"/>
    <x v="12"/>
    <x v="16"/>
    <x v="1"/>
  </r>
  <r>
    <x v="4"/>
    <x v="13"/>
    <x v="16"/>
    <x v="1"/>
  </r>
  <r>
    <x v="4"/>
    <x v="14"/>
    <x v="16"/>
    <x v="1"/>
  </r>
  <r>
    <x v="4"/>
    <x v="15"/>
    <x v="16"/>
    <x v="0"/>
  </r>
  <r>
    <x v="4"/>
    <x v="16"/>
    <x v="16"/>
    <x v="0"/>
  </r>
  <r>
    <x v="4"/>
    <x v="17"/>
    <x v="16"/>
    <x v="0"/>
  </r>
  <r>
    <x v="5"/>
    <x v="18"/>
    <x v="16"/>
    <x v="1"/>
  </r>
  <r>
    <x v="5"/>
    <x v="19"/>
    <x v="16"/>
    <x v="1"/>
  </r>
  <r>
    <x v="5"/>
    <x v="20"/>
    <x v="16"/>
    <x v="1"/>
  </r>
  <r>
    <x v="5"/>
    <x v="21"/>
    <x v="16"/>
    <x v="0"/>
  </r>
  <r>
    <x v="5"/>
    <x v="22"/>
    <x v="16"/>
    <x v="1"/>
  </r>
  <r>
    <x v="0"/>
    <x v="0"/>
    <x v="17"/>
    <x v="1"/>
  </r>
  <r>
    <x v="1"/>
    <x v="1"/>
    <x v="17"/>
    <x v="1"/>
  </r>
  <r>
    <x v="1"/>
    <x v="2"/>
    <x v="17"/>
    <x v="1"/>
  </r>
  <r>
    <x v="1"/>
    <x v="3"/>
    <x v="17"/>
    <x v="1"/>
  </r>
  <r>
    <x v="1"/>
    <x v="4"/>
    <x v="17"/>
    <x v="0"/>
  </r>
  <r>
    <x v="2"/>
    <x v="5"/>
    <x v="17"/>
    <x v="0"/>
  </r>
  <r>
    <x v="2"/>
    <x v="6"/>
    <x v="17"/>
    <x v="0"/>
  </r>
  <r>
    <x v="2"/>
    <x v="7"/>
    <x v="17"/>
    <x v="0"/>
  </r>
  <r>
    <x v="2"/>
    <x v="8"/>
    <x v="17"/>
    <x v="1"/>
  </r>
  <r>
    <x v="3"/>
    <x v="9"/>
    <x v="17"/>
    <x v="0"/>
  </r>
  <r>
    <x v="3"/>
    <x v="10"/>
    <x v="17"/>
    <x v="1"/>
  </r>
  <r>
    <x v="3"/>
    <x v="11"/>
    <x v="17"/>
    <x v="1"/>
  </r>
  <r>
    <x v="3"/>
    <x v="12"/>
    <x v="17"/>
    <x v="1"/>
  </r>
  <r>
    <x v="4"/>
    <x v="13"/>
    <x v="17"/>
    <x v="1"/>
  </r>
  <r>
    <x v="4"/>
    <x v="14"/>
    <x v="17"/>
    <x v="1"/>
  </r>
  <r>
    <x v="4"/>
    <x v="15"/>
    <x v="17"/>
    <x v="1"/>
  </r>
  <r>
    <x v="4"/>
    <x v="16"/>
    <x v="17"/>
    <x v="1"/>
  </r>
  <r>
    <x v="4"/>
    <x v="17"/>
    <x v="17"/>
    <x v="0"/>
  </r>
  <r>
    <x v="5"/>
    <x v="18"/>
    <x v="17"/>
    <x v="1"/>
  </r>
  <r>
    <x v="5"/>
    <x v="19"/>
    <x v="17"/>
    <x v="1"/>
  </r>
  <r>
    <x v="5"/>
    <x v="20"/>
    <x v="17"/>
    <x v="1"/>
  </r>
  <r>
    <x v="5"/>
    <x v="21"/>
    <x v="17"/>
    <x v="0"/>
  </r>
  <r>
    <x v="5"/>
    <x v="22"/>
    <x v="17"/>
    <x v="1"/>
  </r>
  <r>
    <x v="0"/>
    <x v="0"/>
    <x v="18"/>
    <x v="1"/>
  </r>
  <r>
    <x v="1"/>
    <x v="1"/>
    <x v="18"/>
    <x v="1"/>
  </r>
  <r>
    <x v="1"/>
    <x v="2"/>
    <x v="18"/>
    <x v="1"/>
  </r>
  <r>
    <x v="1"/>
    <x v="3"/>
    <x v="18"/>
    <x v="1"/>
  </r>
  <r>
    <x v="1"/>
    <x v="4"/>
    <x v="18"/>
    <x v="0"/>
  </r>
  <r>
    <x v="2"/>
    <x v="5"/>
    <x v="18"/>
    <x v="0"/>
  </r>
  <r>
    <x v="2"/>
    <x v="6"/>
    <x v="18"/>
    <x v="1"/>
  </r>
  <r>
    <x v="2"/>
    <x v="7"/>
    <x v="18"/>
    <x v="1"/>
  </r>
  <r>
    <x v="2"/>
    <x v="8"/>
    <x v="18"/>
    <x v="1"/>
  </r>
  <r>
    <x v="3"/>
    <x v="9"/>
    <x v="18"/>
    <x v="2"/>
  </r>
  <r>
    <x v="3"/>
    <x v="10"/>
    <x v="18"/>
    <x v="2"/>
  </r>
  <r>
    <x v="3"/>
    <x v="11"/>
    <x v="18"/>
    <x v="2"/>
  </r>
  <r>
    <x v="3"/>
    <x v="12"/>
    <x v="18"/>
    <x v="2"/>
  </r>
  <r>
    <x v="4"/>
    <x v="13"/>
    <x v="18"/>
    <x v="1"/>
  </r>
  <r>
    <x v="4"/>
    <x v="14"/>
    <x v="18"/>
    <x v="1"/>
  </r>
  <r>
    <x v="4"/>
    <x v="15"/>
    <x v="18"/>
    <x v="0"/>
  </r>
  <r>
    <x v="4"/>
    <x v="16"/>
    <x v="18"/>
    <x v="1"/>
  </r>
  <r>
    <x v="4"/>
    <x v="17"/>
    <x v="18"/>
    <x v="1"/>
  </r>
  <r>
    <x v="5"/>
    <x v="18"/>
    <x v="18"/>
    <x v="2"/>
  </r>
  <r>
    <x v="5"/>
    <x v="19"/>
    <x v="18"/>
    <x v="2"/>
  </r>
  <r>
    <x v="5"/>
    <x v="20"/>
    <x v="18"/>
    <x v="2"/>
  </r>
  <r>
    <x v="5"/>
    <x v="21"/>
    <x v="18"/>
    <x v="2"/>
  </r>
  <r>
    <x v="5"/>
    <x v="22"/>
    <x v="18"/>
    <x v="2"/>
  </r>
  <r>
    <x v="0"/>
    <x v="0"/>
    <x v="19"/>
    <x v="0"/>
  </r>
  <r>
    <x v="1"/>
    <x v="1"/>
    <x v="19"/>
    <x v="1"/>
  </r>
  <r>
    <x v="1"/>
    <x v="2"/>
    <x v="19"/>
    <x v="1"/>
  </r>
  <r>
    <x v="1"/>
    <x v="3"/>
    <x v="19"/>
    <x v="1"/>
  </r>
  <r>
    <x v="1"/>
    <x v="4"/>
    <x v="19"/>
    <x v="0"/>
  </r>
  <r>
    <x v="2"/>
    <x v="5"/>
    <x v="19"/>
    <x v="0"/>
  </r>
  <r>
    <x v="2"/>
    <x v="6"/>
    <x v="19"/>
    <x v="0"/>
  </r>
  <r>
    <x v="2"/>
    <x v="7"/>
    <x v="19"/>
    <x v="0"/>
  </r>
  <r>
    <x v="2"/>
    <x v="8"/>
    <x v="19"/>
    <x v="1"/>
  </r>
  <r>
    <x v="3"/>
    <x v="9"/>
    <x v="19"/>
    <x v="1"/>
  </r>
  <r>
    <x v="3"/>
    <x v="10"/>
    <x v="19"/>
    <x v="0"/>
  </r>
  <r>
    <x v="3"/>
    <x v="11"/>
    <x v="19"/>
    <x v="1"/>
  </r>
  <r>
    <x v="3"/>
    <x v="12"/>
    <x v="19"/>
    <x v="1"/>
  </r>
  <r>
    <x v="4"/>
    <x v="13"/>
    <x v="19"/>
    <x v="1"/>
  </r>
  <r>
    <x v="4"/>
    <x v="14"/>
    <x v="19"/>
    <x v="1"/>
  </r>
  <r>
    <x v="4"/>
    <x v="15"/>
    <x v="19"/>
    <x v="0"/>
  </r>
  <r>
    <x v="4"/>
    <x v="16"/>
    <x v="19"/>
    <x v="1"/>
  </r>
  <r>
    <x v="4"/>
    <x v="17"/>
    <x v="19"/>
    <x v="1"/>
  </r>
  <r>
    <x v="5"/>
    <x v="18"/>
    <x v="19"/>
    <x v="1"/>
  </r>
  <r>
    <x v="5"/>
    <x v="19"/>
    <x v="19"/>
    <x v="1"/>
  </r>
  <r>
    <x v="5"/>
    <x v="20"/>
    <x v="19"/>
    <x v="1"/>
  </r>
  <r>
    <x v="5"/>
    <x v="21"/>
    <x v="19"/>
    <x v="0"/>
  </r>
  <r>
    <x v="5"/>
    <x v="22"/>
    <x v="19"/>
    <x v="1"/>
  </r>
  <r>
    <x v="0"/>
    <x v="0"/>
    <x v="20"/>
    <x v="1"/>
  </r>
  <r>
    <x v="1"/>
    <x v="1"/>
    <x v="20"/>
    <x v="1"/>
  </r>
  <r>
    <x v="1"/>
    <x v="2"/>
    <x v="20"/>
    <x v="1"/>
  </r>
  <r>
    <x v="1"/>
    <x v="3"/>
    <x v="20"/>
    <x v="1"/>
  </r>
  <r>
    <x v="1"/>
    <x v="4"/>
    <x v="20"/>
    <x v="0"/>
  </r>
  <r>
    <x v="2"/>
    <x v="5"/>
    <x v="20"/>
    <x v="0"/>
  </r>
  <r>
    <x v="2"/>
    <x v="6"/>
    <x v="20"/>
    <x v="1"/>
  </r>
  <r>
    <x v="2"/>
    <x v="7"/>
    <x v="20"/>
    <x v="1"/>
  </r>
  <r>
    <x v="2"/>
    <x v="8"/>
    <x v="20"/>
    <x v="1"/>
  </r>
  <r>
    <x v="3"/>
    <x v="9"/>
    <x v="20"/>
    <x v="0"/>
  </r>
  <r>
    <x v="3"/>
    <x v="10"/>
    <x v="20"/>
    <x v="1"/>
  </r>
  <r>
    <x v="3"/>
    <x v="11"/>
    <x v="20"/>
    <x v="1"/>
  </r>
  <r>
    <x v="3"/>
    <x v="12"/>
    <x v="20"/>
    <x v="1"/>
  </r>
  <r>
    <x v="4"/>
    <x v="13"/>
    <x v="20"/>
    <x v="1"/>
  </r>
  <r>
    <x v="4"/>
    <x v="14"/>
    <x v="20"/>
    <x v="1"/>
  </r>
  <r>
    <x v="4"/>
    <x v="15"/>
    <x v="20"/>
    <x v="1"/>
  </r>
  <r>
    <x v="4"/>
    <x v="16"/>
    <x v="20"/>
    <x v="1"/>
  </r>
  <r>
    <x v="4"/>
    <x v="17"/>
    <x v="20"/>
    <x v="0"/>
  </r>
  <r>
    <x v="5"/>
    <x v="18"/>
    <x v="20"/>
    <x v="1"/>
  </r>
  <r>
    <x v="5"/>
    <x v="19"/>
    <x v="20"/>
    <x v="0"/>
  </r>
  <r>
    <x v="5"/>
    <x v="20"/>
    <x v="20"/>
    <x v="1"/>
  </r>
  <r>
    <x v="5"/>
    <x v="21"/>
    <x v="20"/>
    <x v="1"/>
  </r>
  <r>
    <x v="5"/>
    <x v="22"/>
    <x v="20"/>
    <x v="1"/>
  </r>
  <r>
    <x v="0"/>
    <x v="0"/>
    <x v="21"/>
    <x v="1"/>
  </r>
  <r>
    <x v="1"/>
    <x v="1"/>
    <x v="21"/>
    <x v="1"/>
  </r>
  <r>
    <x v="1"/>
    <x v="2"/>
    <x v="21"/>
    <x v="1"/>
  </r>
  <r>
    <x v="1"/>
    <x v="3"/>
    <x v="21"/>
    <x v="1"/>
  </r>
  <r>
    <x v="1"/>
    <x v="4"/>
    <x v="21"/>
    <x v="0"/>
  </r>
  <r>
    <x v="2"/>
    <x v="5"/>
    <x v="21"/>
    <x v="0"/>
  </r>
  <r>
    <x v="2"/>
    <x v="6"/>
    <x v="21"/>
    <x v="0"/>
  </r>
  <r>
    <x v="2"/>
    <x v="7"/>
    <x v="21"/>
    <x v="0"/>
  </r>
  <r>
    <x v="2"/>
    <x v="8"/>
    <x v="21"/>
    <x v="0"/>
  </r>
  <r>
    <x v="3"/>
    <x v="9"/>
    <x v="21"/>
    <x v="1"/>
  </r>
  <r>
    <x v="3"/>
    <x v="10"/>
    <x v="21"/>
    <x v="1"/>
  </r>
  <r>
    <x v="3"/>
    <x v="11"/>
    <x v="21"/>
    <x v="1"/>
  </r>
  <r>
    <x v="3"/>
    <x v="12"/>
    <x v="21"/>
    <x v="0"/>
  </r>
  <r>
    <x v="4"/>
    <x v="13"/>
    <x v="21"/>
    <x v="1"/>
  </r>
  <r>
    <x v="4"/>
    <x v="14"/>
    <x v="21"/>
    <x v="1"/>
  </r>
  <r>
    <x v="4"/>
    <x v="15"/>
    <x v="21"/>
    <x v="0"/>
  </r>
  <r>
    <x v="4"/>
    <x v="16"/>
    <x v="21"/>
    <x v="1"/>
  </r>
  <r>
    <x v="4"/>
    <x v="17"/>
    <x v="21"/>
    <x v="1"/>
  </r>
  <r>
    <x v="5"/>
    <x v="18"/>
    <x v="21"/>
    <x v="1"/>
  </r>
  <r>
    <x v="5"/>
    <x v="19"/>
    <x v="21"/>
    <x v="1"/>
  </r>
  <r>
    <x v="5"/>
    <x v="20"/>
    <x v="21"/>
    <x v="1"/>
  </r>
  <r>
    <x v="5"/>
    <x v="21"/>
    <x v="21"/>
    <x v="0"/>
  </r>
  <r>
    <x v="5"/>
    <x v="22"/>
    <x v="21"/>
    <x v="1"/>
  </r>
  <r>
    <x v="0"/>
    <x v="0"/>
    <x v="22"/>
    <x v="1"/>
  </r>
  <r>
    <x v="1"/>
    <x v="1"/>
    <x v="22"/>
    <x v="1"/>
  </r>
  <r>
    <x v="1"/>
    <x v="2"/>
    <x v="22"/>
    <x v="1"/>
  </r>
  <r>
    <x v="1"/>
    <x v="3"/>
    <x v="22"/>
    <x v="1"/>
  </r>
  <r>
    <x v="1"/>
    <x v="4"/>
    <x v="22"/>
    <x v="0"/>
  </r>
  <r>
    <x v="2"/>
    <x v="5"/>
    <x v="22"/>
    <x v="0"/>
  </r>
  <r>
    <x v="2"/>
    <x v="6"/>
    <x v="22"/>
    <x v="1"/>
  </r>
  <r>
    <x v="2"/>
    <x v="7"/>
    <x v="22"/>
    <x v="1"/>
  </r>
  <r>
    <x v="2"/>
    <x v="8"/>
    <x v="22"/>
    <x v="0"/>
  </r>
  <r>
    <x v="3"/>
    <x v="9"/>
    <x v="22"/>
    <x v="2"/>
  </r>
  <r>
    <x v="3"/>
    <x v="10"/>
    <x v="22"/>
    <x v="2"/>
  </r>
  <r>
    <x v="3"/>
    <x v="11"/>
    <x v="22"/>
    <x v="2"/>
  </r>
  <r>
    <x v="3"/>
    <x v="12"/>
    <x v="22"/>
    <x v="2"/>
  </r>
  <r>
    <x v="4"/>
    <x v="13"/>
    <x v="22"/>
    <x v="1"/>
  </r>
  <r>
    <x v="4"/>
    <x v="14"/>
    <x v="22"/>
    <x v="0"/>
  </r>
  <r>
    <x v="4"/>
    <x v="15"/>
    <x v="22"/>
    <x v="1"/>
  </r>
  <r>
    <x v="4"/>
    <x v="16"/>
    <x v="22"/>
    <x v="1"/>
  </r>
  <r>
    <x v="4"/>
    <x v="17"/>
    <x v="22"/>
    <x v="1"/>
  </r>
  <r>
    <x v="5"/>
    <x v="18"/>
    <x v="22"/>
    <x v="1"/>
  </r>
  <r>
    <x v="5"/>
    <x v="19"/>
    <x v="22"/>
    <x v="1"/>
  </r>
  <r>
    <x v="5"/>
    <x v="20"/>
    <x v="22"/>
    <x v="1"/>
  </r>
  <r>
    <x v="5"/>
    <x v="21"/>
    <x v="22"/>
    <x v="0"/>
  </r>
  <r>
    <x v="5"/>
    <x v="22"/>
    <x v="22"/>
    <x v="1"/>
  </r>
  <r>
    <x v="0"/>
    <x v="0"/>
    <x v="23"/>
    <x v="0"/>
  </r>
  <r>
    <x v="1"/>
    <x v="1"/>
    <x v="23"/>
    <x v="0"/>
  </r>
  <r>
    <x v="1"/>
    <x v="2"/>
    <x v="23"/>
    <x v="1"/>
  </r>
  <r>
    <x v="1"/>
    <x v="3"/>
    <x v="23"/>
    <x v="1"/>
  </r>
  <r>
    <x v="1"/>
    <x v="4"/>
    <x v="23"/>
    <x v="1"/>
  </r>
  <r>
    <x v="2"/>
    <x v="5"/>
    <x v="23"/>
    <x v="1"/>
  </r>
  <r>
    <x v="2"/>
    <x v="6"/>
    <x v="23"/>
    <x v="1"/>
  </r>
  <r>
    <x v="2"/>
    <x v="7"/>
    <x v="23"/>
    <x v="1"/>
  </r>
  <r>
    <x v="2"/>
    <x v="8"/>
    <x v="23"/>
    <x v="0"/>
  </r>
  <r>
    <x v="3"/>
    <x v="9"/>
    <x v="23"/>
    <x v="2"/>
  </r>
  <r>
    <x v="3"/>
    <x v="10"/>
    <x v="23"/>
    <x v="2"/>
  </r>
  <r>
    <x v="3"/>
    <x v="11"/>
    <x v="23"/>
    <x v="2"/>
  </r>
  <r>
    <x v="3"/>
    <x v="12"/>
    <x v="23"/>
    <x v="2"/>
  </r>
  <r>
    <x v="4"/>
    <x v="13"/>
    <x v="23"/>
    <x v="1"/>
  </r>
  <r>
    <x v="4"/>
    <x v="14"/>
    <x v="23"/>
    <x v="0"/>
  </r>
  <r>
    <x v="4"/>
    <x v="15"/>
    <x v="23"/>
    <x v="1"/>
  </r>
  <r>
    <x v="4"/>
    <x v="16"/>
    <x v="23"/>
    <x v="1"/>
  </r>
  <r>
    <x v="4"/>
    <x v="17"/>
    <x v="23"/>
    <x v="1"/>
  </r>
  <r>
    <x v="5"/>
    <x v="18"/>
    <x v="23"/>
    <x v="2"/>
  </r>
  <r>
    <x v="5"/>
    <x v="19"/>
    <x v="23"/>
    <x v="2"/>
  </r>
  <r>
    <x v="5"/>
    <x v="20"/>
    <x v="23"/>
    <x v="2"/>
  </r>
  <r>
    <x v="5"/>
    <x v="21"/>
    <x v="23"/>
    <x v="2"/>
  </r>
  <r>
    <x v="5"/>
    <x v="22"/>
    <x v="23"/>
    <x v="2"/>
  </r>
  <r>
    <x v="0"/>
    <x v="0"/>
    <x v="24"/>
    <x v="1"/>
  </r>
  <r>
    <x v="1"/>
    <x v="1"/>
    <x v="24"/>
    <x v="1"/>
  </r>
  <r>
    <x v="1"/>
    <x v="2"/>
    <x v="24"/>
    <x v="1"/>
  </r>
  <r>
    <x v="1"/>
    <x v="3"/>
    <x v="24"/>
    <x v="0"/>
  </r>
  <r>
    <x v="1"/>
    <x v="4"/>
    <x v="24"/>
    <x v="1"/>
  </r>
  <r>
    <x v="2"/>
    <x v="5"/>
    <x v="24"/>
    <x v="0"/>
  </r>
  <r>
    <x v="2"/>
    <x v="6"/>
    <x v="24"/>
    <x v="1"/>
  </r>
  <r>
    <x v="2"/>
    <x v="7"/>
    <x v="24"/>
    <x v="1"/>
  </r>
  <r>
    <x v="2"/>
    <x v="8"/>
    <x v="24"/>
    <x v="0"/>
  </r>
  <r>
    <x v="3"/>
    <x v="9"/>
    <x v="24"/>
    <x v="1"/>
  </r>
  <r>
    <x v="3"/>
    <x v="10"/>
    <x v="24"/>
    <x v="0"/>
  </r>
  <r>
    <x v="3"/>
    <x v="11"/>
    <x v="24"/>
    <x v="1"/>
  </r>
  <r>
    <x v="3"/>
    <x v="12"/>
    <x v="24"/>
    <x v="1"/>
  </r>
  <r>
    <x v="4"/>
    <x v="13"/>
    <x v="24"/>
    <x v="1"/>
  </r>
  <r>
    <x v="4"/>
    <x v="14"/>
    <x v="24"/>
    <x v="0"/>
  </r>
  <r>
    <x v="4"/>
    <x v="15"/>
    <x v="24"/>
    <x v="1"/>
  </r>
  <r>
    <x v="4"/>
    <x v="16"/>
    <x v="24"/>
    <x v="1"/>
  </r>
  <r>
    <x v="4"/>
    <x v="17"/>
    <x v="24"/>
    <x v="1"/>
  </r>
  <r>
    <x v="5"/>
    <x v="18"/>
    <x v="24"/>
    <x v="1"/>
  </r>
  <r>
    <x v="5"/>
    <x v="19"/>
    <x v="24"/>
    <x v="0"/>
  </r>
  <r>
    <x v="5"/>
    <x v="20"/>
    <x v="24"/>
    <x v="1"/>
  </r>
  <r>
    <x v="5"/>
    <x v="21"/>
    <x v="24"/>
    <x v="1"/>
  </r>
  <r>
    <x v="5"/>
    <x v="22"/>
    <x v="24"/>
    <x v="1"/>
  </r>
  <r>
    <x v="0"/>
    <x v="0"/>
    <x v="25"/>
    <x v="0"/>
  </r>
  <r>
    <x v="1"/>
    <x v="1"/>
    <x v="25"/>
    <x v="1"/>
  </r>
  <r>
    <x v="1"/>
    <x v="2"/>
    <x v="25"/>
    <x v="1"/>
  </r>
  <r>
    <x v="1"/>
    <x v="3"/>
    <x v="25"/>
    <x v="1"/>
  </r>
  <r>
    <x v="1"/>
    <x v="4"/>
    <x v="25"/>
    <x v="0"/>
  </r>
  <r>
    <x v="2"/>
    <x v="5"/>
    <x v="25"/>
    <x v="1"/>
  </r>
  <r>
    <x v="2"/>
    <x v="6"/>
    <x v="25"/>
    <x v="1"/>
  </r>
  <r>
    <x v="2"/>
    <x v="7"/>
    <x v="25"/>
    <x v="1"/>
  </r>
  <r>
    <x v="2"/>
    <x v="8"/>
    <x v="25"/>
    <x v="0"/>
  </r>
  <r>
    <x v="3"/>
    <x v="9"/>
    <x v="25"/>
    <x v="0"/>
  </r>
  <r>
    <x v="3"/>
    <x v="10"/>
    <x v="25"/>
    <x v="1"/>
  </r>
  <r>
    <x v="3"/>
    <x v="11"/>
    <x v="25"/>
    <x v="1"/>
  </r>
  <r>
    <x v="3"/>
    <x v="12"/>
    <x v="25"/>
    <x v="1"/>
  </r>
  <r>
    <x v="4"/>
    <x v="13"/>
    <x v="25"/>
    <x v="1"/>
  </r>
  <r>
    <x v="4"/>
    <x v="14"/>
    <x v="25"/>
    <x v="1"/>
  </r>
  <r>
    <x v="4"/>
    <x v="15"/>
    <x v="25"/>
    <x v="1"/>
  </r>
  <r>
    <x v="4"/>
    <x v="16"/>
    <x v="25"/>
    <x v="0"/>
  </r>
  <r>
    <x v="4"/>
    <x v="17"/>
    <x v="25"/>
    <x v="1"/>
  </r>
  <r>
    <x v="5"/>
    <x v="18"/>
    <x v="25"/>
    <x v="1"/>
  </r>
  <r>
    <x v="5"/>
    <x v="19"/>
    <x v="25"/>
    <x v="1"/>
  </r>
  <r>
    <x v="5"/>
    <x v="20"/>
    <x v="25"/>
    <x v="0"/>
  </r>
  <r>
    <x v="5"/>
    <x v="21"/>
    <x v="25"/>
    <x v="1"/>
  </r>
  <r>
    <x v="5"/>
    <x v="22"/>
    <x v="25"/>
    <x v="1"/>
  </r>
  <r>
    <x v="0"/>
    <x v="0"/>
    <x v="26"/>
    <x v="0"/>
  </r>
  <r>
    <x v="1"/>
    <x v="1"/>
    <x v="26"/>
    <x v="1"/>
  </r>
  <r>
    <x v="1"/>
    <x v="2"/>
    <x v="26"/>
    <x v="1"/>
  </r>
  <r>
    <x v="1"/>
    <x v="3"/>
    <x v="26"/>
    <x v="1"/>
  </r>
  <r>
    <x v="1"/>
    <x v="4"/>
    <x v="26"/>
    <x v="0"/>
  </r>
  <r>
    <x v="2"/>
    <x v="5"/>
    <x v="26"/>
    <x v="0"/>
  </r>
  <r>
    <x v="2"/>
    <x v="6"/>
    <x v="26"/>
    <x v="0"/>
  </r>
  <r>
    <x v="2"/>
    <x v="7"/>
    <x v="26"/>
    <x v="1"/>
  </r>
  <r>
    <x v="2"/>
    <x v="8"/>
    <x v="26"/>
    <x v="0"/>
  </r>
  <r>
    <x v="3"/>
    <x v="9"/>
    <x v="26"/>
    <x v="1"/>
  </r>
  <r>
    <x v="3"/>
    <x v="10"/>
    <x v="26"/>
    <x v="0"/>
  </r>
  <r>
    <x v="3"/>
    <x v="11"/>
    <x v="26"/>
    <x v="1"/>
  </r>
  <r>
    <x v="3"/>
    <x v="12"/>
    <x v="26"/>
    <x v="1"/>
  </r>
  <r>
    <x v="4"/>
    <x v="13"/>
    <x v="26"/>
    <x v="1"/>
  </r>
  <r>
    <x v="4"/>
    <x v="14"/>
    <x v="26"/>
    <x v="0"/>
  </r>
  <r>
    <x v="4"/>
    <x v="15"/>
    <x v="26"/>
    <x v="1"/>
  </r>
  <r>
    <x v="4"/>
    <x v="16"/>
    <x v="26"/>
    <x v="1"/>
  </r>
  <r>
    <x v="4"/>
    <x v="17"/>
    <x v="26"/>
    <x v="1"/>
  </r>
  <r>
    <x v="5"/>
    <x v="18"/>
    <x v="26"/>
    <x v="0"/>
  </r>
  <r>
    <x v="5"/>
    <x v="19"/>
    <x v="26"/>
    <x v="1"/>
  </r>
  <r>
    <x v="5"/>
    <x v="20"/>
    <x v="26"/>
    <x v="1"/>
  </r>
  <r>
    <x v="5"/>
    <x v="21"/>
    <x v="26"/>
    <x v="1"/>
  </r>
  <r>
    <x v="5"/>
    <x v="22"/>
    <x v="26"/>
    <x v="1"/>
  </r>
  <r>
    <x v="0"/>
    <x v="0"/>
    <x v="27"/>
    <x v="1"/>
  </r>
  <r>
    <x v="1"/>
    <x v="1"/>
    <x v="27"/>
    <x v="1"/>
  </r>
  <r>
    <x v="1"/>
    <x v="2"/>
    <x v="27"/>
    <x v="1"/>
  </r>
  <r>
    <x v="1"/>
    <x v="3"/>
    <x v="27"/>
    <x v="0"/>
  </r>
  <r>
    <x v="1"/>
    <x v="4"/>
    <x v="27"/>
    <x v="1"/>
  </r>
  <r>
    <x v="2"/>
    <x v="5"/>
    <x v="27"/>
    <x v="0"/>
  </r>
  <r>
    <x v="2"/>
    <x v="6"/>
    <x v="27"/>
    <x v="1"/>
  </r>
  <r>
    <x v="2"/>
    <x v="7"/>
    <x v="27"/>
    <x v="1"/>
  </r>
  <r>
    <x v="2"/>
    <x v="8"/>
    <x v="27"/>
    <x v="1"/>
  </r>
  <r>
    <x v="3"/>
    <x v="9"/>
    <x v="27"/>
    <x v="0"/>
  </r>
  <r>
    <x v="3"/>
    <x v="10"/>
    <x v="27"/>
    <x v="1"/>
  </r>
  <r>
    <x v="3"/>
    <x v="11"/>
    <x v="27"/>
    <x v="1"/>
  </r>
  <r>
    <x v="3"/>
    <x v="12"/>
    <x v="27"/>
    <x v="1"/>
  </r>
  <r>
    <x v="4"/>
    <x v="13"/>
    <x v="27"/>
    <x v="1"/>
  </r>
  <r>
    <x v="4"/>
    <x v="14"/>
    <x v="27"/>
    <x v="1"/>
  </r>
  <r>
    <x v="4"/>
    <x v="15"/>
    <x v="27"/>
    <x v="0"/>
  </r>
  <r>
    <x v="4"/>
    <x v="16"/>
    <x v="27"/>
    <x v="1"/>
  </r>
  <r>
    <x v="4"/>
    <x v="17"/>
    <x v="27"/>
    <x v="1"/>
  </r>
  <r>
    <x v="5"/>
    <x v="18"/>
    <x v="27"/>
    <x v="0"/>
  </r>
  <r>
    <x v="5"/>
    <x v="19"/>
    <x v="27"/>
    <x v="1"/>
  </r>
  <r>
    <x v="5"/>
    <x v="20"/>
    <x v="27"/>
    <x v="1"/>
  </r>
  <r>
    <x v="5"/>
    <x v="21"/>
    <x v="27"/>
    <x v="1"/>
  </r>
  <r>
    <x v="5"/>
    <x v="22"/>
    <x v="27"/>
    <x v="1"/>
  </r>
  <r>
    <x v="0"/>
    <x v="0"/>
    <x v="28"/>
    <x v="1"/>
  </r>
  <r>
    <x v="1"/>
    <x v="1"/>
    <x v="28"/>
    <x v="1"/>
  </r>
  <r>
    <x v="1"/>
    <x v="2"/>
    <x v="28"/>
    <x v="1"/>
  </r>
  <r>
    <x v="1"/>
    <x v="3"/>
    <x v="28"/>
    <x v="1"/>
  </r>
  <r>
    <x v="1"/>
    <x v="4"/>
    <x v="28"/>
    <x v="0"/>
  </r>
  <r>
    <x v="2"/>
    <x v="5"/>
    <x v="28"/>
    <x v="0"/>
  </r>
  <r>
    <x v="2"/>
    <x v="6"/>
    <x v="28"/>
    <x v="1"/>
  </r>
  <r>
    <x v="2"/>
    <x v="7"/>
    <x v="28"/>
    <x v="1"/>
  </r>
  <r>
    <x v="2"/>
    <x v="8"/>
    <x v="28"/>
    <x v="1"/>
  </r>
  <r>
    <x v="3"/>
    <x v="9"/>
    <x v="28"/>
    <x v="0"/>
  </r>
  <r>
    <x v="3"/>
    <x v="10"/>
    <x v="28"/>
    <x v="1"/>
  </r>
  <r>
    <x v="3"/>
    <x v="11"/>
    <x v="28"/>
    <x v="1"/>
  </r>
  <r>
    <x v="3"/>
    <x v="12"/>
    <x v="28"/>
    <x v="1"/>
  </r>
  <r>
    <x v="4"/>
    <x v="13"/>
    <x v="28"/>
    <x v="1"/>
  </r>
  <r>
    <x v="4"/>
    <x v="14"/>
    <x v="28"/>
    <x v="1"/>
  </r>
  <r>
    <x v="4"/>
    <x v="15"/>
    <x v="28"/>
    <x v="1"/>
  </r>
  <r>
    <x v="4"/>
    <x v="16"/>
    <x v="28"/>
    <x v="1"/>
  </r>
  <r>
    <x v="4"/>
    <x v="17"/>
    <x v="28"/>
    <x v="0"/>
  </r>
  <r>
    <x v="5"/>
    <x v="18"/>
    <x v="28"/>
    <x v="2"/>
  </r>
  <r>
    <x v="5"/>
    <x v="19"/>
    <x v="28"/>
    <x v="2"/>
  </r>
  <r>
    <x v="5"/>
    <x v="20"/>
    <x v="28"/>
    <x v="2"/>
  </r>
  <r>
    <x v="5"/>
    <x v="21"/>
    <x v="28"/>
    <x v="2"/>
  </r>
  <r>
    <x v="5"/>
    <x v="22"/>
    <x v="28"/>
    <x v="2"/>
  </r>
  <r>
    <x v="0"/>
    <x v="0"/>
    <x v="29"/>
    <x v="1"/>
  </r>
  <r>
    <x v="1"/>
    <x v="1"/>
    <x v="29"/>
    <x v="1"/>
  </r>
  <r>
    <x v="1"/>
    <x v="2"/>
    <x v="29"/>
    <x v="1"/>
  </r>
  <r>
    <x v="1"/>
    <x v="3"/>
    <x v="29"/>
    <x v="0"/>
  </r>
  <r>
    <x v="1"/>
    <x v="4"/>
    <x v="29"/>
    <x v="1"/>
  </r>
  <r>
    <x v="2"/>
    <x v="5"/>
    <x v="29"/>
    <x v="0"/>
  </r>
  <r>
    <x v="2"/>
    <x v="6"/>
    <x v="29"/>
    <x v="1"/>
  </r>
  <r>
    <x v="2"/>
    <x v="7"/>
    <x v="29"/>
    <x v="1"/>
  </r>
  <r>
    <x v="2"/>
    <x v="8"/>
    <x v="29"/>
    <x v="0"/>
  </r>
  <r>
    <x v="3"/>
    <x v="9"/>
    <x v="29"/>
    <x v="1"/>
  </r>
  <r>
    <x v="3"/>
    <x v="10"/>
    <x v="29"/>
    <x v="0"/>
  </r>
  <r>
    <x v="3"/>
    <x v="11"/>
    <x v="29"/>
    <x v="1"/>
  </r>
  <r>
    <x v="3"/>
    <x v="12"/>
    <x v="29"/>
    <x v="1"/>
  </r>
  <r>
    <x v="4"/>
    <x v="13"/>
    <x v="29"/>
    <x v="1"/>
  </r>
  <r>
    <x v="4"/>
    <x v="14"/>
    <x v="29"/>
    <x v="1"/>
  </r>
  <r>
    <x v="4"/>
    <x v="15"/>
    <x v="29"/>
    <x v="1"/>
  </r>
  <r>
    <x v="4"/>
    <x v="16"/>
    <x v="29"/>
    <x v="0"/>
  </r>
  <r>
    <x v="4"/>
    <x v="17"/>
    <x v="29"/>
    <x v="1"/>
  </r>
  <r>
    <x v="5"/>
    <x v="18"/>
    <x v="29"/>
    <x v="1"/>
  </r>
  <r>
    <x v="5"/>
    <x v="19"/>
    <x v="29"/>
    <x v="0"/>
  </r>
  <r>
    <x v="5"/>
    <x v="20"/>
    <x v="29"/>
    <x v="0"/>
  </r>
  <r>
    <x v="5"/>
    <x v="21"/>
    <x v="29"/>
    <x v="1"/>
  </r>
  <r>
    <x v="5"/>
    <x v="22"/>
    <x v="29"/>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pivotTable1.xml><?xml version="1.0" encoding="utf-8"?>
<pivotTableDefinition xmlns="http://schemas.openxmlformats.org/spreadsheetml/2006/main" name="PivotTable19" cacheId="0" applyNumberFormats="0" applyBorderFormats="0" applyFontFormats="0" applyPatternFormats="0" applyAlignmentFormats="0" applyWidthHeightFormats="1" dataCaption="Data" updatedVersion="2" asteriskTotals="1" showMemberPropertyTips="0" useAutoFormatting="1" itemPrintTitles="1" createdVersion="1" indent="0" compact="0" compactData="0" gridDropZones="1">
  <location ref="F7:G15" firstHeaderRow="2" firstDataRow="2" firstDataCol="1" rowPageCount="1" colPageCount="1"/>
  <pivotFields count="4">
    <pivotField axis="axisPage" compact="0" outline="0" subtotalTop="0" showAll="0" includeNewItemsInFilter="1">
      <items count="4">
        <item x="0"/>
        <item h="1" x="1"/>
        <item h="1" x="2"/>
        <item t="default"/>
      </items>
    </pivotField>
    <pivotField axis="axisRow" compact="0" outline="0" subtotalTop="0" showAll="0" includeNewItemsInFilter="1">
      <items count="15">
        <item x="13"/>
        <item x="10"/>
        <item x="11"/>
        <item x="12"/>
        <item x="3"/>
        <item x="2"/>
        <item x="8"/>
        <item x="5"/>
        <item x="9"/>
        <item x="7"/>
        <item x="0"/>
        <item x="6"/>
        <item x="1"/>
        <item x="4"/>
        <item t="default"/>
      </items>
    </pivotField>
    <pivotField compact="0" outline="0" subtotalTop="0" showAll="0" includeNewItemsInFilter="1">
      <items count="31">
        <item x="16"/>
        <item x="25"/>
        <item x="23"/>
        <item x="1"/>
        <item x="29"/>
        <item x="24"/>
        <item x="22"/>
        <item x="11"/>
        <item x="14"/>
        <item x="27"/>
        <item x="12"/>
        <item x="15"/>
        <item x="28"/>
        <item x="26"/>
        <item x="20"/>
        <item x="10"/>
        <item x="8"/>
        <item x="2"/>
        <item x="3"/>
        <item x="13"/>
        <item x="21"/>
        <item x="5"/>
        <item x="0"/>
        <item x="18"/>
        <item x="4"/>
        <item x="17"/>
        <item x="9"/>
        <item x="19"/>
        <item x="7"/>
        <item x="6"/>
        <item t="default"/>
      </items>
    </pivotField>
    <pivotField dataField="1" compact="0" outline="0" subtotalTop="0" showAll="0" includeNewItemsInFilter="1"/>
  </pivotFields>
  <rowFields count="1">
    <field x="1"/>
  </rowFields>
  <rowItems count="7">
    <i>
      <x v="4"/>
    </i>
    <i>
      <x v="5"/>
    </i>
    <i>
      <x v="7"/>
    </i>
    <i>
      <x v="10"/>
    </i>
    <i>
      <x v="12"/>
    </i>
    <i>
      <x v="13"/>
    </i>
    <i t="grand">
      <x/>
    </i>
  </rowItems>
  <colItems count="1">
    <i/>
  </colItems>
  <pageFields count="1">
    <pageField fld="0" item="0" hier="0"/>
  </pageFields>
  <dataFields count="1">
    <dataField name="Cuenta" fld="3" subtotal="average" baseField="0" baseItem="0" numFmtId="2"/>
  </dataFields>
  <formats count="1">
    <format dxfId="15">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10.xml><?xml version="1.0" encoding="utf-8"?>
<pivotTableDefinition xmlns="http://schemas.openxmlformats.org/spreadsheetml/2006/main" name="PivotTable8" cacheId="6"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62:G72" firstHeaderRow="2" firstDataRow="2" firstDataCol="1" rowPageCount="1" colPageCount="1"/>
  <pivotFields count="4">
    <pivotField axis="axisPage" compact="0" outline="0" subtotalTop="0" showAll="0" includeNewItemsInFilter="1">
      <items count="7">
        <item m="1" x="5"/>
        <item x="3"/>
        <item x="4"/>
        <item x="0"/>
        <item x="1"/>
        <item x="2"/>
        <item t="default"/>
      </items>
    </pivotField>
    <pivotField axis="axisRow" compact="0" outline="0" subtotalTop="0" showAll="0" includeNewItemsInFilter="1">
      <items count="21">
        <item x="4"/>
        <item x="19"/>
        <item x="16"/>
        <item x="1"/>
        <item x="17"/>
        <item x="2"/>
        <item x="3"/>
        <item x="18"/>
        <item x="5"/>
        <item x="14"/>
        <item x="8"/>
        <item x="13"/>
        <item x="10"/>
        <item x="9"/>
        <item x="15"/>
        <item x="0"/>
        <item x="11"/>
        <item x="12"/>
        <item x="7"/>
        <item x="6"/>
        <item t="default"/>
      </items>
    </pivotField>
    <pivotField compact="0" outline="0" subtotalTop="0" showAll="0" includeNewItemsInFilter="1"/>
    <pivotField dataField="1" compact="0" outline="0" subtotalTop="0" showAll="0" includeNewItemsInFilter="1"/>
  </pivotFields>
  <rowFields count="1">
    <field x="1"/>
  </rowFields>
  <rowItems count="9">
    <i>
      <x v="9"/>
    </i>
    <i>
      <x v="10"/>
    </i>
    <i>
      <x v="11"/>
    </i>
    <i>
      <x v="12"/>
    </i>
    <i>
      <x v="13"/>
    </i>
    <i>
      <x v="14"/>
    </i>
    <i>
      <x v="16"/>
    </i>
    <i>
      <x v="17"/>
    </i>
    <i t="grand">
      <x/>
    </i>
  </rowItems>
  <colItems count="1">
    <i/>
  </colItems>
  <pageFields count="1">
    <pageField fld="0" item="1" hier="0"/>
  </pageFields>
  <dataFields count="1">
    <dataField name="Average of TECNOLOGIA" fld="3" subtotal="average" baseField="0" baseItem="0" numFmtId="10"/>
  </dataFields>
  <formats count="1">
    <format dxfId="8">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11.xml><?xml version="1.0" encoding="utf-8"?>
<pivotTableDefinition xmlns="http://schemas.openxmlformats.org/spreadsheetml/2006/main" name="PivotTable10" cacheId="6"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100:G106" firstHeaderRow="2" firstDataRow="2" firstDataCol="1" rowPageCount="1" colPageCount="1"/>
  <pivotFields count="4">
    <pivotField axis="axisPage" compact="0" outline="0" subtotalTop="0" showAll="0" includeNewItemsInFilter="1">
      <items count="7">
        <item m="1" x="5"/>
        <item x="3"/>
        <item x="4"/>
        <item x="0"/>
        <item x="1"/>
        <item x="2"/>
        <item t="default"/>
      </items>
    </pivotField>
    <pivotField axis="axisRow" compact="0" outline="0" subtotalTop="0" showAll="0" includeNewItemsInFilter="1">
      <items count="21">
        <item x="4"/>
        <item x="19"/>
        <item x="16"/>
        <item x="1"/>
        <item x="17"/>
        <item x="2"/>
        <item x="3"/>
        <item x="18"/>
        <item x="5"/>
        <item x="14"/>
        <item x="8"/>
        <item x="13"/>
        <item x="10"/>
        <item x="9"/>
        <item x="15"/>
        <item x="0"/>
        <item x="11"/>
        <item x="12"/>
        <item x="7"/>
        <item x="6"/>
        <item t="default"/>
      </items>
    </pivotField>
    <pivotField compact="0" outline="0" subtotalTop="0" showAll="0" includeNewItemsInFilter="1"/>
    <pivotField dataField="1" compact="0" outline="0" subtotalTop="0" showAll="0" includeNewItemsInFilter="1">
      <items count="4">
        <item x="0"/>
        <item x="1"/>
        <item x="2"/>
        <item t="default"/>
      </items>
    </pivotField>
  </pivotFields>
  <rowFields count="1">
    <field x="1"/>
  </rowFields>
  <rowItems count="5">
    <i>
      <x v="1"/>
    </i>
    <i>
      <x v="2"/>
    </i>
    <i>
      <x v="4"/>
    </i>
    <i>
      <x v="7"/>
    </i>
    <i t="grand">
      <x/>
    </i>
  </rowItems>
  <colItems count="1">
    <i/>
  </colItems>
  <pageFields count="1">
    <pageField fld="0" item="2" hier="0"/>
  </pageFields>
  <dataFields count="1">
    <dataField name="Average of TECNOLOGIA" fld="3" subtotal="average" baseField="0" baseItem="0" numFmtId="10"/>
  </dataFields>
  <formats count="1">
    <format dxfId="9">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12.xml><?xml version="1.0" encoding="utf-8"?>
<pivotTableDefinition xmlns="http://schemas.openxmlformats.org/spreadsheetml/2006/main" name="PivotTable5" cacheId="6"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6:G9" firstHeaderRow="2" firstDataRow="2" firstDataCol="1" rowPageCount="1" colPageCount="1"/>
  <pivotFields count="4">
    <pivotField axis="axisPage" compact="0" outline="0" subtotalTop="0" showAll="0" includeNewItemsInFilter="1">
      <items count="7">
        <item m="1" x="5"/>
        <item x="3"/>
        <item x="4"/>
        <item x="0"/>
        <item x="1"/>
        <item x="2"/>
        <item t="default"/>
      </items>
    </pivotField>
    <pivotField axis="axisRow" compact="0" outline="0" subtotalTop="0" showAll="0" includeNewItemsInFilter="1">
      <items count="21">
        <item x="4"/>
        <item x="19"/>
        <item x="16"/>
        <item x="1"/>
        <item x="17"/>
        <item x="2"/>
        <item x="3"/>
        <item x="18"/>
        <item x="5"/>
        <item x="14"/>
        <item x="8"/>
        <item x="13"/>
        <item x="10"/>
        <item x="9"/>
        <item x="15"/>
        <item x="0"/>
        <item x="11"/>
        <item x="12"/>
        <item x="7"/>
        <item x="6"/>
        <item t="default"/>
      </items>
    </pivotField>
    <pivotField compact="0" outline="0" subtotalTop="0" showAll="0" includeNewItemsInFilter="1"/>
    <pivotField dataField="1" compact="0" outline="0" subtotalTop="0" showAll="0" includeNewItemsInFilter="1"/>
  </pivotFields>
  <rowFields count="1">
    <field x="1"/>
  </rowFields>
  <rowItems count="2">
    <i>
      <x v="15"/>
    </i>
    <i t="grand">
      <x/>
    </i>
  </rowItems>
  <colItems count="1">
    <i/>
  </colItems>
  <pageFields count="1">
    <pageField fld="0" item="3" hier="0"/>
  </pageFields>
  <dataFields count="1">
    <dataField name="Average of TECNOLOGIA" fld="3" subtotal="average" baseField="0" baseItem="0" numFmtId="10"/>
  </dataFields>
  <formats count="1">
    <format dxfId="10">
      <pivotArea outline="0" fieldPosition="0"/>
    </format>
  </formats>
  <pivotTableStyleInfo showRowHeaders="1" showColHeaders="1" showRowStripes="0" showColStripes="0" showLastColumn="1"/>
</pivotTableDefinition>
</file>

<file path=xl/pivotTables/pivotTable13.xml><?xml version="1.0" encoding="utf-8"?>
<pivotTableDefinition xmlns="http://schemas.openxmlformats.org/spreadsheetml/2006/main" name="PivotTable11" cacheId="7"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4:G7" firstHeaderRow="2" firstDataRow="2" firstDataCol="1" rowPageCount="1" colPageCount="1"/>
  <pivotFields count="4">
    <pivotField axis="axisPage" compact="0" outline="0" subtotalTop="0" showAll="0" includeNewItemsInFilter="1">
      <items count="8">
        <item x="0"/>
        <item x="1"/>
        <item x="2"/>
        <item x="3"/>
        <item x="4"/>
        <item x="5"/>
        <item x="6"/>
        <item t="default"/>
      </items>
    </pivotField>
    <pivotField axis="axisRow" compact="0" outline="0" subtotalTop="0" showAll="0" includeNewItemsInFilter="1">
      <items count="26">
        <item x="12"/>
        <item x="9"/>
        <item x="1"/>
        <item x="10"/>
        <item x="2"/>
        <item x="3"/>
        <item x="11"/>
        <item x="14"/>
        <item x="21"/>
        <item x="6"/>
        <item x="17"/>
        <item x="5"/>
        <item x="20"/>
        <item x="0"/>
        <item x="4"/>
        <item x="22"/>
        <item x="13"/>
        <item x="23"/>
        <item x="18"/>
        <item x="8"/>
        <item x="16"/>
        <item x="15"/>
        <item x="19"/>
        <item x="7"/>
        <item x="24"/>
        <item t="default"/>
      </items>
    </pivotField>
    <pivotField compact="0" outline="0" subtotalTop="0" showAll="0" includeNewItemsInFilter="1"/>
    <pivotField dataField="1" compact="0" outline="0" subtotalTop="0" showAll="0" includeNewItemsInFilter="1"/>
  </pivotFields>
  <rowFields count="1">
    <field x="1"/>
  </rowFields>
  <rowItems count="2">
    <i>
      <x v="13"/>
    </i>
    <i t="grand">
      <x/>
    </i>
  </rowItems>
  <colItems count="1">
    <i/>
  </colItems>
  <pageFields count="1">
    <pageField fld="0" item="0" hier="0"/>
  </pageFields>
  <dataFields count="1">
    <dataField name="Average of ADMON TECN." fld="3" subtotal="average" baseField="0" baseItem="0" numFmtId="10"/>
  </dataFields>
  <formats count="1">
    <format dxfId="0">
      <pivotArea outline="0" fieldPosition="0"/>
    </format>
  </formats>
  <pivotTableStyleInfo showRowHeaders="1" showColHeaders="1" showRowStripes="0" showColStripes="0" showLastColumn="1"/>
</pivotTableDefinition>
</file>

<file path=xl/pivotTables/pivotTable14.xml><?xml version="1.0" encoding="utf-8"?>
<pivotTableDefinition xmlns="http://schemas.openxmlformats.org/spreadsheetml/2006/main" name="PivotTable13" cacheId="8"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25:G31" firstHeaderRow="2" firstDataRow="2" firstDataCol="1" rowPageCount="1" colPageCount="1"/>
  <pivotFields count="4">
    <pivotField axis="axisPage" compact="0" outline="0" subtotalTop="0" showAll="0" includeNewItemsInFilter="1">
      <items count="7">
        <item x="0"/>
        <item x="1"/>
        <item x="2"/>
        <item x="3"/>
        <item x="4"/>
        <item x="5"/>
        <item t="default"/>
      </items>
    </pivotField>
    <pivotField axis="axisRow" compact="0" outline="0" subtotalTop="0" showAll="0" includeNewItemsInFilter="1">
      <items count="25">
        <item x="12"/>
        <item x="9"/>
        <item x="1"/>
        <item x="10"/>
        <item x="2"/>
        <item x="3"/>
        <item x="11"/>
        <item x="14"/>
        <item x="20"/>
        <item x="6"/>
        <item x="17"/>
        <item x="5"/>
        <item x="19"/>
        <item x="0"/>
        <item x="4"/>
        <item x="21"/>
        <item x="13"/>
        <item x="22"/>
        <item m="1" x="23"/>
        <item x="8"/>
        <item x="16"/>
        <item x="15"/>
        <item x="18"/>
        <item x="7"/>
        <item t="default"/>
      </items>
    </pivotField>
    <pivotField compact="0" outline="0" subtotalTop="0" showAll="0" includeNewItemsInFilter="1"/>
    <pivotField dataField="1" compact="0" outline="0" subtotalTop="0" showAll="0" includeNewItemsInFilter="1"/>
  </pivotFields>
  <rowFields count="1">
    <field x="1"/>
  </rowFields>
  <rowItems count="5">
    <i>
      <x v="2"/>
    </i>
    <i>
      <x v="4"/>
    </i>
    <i>
      <x v="5"/>
    </i>
    <i>
      <x v="14"/>
    </i>
    <i t="grand">
      <x/>
    </i>
  </rowItems>
  <colItems count="1">
    <i/>
  </colItems>
  <pageFields count="1">
    <pageField fld="0" item="1" hier="0"/>
  </pageFields>
  <dataFields count="1">
    <dataField name="Average of ADMON TECN." fld="3" subtotal="average" baseField="0" baseItem="0" numFmtId="10"/>
  </dataFields>
  <formats count="1">
    <format dxfId="1">
      <pivotArea outline="0" fieldPosition="0"/>
    </format>
  </formats>
  <chartFormats count="4">
    <chartFormat chart="0" format="5" series="1">
      <pivotArea type="data" outline="0" fieldPosition="0">
        <references count="1">
          <reference field="4294967294" count="1" selected="0">
            <x v="0"/>
          </reference>
        </references>
      </pivotArea>
    </chartFormat>
    <chartFormat chart="0" format="6">
      <pivotArea type="data" outline="0" fieldPosition="0">
        <references count="2">
          <reference field="4294967294" count="1" selected="0">
            <x v="0"/>
          </reference>
          <reference field="1" count="1" selected="0">
            <x v="4"/>
          </reference>
        </references>
      </pivotArea>
    </chartFormat>
    <chartFormat chart="0" format="7">
      <pivotArea type="data" outline="0" fieldPosition="0">
        <references count="2">
          <reference field="4294967294" count="1" selected="0">
            <x v="0"/>
          </reference>
          <reference field="1" count="1" selected="0">
            <x v="5"/>
          </reference>
        </references>
      </pivotArea>
    </chartFormat>
    <chartFormat chart="0" format="8">
      <pivotArea type="data" outline="0" fieldPosition="0">
        <references count="2">
          <reference field="4294967294" count="1" selected="0">
            <x v="0"/>
          </reference>
          <reference field="1" count="1" selected="0">
            <x v="14"/>
          </reference>
        </references>
      </pivotArea>
    </chartFormat>
  </chartFormats>
  <pivotTableStyleInfo showRowHeaders="1" showColHeaders="1" showRowStripes="0" showColStripes="0" showLastColumn="1"/>
</pivotTableDefinition>
</file>

<file path=xl/pivotTables/pivotTable15.xml><?xml version="1.0" encoding="utf-8"?>
<pivotTableDefinition xmlns="http://schemas.openxmlformats.org/spreadsheetml/2006/main" name="PivotTable14" cacheId="8"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45:G51" firstHeaderRow="2" firstDataRow="2" firstDataCol="1" rowPageCount="1" colPageCount="1"/>
  <pivotFields count="4">
    <pivotField axis="axisPage" compact="0" outline="0" subtotalTop="0" showAll="0" includeNewItemsInFilter="1">
      <items count="7">
        <item x="0"/>
        <item x="1"/>
        <item x="2"/>
        <item x="3"/>
        <item x="4"/>
        <item x="5"/>
        <item t="default"/>
      </items>
    </pivotField>
    <pivotField axis="axisRow" compact="0" outline="0" subtotalTop="0" showAll="0" includeNewItemsInFilter="1">
      <items count="25">
        <item x="12"/>
        <item x="9"/>
        <item x="1"/>
        <item x="10"/>
        <item x="2"/>
        <item x="3"/>
        <item x="11"/>
        <item x="14"/>
        <item x="20"/>
        <item x="6"/>
        <item x="17"/>
        <item x="5"/>
        <item x="19"/>
        <item x="0"/>
        <item x="4"/>
        <item x="21"/>
        <item x="13"/>
        <item x="22"/>
        <item m="1" x="23"/>
        <item x="8"/>
        <item x="16"/>
        <item x="15"/>
        <item x="18"/>
        <item x="7"/>
        <item t="default"/>
      </items>
    </pivotField>
    <pivotField compact="0" outline="0" subtotalTop="0" showAll="0" includeNewItemsInFilter="1"/>
    <pivotField dataField="1" compact="0" outline="0" subtotalTop="0" showAll="0" includeNewItemsInFilter="1"/>
  </pivotFields>
  <rowFields count="1">
    <field x="1"/>
  </rowFields>
  <rowItems count="5">
    <i>
      <x v="9"/>
    </i>
    <i>
      <x v="11"/>
    </i>
    <i>
      <x v="19"/>
    </i>
    <i>
      <x v="23"/>
    </i>
    <i t="grand">
      <x/>
    </i>
  </rowItems>
  <colItems count="1">
    <i/>
  </colItems>
  <pageFields count="1">
    <pageField fld="0" item="2" hier="0"/>
  </pageFields>
  <dataFields count="1">
    <dataField name="Average of ADMON TECN." fld="3" subtotal="average" baseField="0" baseItem="0" numFmtId="164"/>
  </dataFields>
  <formats count="1">
    <format dxfId="2">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16.xml><?xml version="1.0" encoding="utf-8"?>
<pivotTableDefinition xmlns="http://schemas.openxmlformats.org/spreadsheetml/2006/main" name="PivotTable15" cacheId="8"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72:G78" firstHeaderRow="2" firstDataRow="2" firstDataCol="1" rowPageCount="1" colPageCount="1"/>
  <pivotFields count="4">
    <pivotField axis="axisPage" compact="0" outline="0" subtotalTop="0" showAll="0" includeNewItemsInFilter="1">
      <items count="7">
        <item x="0"/>
        <item x="1"/>
        <item x="2"/>
        <item x="3"/>
        <item x="4"/>
        <item x="5"/>
        <item t="default"/>
      </items>
    </pivotField>
    <pivotField axis="axisRow" compact="0" outline="0" subtotalTop="0" showAll="0" includeNewItemsInFilter="1">
      <items count="25">
        <item x="12"/>
        <item x="9"/>
        <item x="1"/>
        <item x="10"/>
        <item x="2"/>
        <item x="3"/>
        <item x="11"/>
        <item x="14"/>
        <item x="20"/>
        <item x="6"/>
        <item x="17"/>
        <item x="5"/>
        <item x="19"/>
        <item x="0"/>
        <item x="4"/>
        <item x="21"/>
        <item x="13"/>
        <item x="22"/>
        <item m="1" x="23"/>
        <item x="8"/>
        <item x="16"/>
        <item x="15"/>
        <item x="18"/>
        <item x="7"/>
        <item t="default"/>
      </items>
    </pivotField>
    <pivotField compact="0" outline="0" subtotalTop="0" showAll="0" includeNewItemsInFilter="1"/>
    <pivotField dataField="1" compact="0" outline="0" subtotalTop="0" showAll="0" includeNewItemsInFilter="1"/>
  </pivotFields>
  <rowFields count="1">
    <field x="1"/>
  </rowFields>
  <rowItems count="5">
    <i>
      <x/>
    </i>
    <i>
      <x v="1"/>
    </i>
    <i>
      <x v="3"/>
    </i>
    <i>
      <x v="6"/>
    </i>
    <i t="grand">
      <x/>
    </i>
  </rowItems>
  <colItems count="1">
    <i/>
  </colItems>
  <pageFields count="1">
    <pageField fld="0" item="3" hier="0"/>
  </pageFields>
  <dataFields count="1">
    <dataField name="Average of ADMON TECN." fld="3" subtotal="average" baseField="0" baseItem="0" numFmtId="10"/>
  </dataFields>
  <formats count="1">
    <format dxfId="3">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17.xml><?xml version="1.0" encoding="utf-8"?>
<pivotTableDefinition xmlns="http://schemas.openxmlformats.org/spreadsheetml/2006/main" name="PivotTable16" cacheId="8"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99:G106" firstHeaderRow="2" firstDataRow="2" firstDataCol="1" rowPageCount="1" colPageCount="1"/>
  <pivotFields count="4">
    <pivotField axis="axisPage" compact="0" outline="0" subtotalTop="0" showAll="0" includeNewItemsInFilter="1">
      <items count="7">
        <item x="0"/>
        <item x="1"/>
        <item x="2"/>
        <item x="3"/>
        <item x="4"/>
        <item x="5"/>
        <item t="default"/>
      </items>
    </pivotField>
    <pivotField axis="axisRow" compact="0" outline="0" subtotalTop="0" showAll="0" includeNewItemsInFilter="1">
      <items count="25">
        <item x="12"/>
        <item x="9"/>
        <item x="1"/>
        <item x="10"/>
        <item x="2"/>
        <item x="3"/>
        <item x="11"/>
        <item x="14"/>
        <item x="20"/>
        <item x="6"/>
        <item x="17"/>
        <item x="5"/>
        <item x="19"/>
        <item x="0"/>
        <item x="4"/>
        <item x="21"/>
        <item x="13"/>
        <item x="22"/>
        <item m="1" x="23"/>
        <item x="8"/>
        <item x="16"/>
        <item x="15"/>
        <item x="18"/>
        <item x="7"/>
        <item t="default"/>
      </items>
    </pivotField>
    <pivotField compact="0" outline="0" subtotalTop="0" showAll="0" includeNewItemsInFilter="1"/>
    <pivotField dataField="1" compact="0" outline="0" subtotalTop="0" showAll="0" includeNewItemsInFilter="1"/>
  </pivotFields>
  <rowFields count="1">
    <field x="1"/>
  </rowFields>
  <rowItems count="6">
    <i>
      <x v="7"/>
    </i>
    <i>
      <x v="10"/>
    </i>
    <i>
      <x v="16"/>
    </i>
    <i>
      <x v="20"/>
    </i>
    <i>
      <x v="21"/>
    </i>
    <i t="grand">
      <x/>
    </i>
  </rowItems>
  <colItems count="1">
    <i/>
  </colItems>
  <pageFields count="1">
    <pageField fld="0" item="4" hier="0"/>
  </pageFields>
  <dataFields count="1">
    <dataField name="Average of ADMON TECN." fld="3" subtotal="average" baseField="0" baseItem="0" numFmtId="10"/>
  </dataFields>
  <formats count="1">
    <format dxfId="4">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18.xml><?xml version="1.0" encoding="utf-8"?>
<pivotTableDefinition xmlns="http://schemas.openxmlformats.org/spreadsheetml/2006/main" name="PivotTable17" cacheId="8"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118:G124" firstHeaderRow="2" firstDataRow="2" firstDataCol="1" rowPageCount="1" colPageCount="1"/>
  <pivotFields count="4">
    <pivotField axis="axisPage" compact="0" outline="0" subtotalTop="0" showAll="0" includeNewItemsInFilter="1">
      <items count="7">
        <item x="0"/>
        <item x="1"/>
        <item x="2"/>
        <item x="3"/>
        <item x="4"/>
        <item x="5"/>
        <item t="default"/>
      </items>
    </pivotField>
    <pivotField axis="axisRow" compact="0" outline="0" subtotalTop="0" showAll="0" includeNewItemsInFilter="1">
      <items count="25">
        <item x="12"/>
        <item x="9"/>
        <item x="1"/>
        <item x="10"/>
        <item x="2"/>
        <item x="3"/>
        <item x="11"/>
        <item x="14"/>
        <item x="20"/>
        <item x="6"/>
        <item x="17"/>
        <item x="5"/>
        <item x="19"/>
        <item x="0"/>
        <item x="4"/>
        <item x="21"/>
        <item x="13"/>
        <item h="1" x="22"/>
        <item m="1" x="23"/>
        <item x="8"/>
        <item x="16"/>
        <item x="15"/>
        <item x="18"/>
        <item x="7"/>
        <item t="default"/>
      </items>
    </pivotField>
    <pivotField compact="0" outline="0" subtotalTop="0" showAll="0" includeNewItemsInFilter="1"/>
    <pivotField dataField="1" compact="0" outline="0" subtotalTop="0" showAll="0" includeNewItemsInFilter="1">
      <items count="4">
        <item x="1"/>
        <item x="0"/>
        <item x="2"/>
        <item t="default"/>
      </items>
    </pivotField>
  </pivotFields>
  <rowFields count="1">
    <field x="1"/>
  </rowFields>
  <rowItems count="5">
    <i>
      <x v="8"/>
    </i>
    <i>
      <x v="12"/>
    </i>
    <i>
      <x v="15"/>
    </i>
    <i>
      <x v="22"/>
    </i>
    <i t="grand">
      <x/>
    </i>
  </rowItems>
  <colItems count="1">
    <i/>
  </colItems>
  <pageFields count="1">
    <pageField fld="0" item="5" hier="0"/>
  </pageFields>
  <dataFields count="1">
    <dataField name="Average of ADMON TECN." fld="3" subtotal="average" baseField="0" baseItem="0" numFmtId="9"/>
  </dataFields>
  <formats count="1">
    <format dxfId="5">
      <pivotArea outline="0" fieldPosition="0"/>
    </format>
  </formats>
  <chartFormats count="4">
    <chartFormat chart="0" format="5" series="1">
      <pivotArea type="data" outline="0" fieldPosition="0">
        <references count="1">
          <reference field="4294967294" count="1" selected="0">
            <x v="0"/>
          </reference>
        </references>
      </pivotArea>
    </chartFormat>
    <chartFormat chart="0" format="6">
      <pivotArea type="data" outline="0" fieldPosition="0">
        <references count="2">
          <reference field="4294967294" count="1" selected="0">
            <x v="0"/>
          </reference>
          <reference field="1" count="1" selected="0">
            <x v="12"/>
          </reference>
        </references>
      </pivotArea>
    </chartFormat>
    <chartFormat chart="0" format="7">
      <pivotArea type="data" outline="0" fieldPosition="0">
        <references count="2">
          <reference field="4294967294" count="1" selected="0">
            <x v="0"/>
          </reference>
          <reference field="1" count="1" selected="0">
            <x v="15"/>
          </reference>
        </references>
      </pivotArea>
    </chartFormat>
    <chartFormat chart="0" format="8">
      <pivotArea type="data" outline="0" fieldPosition="0">
        <references count="2">
          <reference field="4294967294" count="1" selected="0">
            <x v="0"/>
          </reference>
          <reference field="1" count="1" selected="0">
            <x v="22"/>
          </reference>
        </references>
      </pivotArea>
    </chartFormat>
  </chartFormats>
  <pivotTableStyleInfo showRowHeaders="1" showColHeaders="1" showRowStripes="0" showColStripes="0" showLastColumn="1"/>
</pivotTableDefinition>
</file>

<file path=xl/pivotTables/pivotTable2.xml><?xml version="1.0" encoding="utf-8"?>
<pivotTableDefinition xmlns="http://schemas.openxmlformats.org/spreadsheetml/2006/main" name="PivotTable5" cacheId="0"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41:G47" firstHeaderRow="2" firstDataRow="2" firstDataCol="1" rowPageCount="1" colPageCount="1"/>
  <pivotFields count="4">
    <pivotField axis="axisPage" compact="0" outline="0" subtotalTop="0" showAll="0" includeNewItemsInFilter="1">
      <items count="4">
        <item x="0"/>
        <item x="1"/>
        <item x="2"/>
        <item t="default"/>
      </items>
    </pivotField>
    <pivotField axis="axisRow" compact="0" outline="0" subtotalTop="0" showAll="0" includeNewItemsInFilter="1" avgSubtotal="1">
      <items count="15">
        <item x="13"/>
        <item x="10"/>
        <item x="11"/>
        <item x="12"/>
        <item x="3"/>
        <item x="2"/>
        <item x="8"/>
        <item x="5"/>
        <item x="9"/>
        <item x="7"/>
        <item x="0"/>
        <item x="6"/>
        <item x="1"/>
        <item x="4"/>
        <item t="avg"/>
      </items>
    </pivotField>
    <pivotField compact="0" outline="0" subtotalTop="0" showAll="0" includeNewItemsInFilter="1"/>
    <pivotField dataField="1" compact="0" outline="0" subtotalTop="0" showAll="0" includeNewItemsInFilter="1"/>
  </pivotFields>
  <rowFields count="1">
    <field x="1"/>
  </rowFields>
  <rowItems count="5">
    <i>
      <x v="6"/>
    </i>
    <i>
      <x v="8"/>
    </i>
    <i>
      <x v="9"/>
    </i>
    <i>
      <x v="11"/>
    </i>
    <i t="grand">
      <x/>
    </i>
  </rowItems>
  <colItems count="1">
    <i/>
  </colItems>
  <pageFields count="1">
    <pageField fld="0" item="1" hier="0"/>
  </pageFields>
  <dataFields count="1">
    <dataField name="Average of HARDWARE" fld="3" subtotal="average" baseField="0" baseItem="0"/>
  </dataFields>
  <formats count="1">
    <format dxfId="16">
      <pivotArea outline="0" fieldPosition="0">
        <references count="1">
          <reference field="1" count="4" selected="0">
            <x v="6"/>
            <x v="8"/>
            <x v="9"/>
            <x v="11"/>
          </reference>
        </references>
      </pivotArea>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3.xml><?xml version="1.0" encoding="utf-8"?>
<pivotTableDefinition xmlns="http://schemas.openxmlformats.org/spreadsheetml/2006/main" name="PivotTable2" cacheId="1" dataOnRows="1" applyNumberFormats="0" applyBorderFormats="0" applyFontFormats="0" applyPatternFormats="0" applyAlignmentFormats="0" applyWidthHeightFormats="1" dataCaption="Data" updatedVersion="2" asteriskTotals="1" showMemberPropertyTips="0" useAutoFormatting="1" itemPrintTitles="1" createdVersion="1" indent="0" compact="0" compactData="0" gridDropZones="1">
  <location ref="F67:G73" firstHeaderRow="2" firstDataRow="2" firstDataCol="1" rowPageCount="1" colPageCount="1"/>
  <pivotFields count="4">
    <pivotField axis="axisPage" compact="0" outline="0" subtotalTop="0" showAll="0" includeNewItemsInFilter="1">
      <items count="5">
        <item x="0"/>
        <item x="1"/>
        <item x="2"/>
        <item x="3"/>
        <item t="default"/>
      </items>
    </pivotField>
    <pivotField axis="axisRow" compact="0" outline="0" subtotalTop="0" showAll="0" includeNewItemsInFilter="1" avgSubtotal="1">
      <items count="16">
        <item x="13"/>
        <item x="10"/>
        <item x="11"/>
        <item x="12"/>
        <item x="3"/>
        <item x="2"/>
        <item x="8"/>
        <item x="5"/>
        <item x="9"/>
        <item x="7"/>
        <item x="0"/>
        <item x="6"/>
        <item x="1"/>
        <item x="4"/>
        <item x="14"/>
        <item t="avg"/>
      </items>
    </pivotField>
    <pivotField compact="0" outline="0" subtotalTop="0" showAll="0" includeNewItemsInFilter="1"/>
    <pivotField dataField="1" compact="0" outline="0" subtotalTop="0" showAll="0" includeNewItemsInFilter="1"/>
  </pivotFields>
  <rowFields count="1">
    <field x="1"/>
  </rowFields>
  <rowItems count="5">
    <i>
      <x/>
    </i>
    <i>
      <x v="1"/>
    </i>
    <i>
      <x v="2"/>
    </i>
    <i>
      <x v="3"/>
    </i>
    <i t="grand">
      <x/>
    </i>
  </rowItems>
  <colItems count="1">
    <i/>
  </colItems>
  <pageFields count="1">
    <pageField fld="0" item="2" hier="0"/>
  </pageFields>
  <dataFields count="1">
    <dataField name="Promedio" fld="3" subtotal="average" baseField="0" baseItem="0" numFmtId="10"/>
  </dataFields>
  <formats count="3">
    <format dxfId="19">
      <pivotArea outline="0" fieldPosition="0">
        <references count="1">
          <reference field="1" count="4" selected="0">
            <x v="0"/>
            <x v="1"/>
            <x v="2"/>
            <x v="3"/>
          </reference>
        </references>
      </pivotArea>
    </format>
    <format dxfId="18">
      <pivotArea outline="0" fieldPosition="0">
        <references count="1">
          <reference field="4294967294" count="1">
            <x v="0"/>
          </reference>
        </references>
      </pivotArea>
    </format>
    <format dxfId="17">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4.xml><?xml version="1.0" encoding="utf-8"?>
<pivotTableDefinition xmlns="http://schemas.openxmlformats.org/spreadsheetml/2006/main" name="PivotTable3" cacheId="5"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64:G67" firstHeaderRow="2" firstDataRow="2" firstDataCol="1" rowPageCount="1" colPageCount="1"/>
  <pivotFields count="4">
    <pivotField axis="axisPage" compact="0" outline="0" subtotalTop="0" showAll="0" includeNewItemsInFilter="1">
      <items count="6">
        <item x="0"/>
        <item x="1"/>
        <item x="2"/>
        <item x="3"/>
        <item x="4"/>
        <item t="default"/>
      </items>
    </pivotField>
    <pivotField axis="axisRow" compact="0" outline="0" subtotalTop="0" showAll="0" includeNewItemsInFilter="1">
      <items count="42">
        <item x="40"/>
        <item x="37"/>
        <item x="38"/>
        <item x="39"/>
        <item x="13"/>
        <item x="26"/>
        <item x="33"/>
        <item x="34"/>
        <item x="11"/>
        <item x="21"/>
        <item x="15"/>
        <item x="23"/>
        <item x="24"/>
        <item x="17"/>
        <item x="28"/>
        <item x="18"/>
        <item x="16"/>
        <item x="22"/>
        <item x="32"/>
        <item x="30"/>
        <item x="25"/>
        <item x="5"/>
        <item x="6"/>
        <item x="14"/>
        <item x="9"/>
        <item x="10"/>
        <item x="8"/>
        <item x="35"/>
        <item x="20"/>
        <item x="19"/>
        <item x="27"/>
        <item x="36"/>
        <item x="31"/>
        <item x="29"/>
        <item x="12"/>
        <item x="1"/>
        <item x="4"/>
        <item x="0"/>
        <item x="7"/>
        <item x="3"/>
        <item x="2"/>
        <item t="default"/>
      </items>
    </pivotField>
    <pivotField compact="0" outline="0" subtotalTop="0" showAll="0" includeNewItemsInFilter="1">
      <items count="31">
        <item x="16"/>
        <item x="25"/>
        <item x="23"/>
        <item x="1"/>
        <item x="29"/>
        <item x="24"/>
        <item x="22"/>
        <item x="11"/>
        <item x="14"/>
        <item x="27"/>
        <item x="12"/>
        <item x="15"/>
        <item x="28"/>
        <item x="26"/>
        <item x="20"/>
        <item x="10"/>
        <item x="8"/>
        <item x="2"/>
        <item x="3"/>
        <item x="13"/>
        <item x="21"/>
        <item x="5"/>
        <item x="0"/>
        <item x="18"/>
        <item x="4"/>
        <item x="17"/>
        <item x="9"/>
        <item x="19"/>
        <item x="7"/>
        <item x="6"/>
        <item t="default"/>
      </items>
    </pivotField>
    <pivotField dataField="1" compact="0" outline="0" subtotalTop="0" showAll="0" includeNewItemsInFilter="1">
      <items count="5">
        <item x="0"/>
        <item x="1"/>
        <item x="3"/>
        <item x="2"/>
        <item t="default"/>
      </items>
    </pivotField>
  </pivotFields>
  <rowFields count="1">
    <field x="1"/>
  </rowFields>
  <rowItems count="2">
    <i>
      <x v="31"/>
    </i>
    <i t="grand">
      <x/>
    </i>
  </rowItems>
  <colItems count="1">
    <i/>
  </colItems>
  <pageFields count="1">
    <pageField fld="0" item="3" hier="0"/>
  </pageFields>
  <dataFields count="1">
    <dataField name="Average of SOFTWARE" fld="3" subtotal="average" baseField="0" baseItem="0" numFmtId="10"/>
  </dataFields>
  <formats count="1">
    <format dxfId="11">
      <pivotArea outline="0" fieldPosition="0"/>
    </format>
  </formats>
  <pivotTableStyleInfo showRowHeaders="1" showColHeaders="1" showRowStripes="0" showColStripes="0" showLastColumn="1"/>
</pivotTableDefinition>
</file>

<file path=xl/pivotTables/pivotTable5.xml><?xml version="1.0" encoding="utf-8"?>
<pivotTableDefinition xmlns="http://schemas.openxmlformats.org/spreadsheetml/2006/main" name="PivotTable4" cacheId="4"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90:G96" firstHeaderRow="2" firstDataRow="2" firstDataCol="1" rowPageCount="1" colPageCount="1"/>
  <pivotFields count="4">
    <pivotField axis="axisPage" compact="0" outline="0" subtotalTop="0" showAll="0" includeNewItemsInFilter="1">
      <items count="6">
        <item x="0"/>
        <item x="1"/>
        <item x="2"/>
        <item x="3"/>
        <item x="4"/>
        <item t="default"/>
      </items>
    </pivotField>
    <pivotField axis="axisRow" compact="0" outline="0" subtotalTop="0" showAll="0" includeNewItemsInFilter="1">
      <items count="42">
        <item x="40"/>
        <item x="37"/>
        <item x="38"/>
        <item x="39"/>
        <item x="13"/>
        <item x="26"/>
        <item x="33"/>
        <item x="34"/>
        <item x="11"/>
        <item x="21"/>
        <item x="15"/>
        <item x="23"/>
        <item x="24"/>
        <item x="17"/>
        <item x="28"/>
        <item x="18"/>
        <item x="16"/>
        <item x="22"/>
        <item x="32"/>
        <item x="30"/>
        <item x="25"/>
        <item x="5"/>
        <item x="6"/>
        <item x="14"/>
        <item x="9"/>
        <item x="10"/>
        <item x="8"/>
        <item x="35"/>
        <item x="20"/>
        <item x="19"/>
        <item x="27"/>
        <item x="36"/>
        <item x="31"/>
        <item x="29"/>
        <item x="12"/>
        <item x="1"/>
        <item x="4"/>
        <item x="0"/>
        <item x="7"/>
        <item x="3"/>
        <item x="2"/>
        <item t="default"/>
      </items>
    </pivotField>
    <pivotField compact="0" outline="0" subtotalTop="0" showAll="0" includeNewItemsInFilter="1"/>
    <pivotField dataField="1" compact="0" outline="0" subtotalTop="0" showAll="0" includeNewItemsInFilter="1"/>
  </pivotFields>
  <rowFields count="1">
    <field x="1"/>
  </rowFields>
  <rowItems count="5">
    <i>
      <x/>
    </i>
    <i>
      <x v="1"/>
    </i>
    <i>
      <x v="2"/>
    </i>
    <i>
      <x v="3"/>
    </i>
    <i t="grand">
      <x/>
    </i>
  </rowItems>
  <colItems count="1">
    <i/>
  </colItems>
  <pageFields count="1">
    <pageField fld="0" item="4" hier="0"/>
  </pageFields>
  <dataFields count="1">
    <dataField name="Average of SOFTWARE" fld="3" subtotal="average" baseField="0" baseItem="0" numFmtId="10"/>
  </dataFields>
  <formats count="1">
    <format dxfId="12">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6.xml><?xml version="1.0" encoding="utf-8"?>
<pivotTableDefinition xmlns="http://schemas.openxmlformats.org/spreadsheetml/2006/main" name="Tabla dinámica1" cacheId="2" applyNumberFormats="0" applyBorderFormats="0" applyFontFormats="0" applyPatternFormats="0" applyAlignmentFormats="0" applyWidthHeightFormats="1" dataCaption="Valores" updatedVersion="3" minRefreshableVersion="3" showCalcMbrs="0" useAutoFormatting="1" itemPrintTitles="1" createdVersion="3" indent="0" outline="1" outlineData="1" multipleFieldFilters="0">
  <location ref="F3:G13" firstHeaderRow="1" firstDataRow="1" firstDataCol="1" rowPageCount="1" colPageCount="1"/>
  <pivotFields count="4">
    <pivotField axis="axisPage" showAll="0">
      <items count="7">
        <item x="0"/>
        <item x="1"/>
        <item x="2"/>
        <item x="3"/>
        <item x="4"/>
        <item x="5"/>
        <item t="default"/>
      </items>
    </pivotField>
    <pivotField axis="axisRow" showAll="0">
      <items count="43">
        <item x="40"/>
        <item x="37"/>
        <item x="38"/>
        <item x="39"/>
        <item x="13"/>
        <item x="26"/>
        <item x="33"/>
        <item x="34"/>
        <item x="11"/>
        <item x="21"/>
        <item x="15"/>
        <item x="23"/>
        <item x="24"/>
        <item x="17"/>
        <item x="28"/>
        <item x="18"/>
        <item x="16"/>
        <item x="22"/>
        <item x="32"/>
        <item x="30"/>
        <item x="25"/>
        <item x="5"/>
        <item x="6"/>
        <item x="14"/>
        <item x="9"/>
        <item x="10"/>
        <item x="8"/>
        <item x="35"/>
        <item x="20"/>
        <item x="19"/>
        <item x="27"/>
        <item x="36"/>
        <item x="31"/>
        <item x="29"/>
        <item x="12"/>
        <item x="1"/>
        <item x="4"/>
        <item x="0"/>
        <item x="7"/>
        <item x="3"/>
        <item x="2"/>
        <item x="41"/>
        <item t="default"/>
      </items>
    </pivotField>
    <pivotField showAll="0"/>
    <pivotField dataField="1" showAll="0" defaultSubtotal="0"/>
  </pivotFields>
  <rowFields count="1">
    <field x="1"/>
  </rowFields>
  <rowItems count="10">
    <i>
      <x v="21"/>
    </i>
    <i>
      <x v="22"/>
    </i>
    <i>
      <x v="26"/>
    </i>
    <i>
      <x v="35"/>
    </i>
    <i>
      <x v="36"/>
    </i>
    <i>
      <x v="37"/>
    </i>
    <i>
      <x v="38"/>
    </i>
    <i>
      <x v="39"/>
    </i>
    <i>
      <x v="40"/>
    </i>
    <i t="grand">
      <x/>
    </i>
  </rowItems>
  <colItems count="1">
    <i/>
  </colItems>
  <pageFields count="1">
    <pageField fld="0" item="0" hier="0"/>
  </pageFields>
  <dataFields count="1">
    <dataField name="Promedio de SOFTWARE" fld="3" subtotal="average" baseField="0" baseItem="0" numFmtId="10"/>
  </dataFields>
  <formats count="1">
    <format dxfId="13">
      <pivotArea outline="0" collapsedLevelsAreSubtotals="1" fieldPosition="0"/>
    </format>
  </format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pivotTableDefinition>
</file>

<file path=xl/pivotTables/pivotTable7.xml><?xml version="1.0" encoding="utf-8"?>
<pivotTableDefinition xmlns="http://schemas.openxmlformats.org/spreadsheetml/2006/main" name="PivotTable1" cacheId="3"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32:G56" firstHeaderRow="2" firstDataRow="2" firstDataCol="1" rowPageCount="1" colPageCount="1"/>
  <pivotFields count="4">
    <pivotField axis="axisPage" compact="0" outline="0" subtotalTop="0" showAll="0" includeNewItemsInFilter="1">
      <items count="7">
        <item x="0"/>
        <item x="1"/>
        <item x="2"/>
        <item x="3"/>
        <item x="4"/>
        <item x="5"/>
        <item t="default"/>
      </items>
    </pivotField>
    <pivotField axis="axisRow" compact="0" outline="0" subtotalTop="0" showAll="0" includeNewItemsInFilter="1">
      <items count="43">
        <item x="40"/>
        <item x="37"/>
        <item x="38"/>
        <item x="39"/>
        <item x="13"/>
        <item h="1" x="26"/>
        <item x="33"/>
        <item x="34"/>
        <item x="11"/>
        <item x="21"/>
        <item x="15"/>
        <item x="23"/>
        <item x="24"/>
        <item h="1" x="17"/>
        <item x="28"/>
        <item h="1" x="18"/>
        <item x="16"/>
        <item x="22"/>
        <item x="32"/>
        <item x="30"/>
        <item x="25"/>
        <item x="5"/>
        <item x="6"/>
        <item h="1" x="14"/>
        <item x="9"/>
        <item x="10"/>
        <item x="8"/>
        <item x="35"/>
        <item x="20"/>
        <item x="19"/>
        <item x="27"/>
        <item x="36"/>
        <item x="31"/>
        <item x="29"/>
        <item x="12"/>
        <item x="1"/>
        <item x="4"/>
        <item x="0"/>
        <item x="7"/>
        <item x="3"/>
        <item x="2"/>
        <item x="41"/>
        <item t="default"/>
      </items>
    </pivotField>
    <pivotField compact="0" outline="0" subtotalTop="0" showAll="0" includeNewItemsInFilter="1">
      <items count="32">
        <item x="16"/>
        <item x="25"/>
        <item x="23"/>
        <item x="1"/>
        <item x="29"/>
        <item x="24"/>
        <item x="22"/>
        <item x="11"/>
        <item x="14"/>
        <item x="27"/>
        <item x="12"/>
        <item x="15"/>
        <item x="28"/>
        <item x="26"/>
        <item x="20"/>
        <item x="10"/>
        <item x="8"/>
        <item x="2"/>
        <item x="3"/>
        <item x="13"/>
        <item x="21"/>
        <item x="5"/>
        <item x="0"/>
        <item x="18"/>
        <item x="4"/>
        <item x="17"/>
        <item x="9"/>
        <item x="19"/>
        <item x="7"/>
        <item x="6"/>
        <item x="30"/>
        <item t="default"/>
      </items>
    </pivotField>
    <pivotField dataField="1" compact="0" outline="0" subtotalTop="0" showAll="0" includeNewItemsInFilter="1">
      <items count="6">
        <item x="0"/>
        <item x="1"/>
        <item x="3"/>
        <item x="2"/>
        <item x="4"/>
        <item t="default"/>
      </items>
    </pivotField>
  </pivotFields>
  <rowFields count="1">
    <field x="1"/>
  </rowFields>
  <rowItems count="23">
    <i>
      <x v="4"/>
    </i>
    <i>
      <x v="6"/>
    </i>
    <i>
      <x v="7"/>
    </i>
    <i>
      <x v="8"/>
    </i>
    <i>
      <x v="9"/>
    </i>
    <i>
      <x v="10"/>
    </i>
    <i>
      <x v="11"/>
    </i>
    <i>
      <x v="12"/>
    </i>
    <i>
      <x v="14"/>
    </i>
    <i>
      <x v="16"/>
    </i>
    <i>
      <x v="17"/>
    </i>
    <i>
      <x v="18"/>
    </i>
    <i>
      <x v="19"/>
    </i>
    <i>
      <x v="20"/>
    </i>
    <i>
      <x v="24"/>
    </i>
    <i>
      <x v="25"/>
    </i>
    <i>
      <x v="28"/>
    </i>
    <i>
      <x v="29"/>
    </i>
    <i>
      <x v="30"/>
    </i>
    <i>
      <x v="32"/>
    </i>
    <i>
      <x v="33"/>
    </i>
    <i>
      <x v="34"/>
    </i>
    <i t="grand">
      <x/>
    </i>
  </rowItems>
  <colItems count="1">
    <i/>
  </colItems>
  <pageFields count="1">
    <pageField fld="0" item="1" hier="0"/>
  </pageFields>
  <dataFields count="1">
    <dataField name="Average of SOFTWARE" fld="3" subtotal="average" baseField="0" baseItem="0" numFmtId="10"/>
  </dataFields>
  <formats count="1">
    <format dxfId="14">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8.xml><?xml version="1.0" encoding="utf-8"?>
<pivotTableDefinition xmlns="http://schemas.openxmlformats.org/spreadsheetml/2006/main" name="PivotTable6" cacheId="6"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30:G36" firstHeaderRow="2" firstDataRow="2" firstDataCol="1" rowPageCount="1" colPageCount="1"/>
  <pivotFields count="4">
    <pivotField axis="axisPage" compact="0" outline="0" subtotalTop="0" showAll="0" includeNewItemsInFilter="1">
      <items count="7">
        <item m="1" x="5"/>
        <item x="3"/>
        <item x="4"/>
        <item x="0"/>
        <item x="1"/>
        <item x="2"/>
        <item t="default"/>
      </items>
    </pivotField>
    <pivotField axis="axisRow" compact="0" outline="0" subtotalTop="0" showAll="0" includeNewItemsInFilter="1">
      <items count="21">
        <item x="4"/>
        <item x="19"/>
        <item x="16"/>
        <item x="1"/>
        <item x="17"/>
        <item x="2"/>
        <item x="3"/>
        <item x="18"/>
        <item x="5"/>
        <item x="14"/>
        <item x="8"/>
        <item x="13"/>
        <item x="10"/>
        <item x="9"/>
        <item x="15"/>
        <item x="0"/>
        <item x="11"/>
        <item x="12"/>
        <item x="7"/>
        <item x="6"/>
        <item t="default"/>
      </items>
    </pivotField>
    <pivotField compact="0" outline="0" subtotalTop="0" showAll="0" includeNewItemsInFilter="1"/>
    <pivotField dataField="1" compact="0" outline="0" subtotalTop="0" showAll="0" includeNewItemsInFilter="1"/>
  </pivotFields>
  <rowFields count="1">
    <field x="1"/>
  </rowFields>
  <rowItems count="5">
    <i>
      <x/>
    </i>
    <i>
      <x v="3"/>
    </i>
    <i>
      <x v="5"/>
    </i>
    <i>
      <x v="6"/>
    </i>
    <i t="grand">
      <x/>
    </i>
  </rowItems>
  <colItems count="1">
    <i/>
  </colItems>
  <pageFields count="1">
    <pageField fld="0" item="4" hier="0"/>
  </pageFields>
  <dataFields count="1">
    <dataField name="Average of TECNOLOGIA" fld="3" subtotal="average" baseField="0" baseItem="0" numFmtId="10"/>
  </dataFields>
  <formats count="1">
    <format dxfId="6">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pivotTables/pivotTable9.xml><?xml version="1.0" encoding="utf-8"?>
<pivotTableDefinition xmlns="http://schemas.openxmlformats.org/spreadsheetml/2006/main" name="PivotTable7" cacheId="6" dataOnRows="1" applyNumberFormats="0" applyBorderFormats="0" applyFontFormats="0" applyPatternFormats="0" applyAlignmentFormats="0" applyWidthHeightFormats="1" dataCaption="Data" updatedVersion="2" showMemberPropertyTips="0" useAutoFormatting="1" itemPrintTitles="1" createdVersion="1" indent="0" compact="0" compactData="0" gridDropZones="1">
  <location ref="F48:G53" firstHeaderRow="2" firstDataRow="2" firstDataCol="1" rowPageCount="1" colPageCount="1"/>
  <pivotFields count="4">
    <pivotField axis="axisPage" compact="0" outline="0" subtotalTop="0" showAll="0" includeNewItemsInFilter="1">
      <items count="7">
        <item m="1" x="5"/>
        <item x="3"/>
        <item x="4"/>
        <item x="0"/>
        <item x="1"/>
        <item x="2"/>
        <item t="default"/>
      </items>
    </pivotField>
    <pivotField axis="axisRow" compact="0" outline="0" subtotalTop="0" showAll="0" includeNewItemsInFilter="1">
      <items count="21">
        <item x="4"/>
        <item x="19"/>
        <item x="16"/>
        <item x="1"/>
        <item x="17"/>
        <item x="2"/>
        <item x="3"/>
        <item x="18"/>
        <item x="5"/>
        <item x="14"/>
        <item x="8"/>
        <item x="13"/>
        <item x="10"/>
        <item x="9"/>
        <item x="15"/>
        <item x="0"/>
        <item x="11"/>
        <item x="12"/>
        <item x="7"/>
        <item x="6"/>
        <item t="default"/>
      </items>
    </pivotField>
    <pivotField compact="0" outline="0" subtotalTop="0" showAll="0" includeNewItemsInFilter="1"/>
    <pivotField dataField="1" compact="0" outline="0" subtotalTop="0" showAll="0" includeNewItemsInFilter="1"/>
  </pivotFields>
  <rowFields count="1">
    <field x="1"/>
  </rowFields>
  <rowItems count="4">
    <i>
      <x v="8"/>
    </i>
    <i>
      <x v="18"/>
    </i>
    <i>
      <x v="19"/>
    </i>
    <i t="grand">
      <x/>
    </i>
  </rowItems>
  <colItems count="1">
    <i/>
  </colItems>
  <pageFields count="1">
    <pageField fld="0" item="5" hier="0"/>
  </pageFields>
  <dataFields count="1">
    <dataField name="Average of TECNOLOGIA" fld="3" subtotal="average" baseField="0" baseItem="0" numFmtId="10"/>
  </dataFields>
  <formats count="1">
    <format dxfId="7">
      <pivotArea outline="0" fieldPosition="0"/>
    </format>
  </formats>
  <chartFormats count="1">
    <chartFormat chart="0" format="1" series="1">
      <pivotArea type="data" outline="0" fieldPosition="0">
        <references count="1">
          <reference field="4294967294" count="1" selected="0">
            <x v="0"/>
          </reference>
        </references>
      </pivotArea>
    </chartFormat>
  </chartFormats>
  <pivotTableStyleInfo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comments" Target="../comments2.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pivotTable" Target="../pivotTables/pivotTable7.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10.xml"/><Relationship Id="rId2" Type="http://schemas.openxmlformats.org/officeDocument/2006/relationships/pivotTable" Target="../pivotTables/pivotTable9.xml"/><Relationship Id="rId1" Type="http://schemas.openxmlformats.org/officeDocument/2006/relationships/pivotTable" Target="../pivotTables/pivotTable8.xml"/><Relationship Id="rId6" Type="http://schemas.openxmlformats.org/officeDocument/2006/relationships/drawing" Target="../drawings/drawing4.xml"/><Relationship Id="rId5" Type="http://schemas.openxmlformats.org/officeDocument/2006/relationships/pivotTable" Target="../pivotTables/pivotTable12.xml"/><Relationship Id="rId4" Type="http://schemas.openxmlformats.org/officeDocument/2006/relationships/pivotTable" Target="../pivotTables/pivotTable11.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15.xml"/><Relationship Id="rId7" Type="http://schemas.openxmlformats.org/officeDocument/2006/relationships/drawing" Target="../drawings/drawing5.xml"/><Relationship Id="rId2" Type="http://schemas.openxmlformats.org/officeDocument/2006/relationships/pivotTable" Target="../pivotTables/pivotTable14.xml"/><Relationship Id="rId1" Type="http://schemas.openxmlformats.org/officeDocument/2006/relationships/pivotTable" Target="../pivotTables/pivotTable13.xml"/><Relationship Id="rId6" Type="http://schemas.openxmlformats.org/officeDocument/2006/relationships/pivotTable" Target="../pivotTables/pivotTable18.xml"/><Relationship Id="rId5" Type="http://schemas.openxmlformats.org/officeDocument/2006/relationships/pivotTable" Target="../pivotTables/pivotTable17.xml"/><Relationship Id="rId4" Type="http://schemas.openxmlformats.org/officeDocument/2006/relationships/pivotTable" Target="../pivotTables/pivotTable16.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dimension ref="A1:AJ146"/>
  <sheetViews>
    <sheetView tabSelected="1" zoomScale="60" zoomScaleNormal="70" workbookViewId="0">
      <pane xSplit="1" ySplit="2" topLeftCell="B122" activePane="bottomRight" state="frozen"/>
      <selection pane="topRight" activeCell="B1" sqref="B1"/>
      <selection pane="bottomLeft" activeCell="A3" sqref="A3"/>
      <selection pane="bottomRight" activeCell="L155" sqref="L155"/>
    </sheetView>
  </sheetViews>
  <sheetFormatPr baseColWidth="10" defaultColWidth="11.42578125" defaultRowHeight="15"/>
  <cols>
    <col min="1" max="1" width="20.140625" style="1" customWidth="1"/>
    <col min="2" max="16" width="14.140625" style="1" customWidth="1"/>
    <col min="17" max="17" width="15.28515625" style="1" customWidth="1"/>
    <col min="18" max="25" width="14.140625" style="1" customWidth="1"/>
    <col min="26" max="28" width="14.140625" customWidth="1"/>
    <col min="29" max="29" width="14.140625" style="1" customWidth="1"/>
    <col min="30" max="31" width="14.140625" customWidth="1"/>
    <col min="32" max="32" width="7.42578125" bestFit="1" customWidth="1"/>
    <col min="33" max="33" width="10.5703125" bestFit="1" customWidth="1"/>
  </cols>
  <sheetData>
    <row r="1" spans="1:34">
      <c r="A1" s="1">
        <v>12</v>
      </c>
      <c r="B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row>
    <row r="2" spans="1:34" ht="51">
      <c r="A2" s="7" t="s">
        <v>59</v>
      </c>
      <c r="B2" s="7" t="s">
        <v>169</v>
      </c>
      <c r="C2" s="7" t="s">
        <v>175</v>
      </c>
      <c r="D2" s="7" t="s">
        <v>176</v>
      </c>
      <c r="E2" s="7" t="s">
        <v>62</v>
      </c>
      <c r="F2" s="7" t="s">
        <v>185</v>
      </c>
      <c r="G2" s="7" t="s">
        <v>189</v>
      </c>
      <c r="H2" s="7" t="s">
        <v>192</v>
      </c>
      <c r="I2" s="7" t="s">
        <v>195</v>
      </c>
      <c r="J2" s="7" t="s">
        <v>200</v>
      </c>
      <c r="K2" s="7" t="s">
        <v>203</v>
      </c>
      <c r="L2" s="7" t="s">
        <v>205</v>
      </c>
      <c r="M2" s="7" t="s">
        <v>207</v>
      </c>
      <c r="N2" s="7" t="s">
        <v>211</v>
      </c>
      <c r="O2" s="7" t="s">
        <v>216</v>
      </c>
      <c r="P2" s="7" t="s">
        <v>217</v>
      </c>
      <c r="Q2" s="7" t="s">
        <v>61</v>
      </c>
      <c r="R2" s="7" t="s">
        <v>222</v>
      </c>
      <c r="S2" s="7" t="s">
        <v>225</v>
      </c>
      <c r="T2" s="7" t="s">
        <v>227</v>
      </c>
      <c r="U2" s="7" t="s">
        <v>231</v>
      </c>
      <c r="V2" s="7" t="s">
        <v>234</v>
      </c>
      <c r="W2" s="7" t="s">
        <v>236</v>
      </c>
      <c r="X2" s="7" t="s">
        <v>237</v>
      </c>
      <c r="Y2" s="7" t="s">
        <v>60</v>
      </c>
      <c r="Z2" s="7" t="s">
        <v>0</v>
      </c>
      <c r="AA2" s="37" t="s">
        <v>242</v>
      </c>
      <c r="AB2" s="45" t="s">
        <v>63</v>
      </c>
      <c r="AC2" s="7" t="s">
        <v>168</v>
      </c>
      <c r="AD2" s="8" t="s">
        <v>64</v>
      </c>
      <c r="AE2" s="8" t="s">
        <v>110</v>
      </c>
    </row>
    <row r="3" spans="1:34" ht="51">
      <c r="A3" s="9" t="s">
        <v>170</v>
      </c>
      <c r="B3" s="38" t="s">
        <v>171</v>
      </c>
      <c r="C3" s="38" t="s">
        <v>229</v>
      </c>
      <c r="D3" s="38" t="s">
        <v>177</v>
      </c>
      <c r="E3" s="38" t="s">
        <v>181</v>
      </c>
      <c r="F3" s="38" t="s">
        <v>186</v>
      </c>
      <c r="G3" s="38" t="s">
        <v>190</v>
      </c>
      <c r="H3" s="38" t="s">
        <v>193</v>
      </c>
      <c r="I3" s="38" t="s">
        <v>196</v>
      </c>
      <c r="J3" s="38" t="s">
        <v>201</v>
      </c>
      <c r="K3" s="38" t="s">
        <v>204</v>
      </c>
      <c r="L3" s="38" t="s">
        <v>206</v>
      </c>
      <c r="M3" s="38" t="s">
        <v>209</v>
      </c>
      <c r="N3" s="38" t="s">
        <v>212</v>
      </c>
      <c r="O3" s="38" t="s">
        <v>215</v>
      </c>
      <c r="P3" s="38" t="s">
        <v>218</v>
      </c>
      <c r="Q3" s="38" t="s">
        <v>66</v>
      </c>
      <c r="R3" s="38" t="s">
        <v>223</v>
      </c>
      <c r="S3" s="38" t="s">
        <v>226</v>
      </c>
      <c r="T3" s="38" t="s">
        <v>228</v>
      </c>
      <c r="U3" s="38" t="s">
        <v>232</v>
      </c>
      <c r="V3" s="38" t="s">
        <v>235</v>
      </c>
      <c r="W3" s="38" t="s">
        <v>239</v>
      </c>
      <c r="X3" s="38" t="s">
        <v>238</v>
      </c>
      <c r="Y3" s="38" t="s">
        <v>65</v>
      </c>
      <c r="Z3" s="38" t="s">
        <v>1</v>
      </c>
      <c r="AA3" s="38" t="s">
        <v>78</v>
      </c>
      <c r="AB3" s="38" t="s">
        <v>77</v>
      </c>
      <c r="AC3" s="38" t="s">
        <v>100</v>
      </c>
      <c r="AD3" s="38" t="s">
        <v>244</v>
      </c>
      <c r="AE3" s="38" t="s">
        <v>111</v>
      </c>
    </row>
    <row r="4" spans="1:34" ht="15.75" thickBot="1">
      <c r="A4" s="12" t="s">
        <v>2</v>
      </c>
      <c r="B4" s="39" t="s">
        <v>5</v>
      </c>
      <c r="C4" s="39" t="s">
        <v>5</v>
      </c>
      <c r="D4" s="39" t="s">
        <v>5</v>
      </c>
      <c r="E4" s="39" t="s">
        <v>187</v>
      </c>
      <c r="F4" s="39" t="s">
        <v>5</v>
      </c>
      <c r="G4" s="39" t="s">
        <v>5</v>
      </c>
      <c r="H4" s="39" t="s">
        <v>5</v>
      </c>
      <c r="I4" s="39" t="s">
        <v>5</v>
      </c>
      <c r="J4" s="39" t="s">
        <v>5</v>
      </c>
      <c r="K4" s="39" t="s">
        <v>5</v>
      </c>
      <c r="L4" s="39" t="s">
        <v>5</v>
      </c>
      <c r="M4" s="39" t="s">
        <v>5</v>
      </c>
      <c r="N4" s="39" t="s">
        <v>5</v>
      </c>
      <c r="O4" s="39" t="s">
        <v>5</v>
      </c>
      <c r="P4" s="39" t="s">
        <v>5</v>
      </c>
      <c r="Q4" s="40" t="s">
        <v>4</v>
      </c>
      <c r="R4" s="39" t="s">
        <v>182</v>
      </c>
      <c r="S4" s="39" t="s">
        <v>5</v>
      </c>
      <c r="T4" s="39" t="s">
        <v>5</v>
      </c>
      <c r="U4" s="39" t="s">
        <v>5</v>
      </c>
      <c r="V4" s="39" t="s">
        <v>5</v>
      </c>
      <c r="W4" s="39" t="s">
        <v>5</v>
      </c>
      <c r="X4" s="39" t="s">
        <v>5</v>
      </c>
      <c r="Y4" s="39" t="s">
        <v>3</v>
      </c>
      <c r="Z4" s="39" t="s">
        <v>5</v>
      </c>
      <c r="AA4" s="39" t="s">
        <v>5</v>
      </c>
      <c r="AB4" s="39" t="s">
        <v>5</v>
      </c>
      <c r="AC4" s="39" t="s">
        <v>3</v>
      </c>
      <c r="AD4" s="39" t="s">
        <v>6</v>
      </c>
      <c r="AE4" s="39" t="s">
        <v>5</v>
      </c>
    </row>
    <row r="5" spans="1:34" ht="15.75" thickBot="1">
      <c r="A5" s="92" t="s">
        <v>24</v>
      </c>
      <c r="B5" s="93"/>
      <c r="C5" s="93"/>
      <c r="D5" s="93"/>
      <c r="E5" s="93"/>
      <c r="F5" s="93"/>
      <c r="G5" s="93"/>
      <c r="H5" s="93"/>
      <c r="I5" s="93"/>
      <c r="J5" s="93"/>
      <c r="K5" s="93"/>
      <c r="L5" s="93"/>
      <c r="M5" s="93"/>
      <c r="N5" s="93"/>
      <c r="O5" s="93"/>
      <c r="P5" s="93"/>
      <c r="Q5" s="93"/>
      <c r="R5" s="93"/>
      <c r="S5" s="93"/>
      <c r="T5" s="93"/>
      <c r="U5" s="93"/>
      <c r="V5" s="93"/>
      <c r="W5" s="93"/>
      <c r="X5" s="93"/>
      <c r="Y5" s="93"/>
      <c r="Z5" s="93"/>
      <c r="AA5" s="93"/>
      <c r="AB5" s="93"/>
      <c r="AC5" s="93"/>
      <c r="AD5" s="93"/>
      <c r="AE5" s="93"/>
      <c r="AF5" s="22" t="s">
        <v>108</v>
      </c>
      <c r="AG5" s="23" t="s">
        <v>109</v>
      </c>
    </row>
    <row r="6" spans="1:34">
      <c r="A6" s="17" t="s">
        <v>7</v>
      </c>
      <c r="B6" s="17"/>
      <c r="C6" s="17"/>
      <c r="D6" s="17"/>
      <c r="E6" s="17"/>
      <c r="F6" s="17"/>
      <c r="G6" s="17"/>
      <c r="H6" s="17"/>
      <c r="I6" s="17"/>
      <c r="J6" s="17"/>
      <c r="K6" s="17"/>
      <c r="L6" s="17"/>
      <c r="M6" s="17"/>
      <c r="N6" s="17"/>
      <c r="O6" s="17"/>
      <c r="P6" s="17"/>
      <c r="Q6" s="17"/>
      <c r="R6" s="17"/>
      <c r="S6" s="17"/>
      <c r="T6" s="17"/>
      <c r="U6" s="17"/>
      <c r="V6" s="17"/>
      <c r="W6" s="17"/>
      <c r="X6" s="17"/>
      <c r="Y6" s="13"/>
      <c r="Z6" s="14"/>
      <c r="AA6" s="14"/>
      <c r="AB6" s="14"/>
      <c r="AC6" s="13"/>
      <c r="AD6" s="14"/>
      <c r="AE6" s="28"/>
    </row>
    <row r="7" spans="1:34">
      <c r="A7" s="3" t="s">
        <v>8</v>
      </c>
      <c r="B7" s="5">
        <v>18</v>
      </c>
      <c r="C7" s="5">
        <v>3</v>
      </c>
      <c r="D7" s="5">
        <v>6</v>
      </c>
      <c r="E7" s="5">
        <v>3</v>
      </c>
      <c r="F7" s="5">
        <v>9</v>
      </c>
      <c r="G7" s="5">
        <v>5</v>
      </c>
      <c r="H7" s="5">
        <v>0</v>
      </c>
      <c r="I7" s="5">
        <v>3</v>
      </c>
      <c r="J7" s="5">
        <v>7</v>
      </c>
      <c r="K7" s="5">
        <v>5</v>
      </c>
      <c r="L7" s="5">
        <v>2</v>
      </c>
      <c r="M7" s="5">
        <v>3</v>
      </c>
      <c r="N7" s="5">
        <v>2</v>
      </c>
      <c r="O7" s="5">
        <v>11</v>
      </c>
      <c r="P7" s="5">
        <v>6</v>
      </c>
      <c r="Q7" s="5">
        <v>3</v>
      </c>
      <c r="R7" s="5">
        <v>4</v>
      </c>
      <c r="S7" s="5">
        <v>7</v>
      </c>
      <c r="T7" s="5">
        <v>20</v>
      </c>
      <c r="U7" s="5">
        <v>4</v>
      </c>
      <c r="V7" s="5">
        <v>16</v>
      </c>
      <c r="W7" s="5">
        <v>16</v>
      </c>
      <c r="X7" s="5">
        <v>1</v>
      </c>
      <c r="Y7" s="3">
        <v>30</v>
      </c>
      <c r="Z7" s="5">
        <v>3</v>
      </c>
      <c r="AA7" s="5">
        <v>16</v>
      </c>
      <c r="AB7" s="5">
        <v>10</v>
      </c>
      <c r="AC7" s="5">
        <v>3</v>
      </c>
      <c r="AD7" s="5">
        <v>8</v>
      </c>
      <c r="AE7" s="5">
        <v>2</v>
      </c>
      <c r="AF7" s="24">
        <f t="shared" ref="AF7:AF13" si="0">AVERAGE(B7:AE7)</f>
        <v>7.5333333333333332</v>
      </c>
      <c r="AG7" s="5"/>
    </row>
    <row r="8" spans="1:34">
      <c r="A8" s="3" t="s">
        <v>9</v>
      </c>
      <c r="B8" s="10">
        <v>2</v>
      </c>
      <c r="C8" s="5">
        <v>1</v>
      </c>
      <c r="D8" s="5">
        <v>5</v>
      </c>
      <c r="E8" s="5">
        <v>5</v>
      </c>
      <c r="F8" s="5">
        <v>3</v>
      </c>
      <c r="G8" s="5">
        <v>0</v>
      </c>
      <c r="H8" s="5">
        <v>4</v>
      </c>
      <c r="I8" s="5">
        <v>3</v>
      </c>
      <c r="J8" s="5">
        <v>4</v>
      </c>
      <c r="K8" s="5">
        <v>4</v>
      </c>
      <c r="L8" s="5">
        <v>1</v>
      </c>
      <c r="M8" s="5">
        <v>0</v>
      </c>
      <c r="N8" s="5">
        <v>2</v>
      </c>
      <c r="O8" s="5">
        <v>1</v>
      </c>
      <c r="P8" s="5">
        <v>4</v>
      </c>
      <c r="Q8" s="5">
        <v>2</v>
      </c>
      <c r="R8" s="5">
        <v>0</v>
      </c>
      <c r="S8" s="5">
        <v>1</v>
      </c>
      <c r="T8" s="5">
        <v>4</v>
      </c>
      <c r="U8" s="5">
        <v>3</v>
      </c>
      <c r="V8" s="5">
        <v>1</v>
      </c>
      <c r="W8" s="5">
        <v>3</v>
      </c>
      <c r="X8" s="5">
        <v>2</v>
      </c>
      <c r="Y8" s="10">
        <v>10</v>
      </c>
      <c r="Z8" s="5">
        <v>1</v>
      </c>
      <c r="AA8" s="5">
        <v>0</v>
      </c>
      <c r="AB8" s="5">
        <v>3</v>
      </c>
      <c r="AC8" s="10">
        <v>0</v>
      </c>
      <c r="AD8" s="5">
        <v>1</v>
      </c>
      <c r="AE8" s="5">
        <v>1</v>
      </c>
      <c r="AF8" s="24">
        <f t="shared" si="0"/>
        <v>2.3666666666666667</v>
      </c>
      <c r="AG8" s="5"/>
    </row>
    <row r="9" spans="1:34">
      <c r="A9" s="3" t="s">
        <v>10</v>
      </c>
      <c r="B9" s="10">
        <v>6</v>
      </c>
      <c r="C9" s="5">
        <v>3</v>
      </c>
      <c r="D9" s="5">
        <v>2</v>
      </c>
      <c r="E9" s="5">
        <v>2</v>
      </c>
      <c r="F9" s="5">
        <v>5</v>
      </c>
      <c r="G9" s="5">
        <v>1</v>
      </c>
      <c r="H9" s="5">
        <v>3</v>
      </c>
      <c r="I9" s="5">
        <v>3</v>
      </c>
      <c r="J9" s="5">
        <v>4</v>
      </c>
      <c r="K9" s="5">
        <v>2</v>
      </c>
      <c r="L9" s="5">
        <v>2</v>
      </c>
      <c r="M9" s="5">
        <v>1</v>
      </c>
      <c r="N9" s="5">
        <v>1</v>
      </c>
      <c r="O9" s="5">
        <v>3</v>
      </c>
      <c r="P9" s="5">
        <v>2</v>
      </c>
      <c r="Q9" s="5">
        <v>2</v>
      </c>
      <c r="R9" s="5">
        <v>5</v>
      </c>
      <c r="S9" s="5">
        <v>4</v>
      </c>
      <c r="T9" s="5">
        <v>20</v>
      </c>
      <c r="U9" s="5">
        <v>3</v>
      </c>
      <c r="V9" s="5">
        <v>5</v>
      </c>
      <c r="W9" s="5">
        <v>4</v>
      </c>
      <c r="X9" s="5">
        <v>1</v>
      </c>
      <c r="Y9" s="10">
        <v>8</v>
      </c>
      <c r="Z9" s="5">
        <v>3</v>
      </c>
      <c r="AA9" s="5">
        <v>8</v>
      </c>
      <c r="AB9" s="5">
        <v>2</v>
      </c>
      <c r="AC9" s="10">
        <v>3</v>
      </c>
      <c r="AD9" s="5">
        <v>4</v>
      </c>
      <c r="AE9" s="5">
        <v>1</v>
      </c>
      <c r="AF9" s="24">
        <f t="shared" si="0"/>
        <v>3.7666666666666666</v>
      </c>
      <c r="AG9" s="5"/>
    </row>
    <row r="10" spans="1:34">
      <c r="A10" s="3" t="s">
        <v>11</v>
      </c>
      <c r="B10" s="10">
        <v>2</v>
      </c>
      <c r="C10" s="5">
        <v>1</v>
      </c>
      <c r="D10" s="5">
        <v>1</v>
      </c>
      <c r="E10" s="5">
        <v>3</v>
      </c>
      <c r="F10" s="5">
        <v>5</v>
      </c>
      <c r="G10" s="5">
        <v>1</v>
      </c>
      <c r="H10" s="5">
        <v>2</v>
      </c>
      <c r="I10" s="5">
        <v>3</v>
      </c>
      <c r="J10" s="5">
        <v>2</v>
      </c>
      <c r="K10" s="5">
        <v>1</v>
      </c>
      <c r="L10" s="5">
        <v>2</v>
      </c>
      <c r="M10" s="5">
        <v>1</v>
      </c>
      <c r="N10" s="5">
        <v>1</v>
      </c>
      <c r="O10" s="5">
        <v>1</v>
      </c>
      <c r="P10" s="5">
        <v>1</v>
      </c>
      <c r="Q10" s="5">
        <v>1</v>
      </c>
      <c r="R10" s="5">
        <v>1</v>
      </c>
      <c r="S10" s="5">
        <v>1</v>
      </c>
      <c r="T10" s="5">
        <v>1</v>
      </c>
      <c r="U10" s="5">
        <v>1</v>
      </c>
      <c r="V10" s="5">
        <v>1</v>
      </c>
      <c r="W10" s="5">
        <v>0</v>
      </c>
      <c r="X10" s="5">
        <v>0</v>
      </c>
      <c r="Y10" s="10">
        <v>2</v>
      </c>
      <c r="Z10" s="5">
        <v>0</v>
      </c>
      <c r="AA10" s="5">
        <v>0</v>
      </c>
      <c r="AB10" s="5">
        <v>1</v>
      </c>
      <c r="AC10" s="10">
        <v>1</v>
      </c>
      <c r="AD10" s="5">
        <v>1</v>
      </c>
      <c r="AE10" s="5">
        <v>1</v>
      </c>
      <c r="AF10" s="24">
        <f t="shared" si="0"/>
        <v>1.3</v>
      </c>
      <c r="AG10" s="5"/>
    </row>
    <row r="11" spans="1:34">
      <c r="A11" s="3" t="s">
        <v>12</v>
      </c>
      <c r="B11" s="10">
        <v>1</v>
      </c>
      <c r="C11" s="5">
        <v>0</v>
      </c>
      <c r="D11" s="5">
        <v>0</v>
      </c>
      <c r="E11" s="5">
        <v>1</v>
      </c>
      <c r="F11" s="5">
        <v>2</v>
      </c>
      <c r="G11" s="5">
        <v>0</v>
      </c>
      <c r="H11" s="5">
        <v>1</v>
      </c>
      <c r="I11" s="5">
        <v>0</v>
      </c>
      <c r="J11" s="5">
        <v>1</v>
      </c>
      <c r="K11" s="5">
        <v>1</v>
      </c>
      <c r="L11" s="5">
        <v>0</v>
      </c>
      <c r="M11" s="5">
        <v>1</v>
      </c>
      <c r="N11" s="5">
        <v>1</v>
      </c>
      <c r="O11" s="5">
        <v>1</v>
      </c>
      <c r="P11" s="5">
        <v>1</v>
      </c>
      <c r="Q11" s="5">
        <v>0</v>
      </c>
      <c r="R11" s="5">
        <v>1</v>
      </c>
      <c r="S11" s="5">
        <v>1</v>
      </c>
      <c r="T11" s="5">
        <v>1</v>
      </c>
      <c r="U11" s="5">
        <v>1</v>
      </c>
      <c r="V11" s="5">
        <v>1</v>
      </c>
      <c r="W11" s="5">
        <v>1</v>
      </c>
      <c r="X11" s="5">
        <v>0</v>
      </c>
      <c r="Y11" s="10">
        <v>1</v>
      </c>
      <c r="Z11" s="5">
        <v>1</v>
      </c>
      <c r="AA11" s="5">
        <v>0</v>
      </c>
      <c r="AB11" s="5">
        <v>1</v>
      </c>
      <c r="AC11" s="10">
        <v>1</v>
      </c>
      <c r="AD11" s="5">
        <v>1</v>
      </c>
      <c r="AE11" s="5">
        <v>0</v>
      </c>
      <c r="AF11" s="24">
        <f t="shared" si="0"/>
        <v>0.73333333333333328</v>
      </c>
      <c r="AG11" s="29"/>
      <c r="AH11" s="30">
        <f>1-AG11</f>
        <v>1</v>
      </c>
    </row>
    <row r="12" spans="1:34">
      <c r="A12" s="3" t="s">
        <v>17</v>
      </c>
      <c r="B12" s="10">
        <v>0</v>
      </c>
      <c r="C12" s="10">
        <v>0</v>
      </c>
      <c r="D12" s="10">
        <v>0</v>
      </c>
      <c r="E12" s="10">
        <v>0</v>
      </c>
      <c r="F12" s="10">
        <v>2</v>
      </c>
      <c r="G12" s="10">
        <v>0</v>
      </c>
      <c r="H12" s="10">
        <v>0</v>
      </c>
      <c r="I12" s="10">
        <v>0</v>
      </c>
      <c r="J12" s="10">
        <v>1</v>
      </c>
      <c r="K12" s="10">
        <v>0</v>
      </c>
      <c r="L12" s="10">
        <v>0</v>
      </c>
      <c r="M12" s="10">
        <v>1</v>
      </c>
      <c r="N12" s="10">
        <v>0</v>
      </c>
      <c r="O12" s="10">
        <v>1</v>
      </c>
      <c r="P12" s="10">
        <v>1</v>
      </c>
      <c r="Q12" s="10">
        <v>0</v>
      </c>
      <c r="R12" s="10">
        <v>0</v>
      </c>
      <c r="S12" s="10">
        <v>1</v>
      </c>
      <c r="T12" s="10">
        <v>0</v>
      </c>
      <c r="U12" s="10">
        <v>1</v>
      </c>
      <c r="V12" s="10">
        <v>0</v>
      </c>
      <c r="W12" s="10">
        <v>0</v>
      </c>
      <c r="X12" s="10">
        <v>0</v>
      </c>
      <c r="Y12" s="10">
        <v>0</v>
      </c>
      <c r="Z12" s="10">
        <v>0</v>
      </c>
      <c r="AA12" s="10">
        <v>0</v>
      </c>
      <c r="AB12" s="10">
        <v>0</v>
      </c>
      <c r="AC12" s="10">
        <v>0</v>
      </c>
      <c r="AD12" s="10">
        <v>0</v>
      </c>
      <c r="AE12" s="10">
        <v>0</v>
      </c>
      <c r="AF12" s="24">
        <f t="shared" si="0"/>
        <v>0.26666666666666666</v>
      </c>
      <c r="AG12" s="5"/>
    </row>
    <row r="13" spans="1:34">
      <c r="A13" s="3" t="s">
        <v>121</v>
      </c>
      <c r="B13" s="10">
        <f t="shared" ref="B13:Y13" si="1">SUM(B7:B12)</f>
        <v>29</v>
      </c>
      <c r="C13" s="10">
        <f t="shared" si="1"/>
        <v>8</v>
      </c>
      <c r="D13" s="10">
        <f t="shared" si="1"/>
        <v>14</v>
      </c>
      <c r="E13" s="10">
        <f t="shared" si="1"/>
        <v>14</v>
      </c>
      <c r="F13" s="10">
        <f t="shared" si="1"/>
        <v>26</v>
      </c>
      <c r="G13" s="10">
        <f t="shared" si="1"/>
        <v>7</v>
      </c>
      <c r="H13" s="10">
        <f t="shared" si="1"/>
        <v>10</v>
      </c>
      <c r="I13" s="10">
        <f t="shared" si="1"/>
        <v>12</v>
      </c>
      <c r="J13" s="10">
        <f t="shared" si="1"/>
        <v>19</v>
      </c>
      <c r="K13" s="10">
        <f t="shared" si="1"/>
        <v>13</v>
      </c>
      <c r="L13" s="10">
        <f t="shared" si="1"/>
        <v>7</v>
      </c>
      <c r="M13" s="10">
        <f t="shared" si="1"/>
        <v>7</v>
      </c>
      <c r="N13" s="10">
        <f t="shared" si="1"/>
        <v>7</v>
      </c>
      <c r="O13" s="10">
        <f t="shared" si="1"/>
        <v>18</v>
      </c>
      <c r="P13" s="10">
        <f t="shared" si="1"/>
        <v>15</v>
      </c>
      <c r="Q13" s="10">
        <f t="shared" si="1"/>
        <v>8</v>
      </c>
      <c r="R13" s="10">
        <f t="shared" si="1"/>
        <v>11</v>
      </c>
      <c r="S13" s="10">
        <f t="shared" si="1"/>
        <v>15</v>
      </c>
      <c r="T13" s="10">
        <f t="shared" si="1"/>
        <v>46</v>
      </c>
      <c r="U13" s="10">
        <f t="shared" si="1"/>
        <v>13</v>
      </c>
      <c r="V13" s="10">
        <f t="shared" si="1"/>
        <v>24</v>
      </c>
      <c r="W13" s="10">
        <f t="shared" si="1"/>
        <v>24</v>
      </c>
      <c r="X13" s="10">
        <f t="shared" si="1"/>
        <v>4</v>
      </c>
      <c r="Y13" s="10">
        <f t="shared" si="1"/>
        <v>51</v>
      </c>
      <c r="Z13" s="10">
        <f t="shared" ref="Z13:AE13" si="2">SUM(Z7:Z12)</f>
        <v>8</v>
      </c>
      <c r="AA13" s="10">
        <f t="shared" si="2"/>
        <v>24</v>
      </c>
      <c r="AB13" s="10">
        <f t="shared" si="2"/>
        <v>17</v>
      </c>
      <c r="AC13" s="10">
        <f>SUM(AC7:AC12)</f>
        <v>8</v>
      </c>
      <c r="AD13" s="10">
        <f t="shared" si="2"/>
        <v>15</v>
      </c>
      <c r="AE13" s="10">
        <f t="shared" si="2"/>
        <v>5</v>
      </c>
      <c r="AF13" s="24">
        <f t="shared" si="0"/>
        <v>15.966666666666667</v>
      </c>
      <c r="AG13" s="28"/>
    </row>
    <row r="14" spans="1:34">
      <c r="A14" s="6" t="s">
        <v>13</v>
      </c>
      <c r="B14" s="10"/>
      <c r="C14" s="5"/>
      <c r="D14" s="5"/>
      <c r="E14" s="5"/>
      <c r="F14" s="5"/>
      <c r="G14" s="5"/>
      <c r="H14" s="5"/>
      <c r="I14" s="5"/>
      <c r="J14" s="5"/>
      <c r="K14" s="5"/>
      <c r="L14" s="5"/>
      <c r="M14" s="5"/>
      <c r="N14" s="5"/>
      <c r="O14" s="5"/>
      <c r="P14" s="5"/>
      <c r="Q14" s="5"/>
      <c r="R14" s="5"/>
      <c r="S14" s="5"/>
      <c r="T14" s="5"/>
      <c r="U14" s="5"/>
      <c r="V14" s="5"/>
      <c r="W14" s="5"/>
      <c r="X14" s="5"/>
      <c r="Y14" s="10"/>
      <c r="Z14" s="5"/>
      <c r="AA14" s="5"/>
      <c r="AB14" s="5"/>
      <c r="AC14" s="10"/>
      <c r="AD14" s="5"/>
      <c r="AE14" s="28"/>
      <c r="AF14" s="2"/>
    </row>
    <row r="15" spans="1:34">
      <c r="A15" s="3" t="s">
        <v>14</v>
      </c>
      <c r="B15" s="10">
        <v>0</v>
      </c>
      <c r="C15" s="5">
        <v>1</v>
      </c>
      <c r="D15" s="5">
        <v>0</v>
      </c>
      <c r="E15" s="5">
        <v>0</v>
      </c>
      <c r="F15" s="5">
        <v>2</v>
      </c>
      <c r="G15" s="5">
        <v>0</v>
      </c>
      <c r="H15" s="5">
        <v>0</v>
      </c>
      <c r="I15" s="5">
        <v>0</v>
      </c>
      <c r="J15" s="5">
        <v>0</v>
      </c>
      <c r="K15" s="5">
        <v>0</v>
      </c>
      <c r="L15" s="5">
        <v>0</v>
      </c>
      <c r="M15" s="5">
        <v>0</v>
      </c>
      <c r="N15" s="5">
        <v>0</v>
      </c>
      <c r="O15" s="5">
        <v>0</v>
      </c>
      <c r="P15" s="5">
        <v>0</v>
      </c>
      <c r="Q15" s="5">
        <v>1</v>
      </c>
      <c r="R15" s="5">
        <v>0</v>
      </c>
      <c r="S15" s="5">
        <v>0</v>
      </c>
      <c r="T15" s="5">
        <v>0</v>
      </c>
      <c r="U15" s="5">
        <v>0</v>
      </c>
      <c r="V15" s="5">
        <v>0</v>
      </c>
      <c r="W15" s="5">
        <v>0</v>
      </c>
      <c r="X15" s="5">
        <v>0</v>
      </c>
      <c r="Y15" s="10">
        <v>0</v>
      </c>
      <c r="Z15" s="5">
        <v>0</v>
      </c>
      <c r="AA15" s="5">
        <v>0</v>
      </c>
      <c r="AB15" s="5">
        <v>0</v>
      </c>
      <c r="AC15" s="10">
        <v>0</v>
      </c>
      <c r="AD15" s="5">
        <v>0</v>
      </c>
      <c r="AE15" s="5">
        <v>0</v>
      </c>
      <c r="AF15" s="24">
        <f>AVERAGE(B15:AE15)</f>
        <v>0.13333333333333333</v>
      </c>
      <c r="AG15" s="29">
        <f>+SUM(Z15:AE15)/COUNT(Z15:AE15)</f>
        <v>0</v>
      </c>
      <c r="AH15" s="30">
        <f>1-AG15</f>
        <v>1</v>
      </c>
    </row>
    <row r="16" spans="1:34">
      <c r="A16" s="3" t="s">
        <v>15</v>
      </c>
      <c r="B16" s="10">
        <v>0</v>
      </c>
      <c r="C16" s="5">
        <v>0</v>
      </c>
      <c r="D16" s="5">
        <v>0</v>
      </c>
      <c r="E16" s="5">
        <v>0</v>
      </c>
      <c r="F16" s="5">
        <v>0</v>
      </c>
      <c r="G16" s="5">
        <v>0</v>
      </c>
      <c r="H16" s="5">
        <v>0</v>
      </c>
      <c r="I16" s="5">
        <v>0</v>
      </c>
      <c r="J16" s="5">
        <v>0</v>
      </c>
      <c r="K16" s="5">
        <v>0</v>
      </c>
      <c r="L16" s="5">
        <v>0</v>
      </c>
      <c r="M16" s="5">
        <v>0</v>
      </c>
      <c r="N16" s="5">
        <v>0</v>
      </c>
      <c r="O16" s="5">
        <v>0</v>
      </c>
      <c r="P16" s="5">
        <v>0</v>
      </c>
      <c r="Q16" s="5">
        <v>1</v>
      </c>
      <c r="R16" s="5">
        <v>0</v>
      </c>
      <c r="S16" s="5">
        <v>0</v>
      </c>
      <c r="T16" s="5">
        <v>0</v>
      </c>
      <c r="U16" s="5">
        <v>0</v>
      </c>
      <c r="V16" s="5">
        <v>0</v>
      </c>
      <c r="W16" s="5">
        <v>0</v>
      </c>
      <c r="X16" s="5">
        <v>0</v>
      </c>
      <c r="Y16" s="10">
        <v>0</v>
      </c>
      <c r="Z16" s="5">
        <v>1</v>
      </c>
      <c r="AA16" s="5">
        <v>0</v>
      </c>
      <c r="AB16" s="5">
        <v>1</v>
      </c>
      <c r="AC16" s="10">
        <v>0</v>
      </c>
      <c r="AD16" s="5">
        <v>0</v>
      </c>
      <c r="AE16" s="5">
        <v>0</v>
      </c>
      <c r="AF16" s="24">
        <f>AVERAGE(B16:AE16)</f>
        <v>0.1</v>
      </c>
      <c r="AG16" s="29">
        <f>+SUM(Z16:AE16)/COUNT(Z16:AE16)</f>
        <v>0.33333333333333331</v>
      </c>
      <c r="AH16" s="30">
        <f>1-AG16</f>
        <v>0.66666666666666674</v>
      </c>
    </row>
    <row r="17" spans="1:36">
      <c r="A17" s="3" t="s">
        <v>16</v>
      </c>
      <c r="B17" s="10">
        <v>0</v>
      </c>
      <c r="C17" s="5">
        <v>0</v>
      </c>
      <c r="D17" s="5">
        <v>0</v>
      </c>
      <c r="E17" s="5">
        <v>0</v>
      </c>
      <c r="F17" s="5">
        <v>2</v>
      </c>
      <c r="G17" s="5">
        <v>0</v>
      </c>
      <c r="H17" s="5">
        <v>0</v>
      </c>
      <c r="I17" s="5">
        <v>0</v>
      </c>
      <c r="J17" s="5">
        <v>0</v>
      </c>
      <c r="K17" s="5">
        <v>1</v>
      </c>
      <c r="L17" s="5">
        <v>0</v>
      </c>
      <c r="M17" s="5">
        <v>0</v>
      </c>
      <c r="N17" s="5">
        <v>0</v>
      </c>
      <c r="O17" s="5">
        <v>0</v>
      </c>
      <c r="P17" s="5">
        <v>0</v>
      </c>
      <c r="Q17" s="5">
        <v>0</v>
      </c>
      <c r="R17" s="5">
        <v>1</v>
      </c>
      <c r="S17" s="5">
        <v>0</v>
      </c>
      <c r="T17" s="5">
        <v>2</v>
      </c>
      <c r="U17" s="5">
        <v>0</v>
      </c>
      <c r="V17" s="5">
        <v>0</v>
      </c>
      <c r="W17" s="5">
        <v>0</v>
      </c>
      <c r="X17" s="5">
        <v>0</v>
      </c>
      <c r="Y17" s="10">
        <v>0</v>
      </c>
      <c r="Z17" s="5">
        <v>0</v>
      </c>
      <c r="AA17" s="5">
        <v>0</v>
      </c>
      <c r="AB17" s="5">
        <v>1</v>
      </c>
      <c r="AC17" s="10">
        <v>0</v>
      </c>
      <c r="AD17" s="5">
        <v>0</v>
      </c>
      <c r="AE17" s="5">
        <v>0</v>
      </c>
      <c r="AF17" s="24">
        <f>AVERAGE(B17:AE17)</f>
        <v>0.23333333333333334</v>
      </c>
      <c r="AG17" s="29">
        <f>+SUM(Z17:AE17)/COUNT(Z17:AE17)</f>
        <v>0.16666666666666666</v>
      </c>
      <c r="AH17" s="30">
        <f>1-AG17</f>
        <v>0.83333333333333337</v>
      </c>
    </row>
    <row r="18" spans="1:36">
      <c r="A18" s="3" t="s">
        <v>172</v>
      </c>
      <c r="B18" s="10">
        <v>8</v>
      </c>
      <c r="C18" s="5">
        <v>0</v>
      </c>
      <c r="D18" s="5">
        <v>0</v>
      </c>
      <c r="E18" s="5">
        <v>0</v>
      </c>
      <c r="F18" s="5">
        <v>5</v>
      </c>
      <c r="G18" s="5">
        <v>0</v>
      </c>
      <c r="H18" s="5">
        <v>0</v>
      </c>
      <c r="I18" s="5">
        <v>0</v>
      </c>
      <c r="J18" s="5">
        <v>10</v>
      </c>
      <c r="K18" s="5">
        <v>0</v>
      </c>
      <c r="L18" s="5">
        <v>1</v>
      </c>
      <c r="M18" s="5">
        <v>1</v>
      </c>
      <c r="N18" s="5">
        <v>0</v>
      </c>
      <c r="O18" s="5">
        <v>0</v>
      </c>
      <c r="P18" s="10">
        <v>0</v>
      </c>
      <c r="Q18" s="5">
        <v>0</v>
      </c>
      <c r="R18" s="10">
        <v>1</v>
      </c>
      <c r="S18" s="10">
        <v>0</v>
      </c>
      <c r="T18" s="10">
        <v>0</v>
      </c>
      <c r="U18" s="10">
        <v>3</v>
      </c>
      <c r="V18" s="10">
        <v>0</v>
      </c>
      <c r="W18" s="10">
        <v>0</v>
      </c>
      <c r="X18" s="10">
        <v>0</v>
      </c>
      <c r="Y18" s="10">
        <v>0</v>
      </c>
      <c r="Z18" s="5">
        <v>0</v>
      </c>
      <c r="AA18" s="5">
        <v>0</v>
      </c>
      <c r="AB18" s="5">
        <v>0</v>
      </c>
      <c r="AC18" s="10">
        <v>0</v>
      </c>
      <c r="AD18" s="5">
        <v>0</v>
      </c>
      <c r="AE18" s="5">
        <v>1</v>
      </c>
      <c r="AF18" s="24">
        <f>AVERAGE(B18:AE18)</f>
        <v>1</v>
      </c>
      <c r="AG18" s="29">
        <f>+SUM(Z18:AE18)/COUNT(Z18:AE18)</f>
        <v>0.16666666666666666</v>
      </c>
      <c r="AH18" s="30">
        <f>1-AG18</f>
        <v>0.83333333333333337</v>
      </c>
    </row>
    <row r="19" spans="1:36">
      <c r="A19" s="6" t="s">
        <v>18</v>
      </c>
      <c r="B19" s="10"/>
      <c r="C19" s="5"/>
      <c r="D19" s="5"/>
      <c r="E19" s="5"/>
      <c r="F19" s="5"/>
      <c r="G19" s="5"/>
      <c r="H19" s="5"/>
      <c r="I19" s="5"/>
      <c r="J19" s="5"/>
      <c r="K19" s="5"/>
      <c r="L19" s="5"/>
      <c r="M19" s="5"/>
      <c r="N19" s="5"/>
      <c r="O19" s="5"/>
      <c r="P19" s="5"/>
      <c r="Q19" s="5"/>
      <c r="R19" s="5"/>
      <c r="S19" s="5"/>
      <c r="T19" s="5"/>
      <c r="U19" s="5"/>
      <c r="V19" s="5"/>
      <c r="W19" s="5"/>
      <c r="X19" s="5"/>
      <c r="Y19" s="10"/>
      <c r="Z19" s="5"/>
      <c r="AA19" s="5"/>
      <c r="AB19" s="5"/>
      <c r="AC19" s="10"/>
      <c r="AD19" s="5"/>
      <c r="AE19" s="28"/>
      <c r="AG19" s="30">
        <f>AVERAGE(AG15:AG18)</f>
        <v>0.16666666666666666</v>
      </c>
      <c r="AH19" s="30">
        <f>AVERAGE(AH15:AH18)</f>
        <v>0.83333333333333337</v>
      </c>
      <c r="AI19" t="s">
        <v>118</v>
      </c>
      <c r="AJ19" t="s">
        <v>119</v>
      </c>
    </row>
    <row r="20" spans="1:36">
      <c r="A20" s="10" t="s">
        <v>19</v>
      </c>
      <c r="B20" s="10">
        <v>0</v>
      </c>
      <c r="C20" s="5">
        <v>1</v>
      </c>
      <c r="D20" s="5">
        <v>1</v>
      </c>
      <c r="E20" s="5">
        <v>0</v>
      </c>
      <c r="F20" s="5">
        <v>0</v>
      </c>
      <c r="G20" s="5">
        <v>0</v>
      </c>
      <c r="H20" s="10" t="s">
        <v>23</v>
      </c>
      <c r="I20" s="5">
        <v>1</v>
      </c>
      <c r="J20" s="5">
        <v>0</v>
      </c>
      <c r="K20" s="5">
        <v>0</v>
      </c>
      <c r="L20" s="5">
        <v>1</v>
      </c>
      <c r="M20" s="5">
        <v>0</v>
      </c>
      <c r="N20" s="5">
        <v>0</v>
      </c>
      <c r="O20" s="5">
        <v>1</v>
      </c>
      <c r="P20" s="5">
        <v>0</v>
      </c>
      <c r="Q20" s="5">
        <v>1</v>
      </c>
      <c r="R20" s="5">
        <v>0</v>
      </c>
      <c r="S20" s="5">
        <v>1</v>
      </c>
      <c r="T20" s="5">
        <v>0</v>
      </c>
      <c r="U20" s="5">
        <v>0</v>
      </c>
      <c r="V20" s="5">
        <v>0</v>
      </c>
      <c r="W20" s="5">
        <v>1</v>
      </c>
      <c r="X20" s="5">
        <v>1</v>
      </c>
      <c r="Y20" s="10" t="s">
        <v>23</v>
      </c>
      <c r="Z20" s="5">
        <v>0</v>
      </c>
      <c r="AA20" s="5">
        <v>0</v>
      </c>
      <c r="AB20" s="5">
        <v>0</v>
      </c>
      <c r="AC20" s="10">
        <v>0</v>
      </c>
      <c r="AD20" s="5">
        <v>0</v>
      </c>
      <c r="AE20" s="5">
        <v>0</v>
      </c>
      <c r="AF20" s="24">
        <f>SUM(B20:AE20)</f>
        <v>9</v>
      </c>
      <c r="AG20" s="25">
        <f>AF20/11</f>
        <v>0.81818181818181823</v>
      </c>
      <c r="AH20" s="33">
        <f>+AVERAGE(AA13:AA13,AD13:AE13)</f>
        <v>14.666666666666666</v>
      </c>
    </row>
    <row r="21" spans="1:36">
      <c r="A21" s="18" t="s">
        <v>21</v>
      </c>
      <c r="B21" s="10">
        <v>1</v>
      </c>
      <c r="C21" s="5">
        <v>0</v>
      </c>
      <c r="D21" s="5">
        <v>0</v>
      </c>
      <c r="E21" s="5">
        <v>1</v>
      </c>
      <c r="F21" s="5">
        <v>1</v>
      </c>
      <c r="G21" s="5">
        <v>1</v>
      </c>
      <c r="H21" s="10" t="s">
        <v>23</v>
      </c>
      <c r="I21" s="5">
        <v>0</v>
      </c>
      <c r="J21" s="5">
        <v>0</v>
      </c>
      <c r="K21" s="5">
        <v>1</v>
      </c>
      <c r="L21" s="5">
        <v>0</v>
      </c>
      <c r="M21" s="5">
        <v>1</v>
      </c>
      <c r="N21" s="5">
        <v>1</v>
      </c>
      <c r="O21" s="5">
        <v>0</v>
      </c>
      <c r="P21" s="5">
        <v>1</v>
      </c>
      <c r="Q21" s="5">
        <v>0</v>
      </c>
      <c r="R21" s="5">
        <v>1</v>
      </c>
      <c r="S21" s="5">
        <v>0</v>
      </c>
      <c r="T21" s="5">
        <v>0</v>
      </c>
      <c r="U21" s="5">
        <v>1</v>
      </c>
      <c r="V21" s="5">
        <v>1</v>
      </c>
      <c r="W21" s="5">
        <v>0</v>
      </c>
      <c r="X21" s="5">
        <v>0</v>
      </c>
      <c r="Y21" s="10" t="s">
        <v>23</v>
      </c>
      <c r="Z21" s="5">
        <v>0</v>
      </c>
      <c r="AA21" s="5">
        <v>1</v>
      </c>
      <c r="AB21" s="5">
        <v>0</v>
      </c>
      <c r="AC21" s="10">
        <v>1</v>
      </c>
      <c r="AD21" s="5">
        <v>1</v>
      </c>
      <c r="AE21" s="5">
        <v>1</v>
      </c>
      <c r="AF21" s="24">
        <f>SUM(B21:AE21)</f>
        <v>15</v>
      </c>
      <c r="AG21" s="25">
        <f>AF21/11</f>
        <v>1.3636363636363635</v>
      </c>
      <c r="AH21" t="e">
        <f>AVERAGE(#REF!,#REF!)</f>
        <v>#REF!</v>
      </c>
    </row>
    <row r="22" spans="1:36">
      <c r="A22" s="10" t="s">
        <v>20</v>
      </c>
      <c r="B22" s="10">
        <v>0</v>
      </c>
      <c r="C22" s="5">
        <v>0</v>
      </c>
      <c r="D22" s="5">
        <v>0</v>
      </c>
      <c r="E22" s="5">
        <v>0</v>
      </c>
      <c r="F22" s="5">
        <v>0</v>
      </c>
      <c r="G22" s="5">
        <v>0</v>
      </c>
      <c r="H22" s="10" t="s">
        <v>23</v>
      </c>
      <c r="I22" s="5">
        <v>0</v>
      </c>
      <c r="J22" s="5">
        <v>0</v>
      </c>
      <c r="K22" s="5">
        <v>0</v>
      </c>
      <c r="L22" s="5">
        <v>0</v>
      </c>
      <c r="M22" s="5">
        <v>0</v>
      </c>
      <c r="N22" s="5">
        <v>0</v>
      </c>
      <c r="O22" s="5">
        <v>0</v>
      </c>
      <c r="P22" s="5">
        <v>0</v>
      </c>
      <c r="Q22" s="5">
        <v>0</v>
      </c>
      <c r="R22" s="5">
        <v>0</v>
      </c>
      <c r="S22" s="5">
        <v>0</v>
      </c>
      <c r="T22" s="5">
        <v>1</v>
      </c>
      <c r="U22" s="5">
        <v>0</v>
      </c>
      <c r="V22" s="5">
        <v>0</v>
      </c>
      <c r="W22" s="5">
        <v>0</v>
      </c>
      <c r="X22" s="5">
        <v>0</v>
      </c>
      <c r="Y22" s="10" t="s">
        <v>23</v>
      </c>
      <c r="Z22" s="5">
        <v>1</v>
      </c>
      <c r="AA22" s="5">
        <v>0</v>
      </c>
      <c r="AB22" s="5">
        <v>1</v>
      </c>
      <c r="AC22" s="10">
        <v>0</v>
      </c>
      <c r="AD22" s="5">
        <v>0</v>
      </c>
      <c r="AE22" s="5">
        <v>0</v>
      </c>
      <c r="AF22" s="24">
        <f>SUM(B22:AE22)</f>
        <v>3</v>
      </c>
      <c r="AG22" s="25">
        <f>AF22/11</f>
        <v>0.27272727272727271</v>
      </c>
      <c r="AH22">
        <f>AVERAGE(AB13:AB13,Z13)</f>
        <v>12.5</v>
      </c>
    </row>
    <row r="23" spans="1:36">
      <c r="A23" s="16" t="s">
        <v>22</v>
      </c>
      <c r="B23" s="16">
        <v>0</v>
      </c>
      <c r="C23" s="15">
        <v>0</v>
      </c>
      <c r="D23" s="15">
        <v>0</v>
      </c>
      <c r="E23" s="15">
        <v>0</v>
      </c>
      <c r="F23" s="15">
        <v>0</v>
      </c>
      <c r="G23" s="15">
        <v>0</v>
      </c>
      <c r="H23" s="16" t="s">
        <v>23</v>
      </c>
      <c r="I23" s="15">
        <v>0</v>
      </c>
      <c r="J23" s="15">
        <v>1</v>
      </c>
      <c r="K23" s="15">
        <v>0</v>
      </c>
      <c r="L23" s="15">
        <v>0</v>
      </c>
      <c r="M23" s="15">
        <v>0</v>
      </c>
      <c r="N23" s="15">
        <v>0</v>
      </c>
      <c r="O23" s="15">
        <v>0</v>
      </c>
      <c r="P23" s="5">
        <v>0</v>
      </c>
      <c r="Q23" s="15">
        <v>0</v>
      </c>
      <c r="R23" s="5">
        <v>0</v>
      </c>
      <c r="S23" s="5">
        <v>0</v>
      </c>
      <c r="T23" s="5">
        <v>0</v>
      </c>
      <c r="U23" s="5">
        <v>0</v>
      </c>
      <c r="V23" s="5">
        <v>0</v>
      </c>
      <c r="W23" s="5">
        <v>0</v>
      </c>
      <c r="X23" s="5">
        <v>0</v>
      </c>
      <c r="Y23" s="16" t="s">
        <v>23</v>
      </c>
      <c r="Z23" s="15">
        <v>0</v>
      </c>
      <c r="AA23" s="15">
        <v>0</v>
      </c>
      <c r="AB23" s="15">
        <v>0</v>
      </c>
      <c r="AC23" s="16">
        <v>0</v>
      </c>
      <c r="AD23" s="15">
        <v>0</v>
      </c>
      <c r="AE23" s="15">
        <v>0</v>
      </c>
      <c r="AF23" s="24">
        <f>SUM(B23:AE23)</f>
        <v>1</v>
      </c>
      <c r="AG23" s="25">
        <f>AF23/$A$1</f>
        <v>8.3333333333333329E-2</v>
      </c>
      <c r="AH23" s="34"/>
    </row>
    <row r="24" spans="1:36" ht="15.75" thickBot="1">
      <c r="A24" s="31" t="s">
        <v>125</v>
      </c>
      <c r="B24" s="31"/>
      <c r="C24" s="31"/>
      <c r="D24" s="31"/>
      <c r="E24" s="31"/>
      <c r="F24" s="31"/>
      <c r="G24" s="31"/>
      <c r="H24" s="31"/>
      <c r="I24" s="31"/>
      <c r="J24" s="31"/>
      <c r="K24" s="31"/>
      <c r="L24" s="31"/>
      <c r="M24" s="31"/>
      <c r="N24" s="31"/>
      <c r="O24" s="31"/>
      <c r="P24" s="31"/>
      <c r="Q24" s="46" t="s">
        <v>124</v>
      </c>
      <c r="R24" s="31"/>
      <c r="S24" s="31"/>
      <c r="T24" s="31"/>
      <c r="U24" s="31"/>
      <c r="V24" s="31"/>
      <c r="W24" s="31"/>
      <c r="X24" s="31"/>
      <c r="Y24" s="31"/>
      <c r="Z24" s="46" t="s">
        <v>123</v>
      </c>
      <c r="AA24" s="46" t="s">
        <v>124</v>
      </c>
      <c r="AB24" s="46" t="s">
        <v>123</v>
      </c>
      <c r="AC24" s="46" t="s">
        <v>122</v>
      </c>
      <c r="AD24" s="46" t="s">
        <v>124</v>
      </c>
      <c r="AE24" s="46" t="s">
        <v>124</v>
      </c>
      <c r="AF24" s="32"/>
      <c r="AG24" s="27">
        <f>SUM(AG20:AG23)</f>
        <v>2.5378787878787876</v>
      </c>
    </row>
    <row r="25" spans="1:36" ht="15.75" thickBot="1">
      <c r="A25" s="94" t="s">
        <v>25</v>
      </c>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G25" s="35"/>
    </row>
    <row r="26" spans="1:36">
      <c r="A26" s="47" t="s">
        <v>7</v>
      </c>
      <c r="B26" s="47"/>
      <c r="C26" s="47"/>
      <c r="D26" s="47"/>
      <c r="E26" s="47"/>
      <c r="F26" s="47"/>
      <c r="G26" s="47"/>
      <c r="H26" s="47"/>
      <c r="I26" s="47"/>
      <c r="J26" s="47"/>
      <c r="K26" s="47"/>
      <c r="L26" s="47"/>
      <c r="M26" s="47"/>
      <c r="N26" s="47"/>
      <c r="O26" s="47"/>
      <c r="P26" s="47"/>
      <c r="Q26" s="47"/>
      <c r="R26" s="47"/>
      <c r="S26" s="47"/>
      <c r="T26" s="47"/>
      <c r="U26" s="47"/>
      <c r="V26" s="47"/>
      <c r="W26" s="47"/>
      <c r="X26" s="47"/>
      <c r="Y26" s="13"/>
      <c r="Z26" s="14"/>
      <c r="AA26" s="14"/>
      <c r="AB26" s="14"/>
      <c r="AC26" s="13"/>
      <c r="AD26" s="14"/>
      <c r="AE26" s="28"/>
    </row>
    <row r="27" spans="1:36">
      <c r="A27" s="10" t="s">
        <v>26</v>
      </c>
      <c r="B27" s="10">
        <v>0</v>
      </c>
      <c r="C27" s="10">
        <v>0</v>
      </c>
      <c r="D27" s="10">
        <v>1</v>
      </c>
      <c r="E27" s="5">
        <v>0</v>
      </c>
      <c r="F27" s="5">
        <v>0</v>
      </c>
      <c r="G27" s="5">
        <v>0</v>
      </c>
      <c r="H27" s="5">
        <v>0</v>
      </c>
      <c r="I27" s="5">
        <v>0</v>
      </c>
      <c r="J27" s="5">
        <v>0</v>
      </c>
      <c r="K27" s="5">
        <v>0</v>
      </c>
      <c r="L27" s="5">
        <v>0</v>
      </c>
      <c r="M27" s="5">
        <v>0</v>
      </c>
      <c r="N27" s="5">
        <v>0</v>
      </c>
      <c r="O27" s="5">
        <v>0</v>
      </c>
      <c r="P27" s="5">
        <v>0</v>
      </c>
      <c r="Q27" s="5">
        <v>1</v>
      </c>
      <c r="R27" s="5">
        <v>0</v>
      </c>
      <c r="S27" s="5">
        <v>0</v>
      </c>
      <c r="T27" s="5">
        <v>0</v>
      </c>
      <c r="U27" s="5">
        <v>1</v>
      </c>
      <c r="V27" s="5">
        <v>0</v>
      </c>
      <c r="W27" s="5">
        <v>0</v>
      </c>
      <c r="X27" s="5">
        <v>0</v>
      </c>
      <c r="Y27" s="10">
        <v>0</v>
      </c>
      <c r="Z27" s="5">
        <v>0</v>
      </c>
      <c r="AA27" s="5">
        <v>1</v>
      </c>
      <c r="AB27" s="5">
        <v>0</v>
      </c>
      <c r="AC27" s="10">
        <v>0</v>
      </c>
      <c r="AD27" s="5">
        <v>0</v>
      </c>
      <c r="AE27" s="5">
        <v>0</v>
      </c>
      <c r="AF27" s="5">
        <f t="shared" ref="AF27:AF34" si="3">SUM(Y27:AE27)</f>
        <v>1</v>
      </c>
      <c r="AG27" s="25">
        <f>AF27/$A$1</f>
        <v>8.3333333333333329E-2</v>
      </c>
    </row>
    <row r="28" spans="1:36">
      <c r="A28" s="3" t="s">
        <v>27</v>
      </c>
      <c r="B28" s="10">
        <v>0</v>
      </c>
      <c r="C28" s="10">
        <v>0</v>
      </c>
      <c r="D28" s="10">
        <v>0</v>
      </c>
      <c r="E28" s="5">
        <v>0</v>
      </c>
      <c r="F28" s="5">
        <v>0</v>
      </c>
      <c r="G28" s="5">
        <v>0</v>
      </c>
      <c r="H28" s="5">
        <v>0</v>
      </c>
      <c r="I28" s="5">
        <v>0</v>
      </c>
      <c r="J28" s="5">
        <v>0</v>
      </c>
      <c r="K28" s="5">
        <v>0</v>
      </c>
      <c r="L28" s="5">
        <v>0</v>
      </c>
      <c r="M28" s="5">
        <v>0</v>
      </c>
      <c r="N28" s="5">
        <v>1</v>
      </c>
      <c r="O28" s="5">
        <v>0</v>
      </c>
      <c r="P28" s="5">
        <v>0</v>
      </c>
      <c r="Q28" s="5">
        <v>0</v>
      </c>
      <c r="R28" s="5">
        <v>0</v>
      </c>
      <c r="S28" s="5">
        <v>0</v>
      </c>
      <c r="T28" s="5">
        <v>0</v>
      </c>
      <c r="U28" s="5">
        <v>0</v>
      </c>
      <c r="V28" s="5">
        <v>0</v>
      </c>
      <c r="W28" s="5">
        <v>0</v>
      </c>
      <c r="X28" s="5">
        <v>0</v>
      </c>
      <c r="Y28" s="10">
        <v>0</v>
      </c>
      <c r="Z28" s="5">
        <v>0</v>
      </c>
      <c r="AA28" s="5">
        <v>0</v>
      </c>
      <c r="AB28" s="5">
        <v>0</v>
      </c>
      <c r="AC28" s="10">
        <v>0</v>
      </c>
      <c r="AD28" s="5">
        <v>0</v>
      </c>
      <c r="AE28" s="5">
        <v>0</v>
      </c>
      <c r="AF28" s="5">
        <f t="shared" si="3"/>
        <v>0</v>
      </c>
      <c r="AG28" s="25">
        <f t="shared" ref="AG28:AG34" si="4">AF28/$A$1</f>
        <v>0</v>
      </c>
    </row>
    <row r="29" spans="1:36">
      <c r="A29" s="3" t="s">
        <v>28</v>
      </c>
      <c r="B29" s="10">
        <v>1</v>
      </c>
      <c r="C29" s="10">
        <v>0</v>
      </c>
      <c r="D29" s="10">
        <v>1</v>
      </c>
      <c r="E29" s="5">
        <v>1</v>
      </c>
      <c r="F29" s="5">
        <v>0</v>
      </c>
      <c r="G29" s="5">
        <v>1</v>
      </c>
      <c r="H29" s="5">
        <v>1</v>
      </c>
      <c r="I29" s="5">
        <v>1</v>
      </c>
      <c r="J29" s="5">
        <v>1</v>
      </c>
      <c r="K29" s="5">
        <v>0</v>
      </c>
      <c r="L29" s="5">
        <v>1</v>
      </c>
      <c r="M29" s="5">
        <v>0</v>
      </c>
      <c r="N29" s="5">
        <v>0</v>
      </c>
      <c r="O29" s="5">
        <v>1</v>
      </c>
      <c r="P29" s="5">
        <v>1</v>
      </c>
      <c r="Q29" s="5">
        <v>1</v>
      </c>
      <c r="R29" s="5">
        <v>0</v>
      </c>
      <c r="S29" s="5">
        <v>1</v>
      </c>
      <c r="T29" s="5">
        <v>0</v>
      </c>
      <c r="U29" s="5">
        <v>1</v>
      </c>
      <c r="V29" s="5">
        <v>1</v>
      </c>
      <c r="W29" s="5">
        <v>1</v>
      </c>
      <c r="X29" s="5">
        <v>0</v>
      </c>
      <c r="Y29" s="10">
        <v>0</v>
      </c>
      <c r="Z29" s="5">
        <v>1</v>
      </c>
      <c r="AA29" s="5">
        <v>0</v>
      </c>
      <c r="AB29" s="5">
        <v>0</v>
      </c>
      <c r="AC29" s="10">
        <v>1</v>
      </c>
      <c r="AD29" s="5">
        <v>1</v>
      </c>
      <c r="AE29" s="5">
        <v>1</v>
      </c>
      <c r="AF29" s="5">
        <f t="shared" si="3"/>
        <v>4</v>
      </c>
      <c r="AG29" s="25">
        <f t="shared" si="4"/>
        <v>0.33333333333333331</v>
      </c>
    </row>
    <row r="30" spans="1:36">
      <c r="A30" s="3" t="s">
        <v>29</v>
      </c>
      <c r="B30" s="10">
        <v>0</v>
      </c>
      <c r="C30" s="10">
        <v>1</v>
      </c>
      <c r="D30" s="10">
        <v>0</v>
      </c>
      <c r="E30" s="5">
        <v>1</v>
      </c>
      <c r="F30" s="5">
        <v>1</v>
      </c>
      <c r="G30" s="5">
        <v>0</v>
      </c>
      <c r="H30" s="5">
        <v>0</v>
      </c>
      <c r="I30" s="5">
        <v>1</v>
      </c>
      <c r="J30" s="5">
        <v>1</v>
      </c>
      <c r="K30" s="5">
        <v>0</v>
      </c>
      <c r="L30" s="5">
        <v>0</v>
      </c>
      <c r="M30" s="5">
        <v>0</v>
      </c>
      <c r="N30" s="5">
        <v>0</v>
      </c>
      <c r="O30" s="5">
        <v>0</v>
      </c>
      <c r="P30" s="5">
        <v>0</v>
      </c>
      <c r="Q30" s="5">
        <v>1</v>
      </c>
      <c r="R30" s="5">
        <v>0</v>
      </c>
      <c r="S30" s="5">
        <v>0</v>
      </c>
      <c r="T30" s="5">
        <v>0</v>
      </c>
      <c r="U30" s="5">
        <v>0</v>
      </c>
      <c r="V30" s="5">
        <v>0</v>
      </c>
      <c r="W30" s="5">
        <v>0</v>
      </c>
      <c r="X30" s="5">
        <v>0</v>
      </c>
      <c r="Y30" s="10">
        <v>1</v>
      </c>
      <c r="Z30" s="5">
        <v>0</v>
      </c>
      <c r="AA30" s="5">
        <v>0</v>
      </c>
      <c r="AB30" s="5">
        <v>0</v>
      </c>
      <c r="AC30" s="10">
        <v>1</v>
      </c>
      <c r="AD30" s="5">
        <v>1</v>
      </c>
      <c r="AE30" s="5">
        <v>1</v>
      </c>
      <c r="AF30" s="5">
        <f t="shared" si="3"/>
        <v>4</v>
      </c>
      <c r="AG30" s="25">
        <f t="shared" si="4"/>
        <v>0.33333333333333331</v>
      </c>
    </row>
    <row r="31" spans="1:36">
      <c r="A31" s="10" t="s">
        <v>30</v>
      </c>
      <c r="B31" s="10">
        <v>1</v>
      </c>
      <c r="C31" s="10">
        <v>1</v>
      </c>
      <c r="D31" s="10">
        <v>0</v>
      </c>
      <c r="E31" s="5">
        <v>1</v>
      </c>
      <c r="F31" s="5">
        <v>1</v>
      </c>
      <c r="G31" s="5">
        <v>0</v>
      </c>
      <c r="H31" s="5">
        <v>0</v>
      </c>
      <c r="I31" s="5">
        <v>1</v>
      </c>
      <c r="J31" s="5">
        <v>1</v>
      </c>
      <c r="K31" s="5">
        <v>1</v>
      </c>
      <c r="L31" s="5">
        <v>0</v>
      </c>
      <c r="M31" s="5">
        <v>1</v>
      </c>
      <c r="N31" s="5">
        <v>0</v>
      </c>
      <c r="O31" s="5">
        <v>0</v>
      </c>
      <c r="P31" s="5">
        <v>1</v>
      </c>
      <c r="Q31" s="5">
        <v>1</v>
      </c>
      <c r="R31" s="5">
        <v>0</v>
      </c>
      <c r="S31" s="5">
        <v>1</v>
      </c>
      <c r="T31" s="5">
        <v>1</v>
      </c>
      <c r="U31" s="5">
        <v>0</v>
      </c>
      <c r="V31" s="5">
        <v>0</v>
      </c>
      <c r="W31" s="5">
        <v>1</v>
      </c>
      <c r="X31" s="5">
        <v>1</v>
      </c>
      <c r="Y31" s="10">
        <v>0</v>
      </c>
      <c r="Z31" s="5">
        <v>0</v>
      </c>
      <c r="AA31" s="5">
        <v>0</v>
      </c>
      <c r="AB31" s="5">
        <v>1</v>
      </c>
      <c r="AC31" s="10">
        <v>0</v>
      </c>
      <c r="AD31" s="5">
        <v>0</v>
      </c>
      <c r="AE31" s="5">
        <v>0</v>
      </c>
      <c r="AF31" s="5">
        <f t="shared" si="3"/>
        <v>1</v>
      </c>
      <c r="AG31" s="25">
        <f t="shared" si="4"/>
        <v>8.3333333333333329E-2</v>
      </c>
    </row>
    <row r="32" spans="1:36">
      <c r="A32" s="10" t="s">
        <v>31</v>
      </c>
      <c r="B32" s="10">
        <v>1</v>
      </c>
      <c r="C32" s="10">
        <v>0</v>
      </c>
      <c r="D32" s="10">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10">
        <v>0</v>
      </c>
      <c r="Z32" s="5">
        <v>0</v>
      </c>
      <c r="AA32" s="5">
        <v>0</v>
      </c>
      <c r="AB32" s="5">
        <v>0</v>
      </c>
      <c r="AC32" s="10">
        <v>0</v>
      </c>
      <c r="AD32" s="5">
        <v>0</v>
      </c>
      <c r="AE32" s="5">
        <v>0</v>
      </c>
      <c r="AF32" s="5">
        <f t="shared" si="3"/>
        <v>0</v>
      </c>
      <c r="AG32" s="25">
        <f t="shared" si="4"/>
        <v>0</v>
      </c>
    </row>
    <row r="33" spans="1:33">
      <c r="A33" s="10" t="s">
        <v>32</v>
      </c>
      <c r="B33" s="10">
        <v>0</v>
      </c>
      <c r="C33" s="10">
        <v>0</v>
      </c>
      <c r="D33" s="10">
        <v>0</v>
      </c>
      <c r="E33" s="5">
        <v>1</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10">
        <v>0</v>
      </c>
      <c r="Z33" s="5">
        <v>0</v>
      </c>
      <c r="AA33" s="5">
        <v>0</v>
      </c>
      <c r="AB33" s="5">
        <v>0</v>
      </c>
      <c r="AC33" s="10">
        <v>0</v>
      </c>
      <c r="AD33" s="5">
        <v>0</v>
      </c>
      <c r="AE33" s="5">
        <v>0</v>
      </c>
      <c r="AF33" s="5">
        <f t="shared" si="3"/>
        <v>0</v>
      </c>
      <c r="AG33" s="25">
        <f t="shared" si="4"/>
        <v>0</v>
      </c>
    </row>
    <row r="34" spans="1:33">
      <c r="A34" s="10" t="s">
        <v>33</v>
      </c>
      <c r="B34" s="10">
        <v>0</v>
      </c>
      <c r="C34" s="10">
        <v>0</v>
      </c>
      <c r="D34" s="10">
        <v>0</v>
      </c>
      <c r="E34" s="5">
        <v>0</v>
      </c>
      <c r="F34" s="5">
        <v>0</v>
      </c>
      <c r="G34" s="5">
        <v>0</v>
      </c>
      <c r="H34" s="5">
        <v>0</v>
      </c>
      <c r="I34" s="5">
        <v>0</v>
      </c>
      <c r="J34" s="5">
        <v>1</v>
      </c>
      <c r="K34" s="5">
        <v>0</v>
      </c>
      <c r="L34" s="5">
        <v>0</v>
      </c>
      <c r="M34" s="5">
        <v>0</v>
      </c>
      <c r="N34" s="5">
        <v>0</v>
      </c>
      <c r="O34" s="5">
        <v>0</v>
      </c>
      <c r="P34" s="5">
        <v>0</v>
      </c>
      <c r="Q34" s="5">
        <v>0</v>
      </c>
      <c r="R34" s="5">
        <v>1</v>
      </c>
      <c r="S34" s="5">
        <v>0</v>
      </c>
      <c r="T34" s="5">
        <v>0</v>
      </c>
      <c r="U34" s="5">
        <v>0</v>
      </c>
      <c r="V34" s="5">
        <v>1</v>
      </c>
      <c r="W34" s="5">
        <v>0</v>
      </c>
      <c r="X34" s="5">
        <v>0</v>
      </c>
      <c r="Y34" s="10">
        <v>0</v>
      </c>
      <c r="Z34" s="5">
        <v>0</v>
      </c>
      <c r="AA34" s="5">
        <v>0</v>
      </c>
      <c r="AB34" s="5">
        <v>0</v>
      </c>
      <c r="AC34" s="10">
        <v>0</v>
      </c>
      <c r="AD34" s="5">
        <v>0</v>
      </c>
      <c r="AE34" s="5">
        <v>0</v>
      </c>
      <c r="AF34" s="5">
        <f t="shared" si="3"/>
        <v>0</v>
      </c>
      <c r="AG34" s="25">
        <f t="shared" si="4"/>
        <v>0</v>
      </c>
    </row>
    <row r="35" spans="1:33" ht="30">
      <c r="A35" s="10" t="s">
        <v>34</v>
      </c>
      <c r="B35" s="5">
        <v>0</v>
      </c>
      <c r="C35" s="5">
        <v>0</v>
      </c>
      <c r="D35" s="5">
        <v>0</v>
      </c>
      <c r="E35" s="5">
        <v>0</v>
      </c>
      <c r="F35" s="5">
        <v>0</v>
      </c>
      <c r="G35" s="5">
        <v>0</v>
      </c>
      <c r="H35" s="5">
        <v>0</v>
      </c>
      <c r="I35" s="5">
        <v>0</v>
      </c>
      <c r="J35" s="5">
        <v>0</v>
      </c>
      <c r="K35" s="5">
        <v>0</v>
      </c>
      <c r="L35" s="5">
        <v>0</v>
      </c>
      <c r="M35" s="5">
        <v>0</v>
      </c>
      <c r="N35" s="5">
        <v>0</v>
      </c>
      <c r="O35" s="5">
        <v>0</v>
      </c>
      <c r="P35" s="5">
        <v>0</v>
      </c>
      <c r="Q35" s="5">
        <v>0</v>
      </c>
      <c r="R35" s="5">
        <v>0</v>
      </c>
      <c r="S35" s="5">
        <v>0</v>
      </c>
      <c r="T35" s="5">
        <v>0</v>
      </c>
      <c r="U35" s="5">
        <v>0</v>
      </c>
      <c r="V35" s="5">
        <v>0</v>
      </c>
      <c r="W35" s="5">
        <v>0</v>
      </c>
      <c r="X35" s="5">
        <v>0</v>
      </c>
      <c r="Y35" s="10">
        <v>0</v>
      </c>
      <c r="Z35" s="5">
        <v>0</v>
      </c>
      <c r="AA35" s="5">
        <v>0</v>
      </c>
      <c r="AB35" s="5">
        <v>0</v>
      </c>
      <c r="AC35" s="10">
        <v>0</v>
      </c>
      <c r="AD35" s="5">
        <v>0</v>
      </c>
      <c r="AE35" s="5">
        <v>0</v>
      </c>
      <c r="AF35" s="5">
        <v>0</v>
      </c>
      <c r="AG35" s="25">
        <f>AF35/$A$1</f>
        <v>0</v>
      </c>
    </row>
    <row r="36" spans="1:33">
      <c r="A36" s="10"/>
      <c r="B36" s="10"/>
      <c r="C36" s="10"/>
      <c r="D36" s="10"/>
      <c r="E36" s="5"/>
      <c r="F36" s="5"/>
      <c r="G36" s="5"/>
      <c r="H36" s="5"/>
      <c r="I36" s="5"/>
      <c r="J36" s="5"/>
      <c r="K36" s="5"/>
      <c r="L36" s="5"/>
      <c r="M36" s="5"/>
      <c r="N36" s="5"/>
      <c r="O36" s="5"/>
      <c r="P36" s="5"/>
      <c r="Q36" s="5"/>
      <c r="R36" s="5"/>
      <c r="S36" s="5"/>
      <c r="T36" s="5"/>
      <c r="U36" s="5"/>
      <c r="V36" s="5"/>
      <c r="W36" s="5"/>
      <c r="X36" s="5"/>
      <c r="Y36" s="10"/>
      <c r="Z36" s="5"/>
      <c r="AA36" s="5"/>
      <c r="AB36" s="5"/>
      <c r="AC36" s="10"/>
      <c r="AD36" s="5"/>
      <c r="AE36" s="28"/>
      <c r="AG36" s="21"/>
    </row>
    <row r="37" spans="1:33">
      <c r="A37" s="19" t="s">
        <v>13</v>
      </c>
      <c r="B37" s="10"/>
      <c r="C37" s="19"/>
      <c r="D37" s="10"/>
      <c r="E37" s="5"/>
      <c r="F37" s="5"/>
      <c r="G37" s="5"/>
      <c r="H37" s="5"/>
      <c r="I37" s="5"/>
      <c r="J37" s="5"/>
      <c r="K37" s="5"/>
      <c r="L37" s="5"/>
      <c r="M37" s="5"/>
      <c r="N37" s="5"/>
      <c r="O37" s="5"/>
      <c r="P37" s="5"/>
      <c r="Q37" s="5"/>
      <c r="R37" s="5"/>
      <c r="S37" s="5"/>
      <c r="T37" s="5"/>
      <c r="U37" s="5"/>
      <c r="V37" s="5"/>
      <c r="W37" s="5"/>
      <c r="X37" s="5"/>
      <c r="Y37" s="10"/>
      <c r="Z37" s="5"/>
      <c r="AA37" s="5"/>
      <c r="AB37" s="5"/>
      <c r="AC37" s="10"/>
      <c r="AD37" s="5"/>
      <c r="AE37" s="28"/>
    </row>
    <row r="38" spans="1:33">
      <c r="A38" s="10" t="s">
        <v>38</v>
      </c>
      <c r="B38" s="10">
        <v>1</v>
      </c>
      <c r="C38" s="10">
        <v>1</v>
      </c>
      <c r="D38" s="10">
        <v>1</v>
      </c>
      <c r="E38" s="5">
        <v>1</v>
      </c>
      <c r="F38" s="5">
        <v>1</v>
      </c>
      <c r="G38" s="5">
        <v>1</v>
      </c>
      <c r="H38" s="5">
        <v>1</v>
      </c>
      <c r="I38" s="5">
        <v>1</v>
      </c>
      <c r="J38" s="5">
        <v>1</v>
      </c>
      <c r="K38" s="5">
        <v>1</v>
      </c>
      <c r="L38" s="5">
        <v>1</v>
      </c>
      <c r="M38" s="5">
        <v>0</v>
      </c>
      <c r="N38" s="5">
        <v>1</v>
      </c>
      <c r="O38" s="5">
        <v>0</v>
      </c>
      <c r="P38" s="5">
        <v>1</v>
      </c>
      <c r="Q38" s="5">
        <v>1</v>
      </c>
      <c r="R38" s="5">
        <v>1</v>
      </c>
      <c r="S38" s="5">
        <v>1</v>
      </c>
      <c r="T38" s="5">
        <v>1</v>
      </c>
      <c r="U38" s="5">
        <v>0</v>
      </c>
      <c r="V38" s="5">
        <v>1</v>
      </c>
      <c r="W38" s="5">
        <v>0</v>
      </c>
      <c r="X38" s="5">
        <v>1</v>
      </c>
      <c r="Y38" s="10">
        <v>1</v>
      </c>
      <c r="Z38" s="5">
        <v>1</v>
      </c>
      <c r="AA38" s="5">
        <v>0</v>
      </c>
      <c r="AB38" s="5">
        <v>2</v>
      </c>
      <c r="AC38" s="10">
        <v>1</v>
      </c>
      <c r="AD38" s="5">
        <v>1</v>
      </c>
      <c r="AE38" s="5">
        <v>1</v>
      </c>
      <c r="AF38" s="5">
        <f t="shared" ref="AF38:AF51" si="5">SUM(Y38:AE38)</f>
        <v>7</v>
      </c>
      <c r="AG38" s="25">
        <f>AF38/$A$1</f>
        <v>0.58333333333333337</v>
      </c>
    </row>
    <row r="39" spans="1:33">
      <c r="A39" s="10" t="s">
        <v>39</v>
      </c>
      <c r="B39" s="10">
        <v>0</v>
      </c>
      <c r="C39" s="10">
        <v>0</v>
      </c>
      <c r="D39" s="10">
        <v>0</v>
      </c>
      <c r="E39" s="5">
        <v>0</v>
      </c>
      <c r="F39" s="5">
        <v>0</v>
      </c>
      <c r="G39" s="5">
        <v>0</v>
      </c>
      <c r="H39" s="5">
        <v>0</v>
      </c>
      <c r="I39" s="5">
        <v>0</v>
      </c>
      <c r="J39" s="5">
        <v>0</v>
      </c>
      <c r="K39" s="5">
        <v>1</v>
      </c>
      <c r="L39" s="5">
        <v>0</v>
      </c>
      <c r="M39" s="5">
        <v>1</v>
      </c>
      <c r="N39" s="5">
        <v>0</v>
      </c>
      <c r="O39" s="5">
        <v>0</v>
      </c>
      <c r="P39" s="5">
        <v>0</v>
      </c>
      <c r="Q39" s="5">
        <v>0</v>
      </c>
      <c r="R39" s="5">
        <v>1</v>
      </c>
      <c r="S39" s="5">
        <v>0</v>
      </c>
      <c r="T39" s="5">
        <v>0</v>
      </c>
      <c r="U39" s="5">
        <v>0</v>
      </c>
      <c r="V39" s="5">
        <v>0</v>
      </c>
      <c r="W39" s="5">
        <v>0</v>
      </c>
      <c r="X39" s="5">
        <v>0</v>
      </c>
      <c r="Y39" s="10">
        <v>0</v>
      </c>
      <c r="Z39" s="5">
        <v>1</v>
      </c>
      <c r="AA39" s="5">
        <v>1</v>
      </c>
      <c r="AB39" s="5">
        <v>0</v>
      </c>
      <c r="AC39" s="10">
        <v>0</v>
      </c>
      <c r="AD39" s="5">
        <v>0</v>
      </c>
      <c r="AE39" s="5">
        <v>0</v>
      </c>
      <c r="AF39" s="5">
        <f t="shared" si="5"/>
        <v>2</v>
      </c>
      <c r="AG39" s="25">
        <f t="shared" ref="AG39:AG64" si="6">AF39/$A$1</f>
        <v>0.16666666666666666</v>
      </c>
    </row>
    <row r="40" spans="1:33">
      <c r="A40" s="10" t="s">
        <v>40</v>
      </c>
      <c r="B40" s="10">
        <v>0</v>
      </c>
      <c r="C40" s="10">
        <v>0</v>
      </c>
      <c r="D40" s="10">
        <v>0</v>
      </c>
      <c r="E40" s="5">
        <v>0</v>
      </c>
      <c r="F40" s="5">
        <v>0</v>
      </c>
      <c r="G40" s="5">
        <v>0</v>
      </c>
      <c r="H40" s="5">
        <v>0</v>
      </c>
      <c r="I40" s="5">
        <v>1</v>
      </c>
      <c r="J40" s="5">
        <v>0</v>
      </c>
      <c r="K40" s="5">
        <v>0</v>
      </c>
      <c r="L40" s="5">
        <v>0</v>
      </c>
      <c r="M40" s="5">
        <v>0</v>
      </c>
      <c r="N40" s="5">
        <v>0</v>
      </c>
      <c r="O40" s="5">
        <v>0</v>
      </c>
      <c r="P40" s="5">
        <v>0</v>
      </c>
      <c r="Q40" s="5">
        <v>0</v>
      </c>
      <c r="R40" s="5">
        <v>0</v>
      </c>
      <c r="S40" s="5">
        <v>0</v>
      </c>
      <c r="T40" s="5">
        <v>0</v>
      </c>
      <c r="U40" s="5">
        <v>0</v>
      </c>
      <c r="V40" s="5">
        <v>0</v>
      </c>
      <c r="W40" s="5">
        <v>0</v>
      </c>
      <c r="X40" s="5">
        <v>0</v>
      </c>
      <c r="Y40" s="10">
        <v>0</v>
      </c>
      <c r="Z40" s="5">
        <v>0</v>
      </c>
      <c r="AA40" s="5">
        <v>0</v>
      </c>
      <c r="AB40" s="5">
        <v>0</v>
      </c>
      <c r="AC40" s="10">
        <v>0</v>
      </c>
      <c r="AD40" s="5">
        <v>0</v>
      </c>
      <c r="AE40" s="5">
        <v>0</v>
      </c>
      <c r="AF40" s="5">
        <f t="shared" si="5"/>
        <v>0</v>
      </c>
      <c r="AG40" s="25">
        <f t="shared" si="6"/>
        <v>0</v>
      </c>
    </row>
    <row r="41" spans="1:33">
      <c r="A41" s="10" t="s">
        <v>41</v>
      </c>
      <c r="B41" s="10">
        <v>0</v>
      </c>
      <c r="C41" s="10">
        <v>0</v>
      </c>
      <c r="D41" s="10">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10">
        <v>0</v>
      </c>
      <c r="Z41" s="5">
        <v>0</v>
      </c>
      <c r="AA41" s="5">
        <v>0</v>
      </c>
      <c r="AB41" s="5">
        <v>0</v>
      </c>
      <c r="AC41" s="10">
        <v>0</v>
      </c>
      <c r="AD41" s="5">
        <v>0</v>
      </c>
      <c r="AE41" s="5">
        <v>0</v>
      </c>
      <c r="AF41" s="5">
        <f t="shared" si="5"/>
        <v>0</v>
      </c>
      <c r="AG41" s="25">
        <f t="shared" si="6"/>
        <v>0</v>
      </c>
    </row>
    <row r="42" spans="1:33">
      <c r="A42" s="10" t="s">
        <v>42</v>
      </c>
      <c r="B42" s="10">
        <v>0</v>
      </c>
      <c r="C42" s="10">
        <v>0</v>
      </c>
      <c r="D42" s="10">
        <v>0</v>
      </c>
      <c r="E42" s="5">
        <v>0</v>
      </c>
      <c r="F42" s="5">
        <v>0</v>
      </c>
      <c r="G42" s="5">
        <v>0</v>
      </c>
      <c r="H42" s="5">
        <v>0</v>
      </c>
      <c r="I42" s="5">
        <v>0</v>
      </c>
      <c r="J42" s="5">
        <v>0</v>
      </c>
      <c r="K42" s="5">
        <v>0</v>
      </c>
      <c r="L42" s="5">
        <v>0</v>
      </c>
      <c r="M42" s="5">
        <v>0</v>
      </c>
      <c r="N42" s="5">
        <v>0</v>
      </c>
      <c r="O42" s="5">
        <v>1</v>
      </c>
      <c r="P42" s="5">
        <v>0</v>
      </c>
      <c r="Q42" s="5">
        <v>0</v>
      </c>
      <c r="R42" s="5">
        <v>0</v>
      </c>
      <c r="S42" s="5">
        <v>0</v>
      </c>
      <c r="T42" s="5">
        <v>0</v>
      </c>
      <c r="U42" s="5">
        <v>0</v>
      </c>
      <c r="V42" s="5">
        <v>0</v>
      </c>
      <c r="W42" s="5">
        <v>0</v>
      </c>
      <c r="X42" s="5">
        <v>0</v>
      </c>
      <c r="Y42" s="10">
        <v>0</v>
      </c>
      <c r="Z42" s="5">
        <v>1</v>
      </c>
      <c r="AA42" s="5">
        <v>0</v>
      </c>
      <c r="AB42" s="5">
        <v>0</v>
      </c>
      <c r="AC42" s="10">
        <v>0</v>
      </c>
      <c r="AD42" s="5">
        <v>0</v>
      </c>
      <c r="AE42" s="5">
        <v>0</v>
      </c>
      <c r="AF42" s="5">
        <f t="shared" si="5"/>
        <v>1</v>
      </c>
      <c r="AG42" s="25">
        <f t="shared" si="6"/>
        <v>8.3333333333333329E-2</v>
      </c>
    </row>
    <row r="43" spans="1:33">
      <c r="A43" s="10" t="s">
        <v>43</v>
      </c>
      <c r="B43" s="10">
        <v>0</v>
      </c>
      <c r="C43" s="10">
        <v>0</v>
      </c>
      <c r="D43" s="10">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10">
        <v>0</v>
      </c>
      <c r="Z43" s="5">
        <v>0</v>
      </c>
      <c r="AA43" s="5">
        <v>0</v>
      </c>
      <c r="AB43" s="5">
        <v>0</v>
      </c>
      <c r="AC43" s="10">
        <v>0</v>
      </c>
      <c r="AD43" s="5">
        <v>0</v>
      </c>
      <c r="AE43" s="5">
        <v>0</v>
      </c>
      <c r="AF43" s="5">
        <f t="shared" si="5"/>
        <v>0</v>
      </c>
      <c r="AG43" s="25">
        <f t="shared" si="6"/>
        <v>0</v>
      </c>
    </row>
    <row r="44" spans="1:33" ht="15.75" customHeight="1">
      <c r="A44" s="10" t="s">
        <v>44</v>
      </c>
      <c r="B44" s="10">
        <v>0</v>
      </c>
      <c r="C44" s="10">
        <v>0</v>
      </c>
      <c r="D44" s="10">
        <v>0</v>
      </c>
      <c r="E44" s="5">
        <v>1</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10">
        <v>0</v>
      </c>
      <c r="Z44" s="5">
        <v>0</v>
      </c>
      <c r="AA44" s="5">
        <v>0</v>
      </c>
      <c r="AB44" s="5">
        <v>0</v>
      </c>
      <c r="AC44" s="10">
        <v>0</v>
      </c>
      <c r="AD44" s="5">
        <v>0</v>
      </c>
      <c r="AE44" s="5">
        <v>0</v>
      </c>
      <c r="AF44" s="5">
        <f t="shared" si="5"/>
        <v>0</v>
      </c>
      <c r="AG44" s="25">
        <f t="shared" si="6"/>
        <v>0</v>
      </c>
    </row>
    <row r="45" spans="1:33">
      <c r="A45" s="10" t="s">
        <v>45</v>
      </c>
      <c r="B45" s="10">
        <v>0</v>
      </c>
      <c r="C45" s="10">
        <v>0</v>
      </c>
      <c r="D45" s="10">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10">
        <v>0</v>
      </c>
      <c r="Z45" s="5">
        <v>1</v>
      </c>
      <c r="AA45" s="5">
        <v>0</v>
      </c>
      <c r="AB45" s="5">
        <v>0</v>
      </c>
      <c r="AC45" s="10">
        <v>0</v>
      </c>
      <c r="AD45" s="5">
        <v>0</v>
      </c>
      <c r="AE45" s="5">
        <v>0</v>
      </c>
      <c r="AF45" s="5">
        <f t="shared" si="5"/>
        <v>1</v>
      </c>
      <c r="AG45" s="25">
        <f t="shared" si="6"/>
        <v>8.3333333333333329E-2</v>
      </c>
    </row>
    <row r="46" spans="1:33" ht="14.25" customHeight="1">
      <c r="A46" s="10" t="s">
        <v>46</v>
      </c>
      <c r="B46" s="10">
        <v>0</v>
      </c>
      <c r="C46" s="10">
        <v>0</v>
      </c>
      <c r="D46" s="10">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10">
        <v>0</v>
      </c>
      <c r="Z46" s="5">
        <v>0</v>
      </c>
      <c r="AA46" s="5">
        <v>0</v>
      </c>
      <c r="AB46" s="5">
        <v>0</v>
      </c>
      <c r="AC46" s="10">
        <v>0</v>
      </c>
      <c r="AD46" s="5">
        <v>0</v>
      </c>
      <c r="AE46" s="5">
        <v>0</v>
      </c>
      <c r="AF46" s="5">
        <f t="shared" si="5"/>
        <v>0</v>
      </c>
      <c r="AG46" s="25">
        <f t="shared" si="6"/>
        <v>0</v>
      </c>
    </row>
    <row r="47" spans="1:33">
      <c r="A47" s="10" t="s">
        <v>47</v>
      </c>
      <c r="B47" s="10">
        <v>0</v>
      </c>
      <c r="C47" s="10">
        <v>0</v>
      </c>
      <c r="D47" s="10">
        <v>0</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10">
        <v>0</v>
      </c>
      <c r="Z47" s="5">
        <v>0</v>
      </c>
      <c r="AA47" s="5">
        <v>0</v>
      </c>
      <c r="AB47" s="5">
        <v>0</v>
      </c>
      <c r="AC47" s="10">
        <v>0</v>
      </c>
      <c r="AD47" s="5">
        <v>0</v>
      </c>
      <c r="AE47" s="5">
        <v>0</v>
      </c>
      <c r="AF47" s="5">
        <f t="shared" si="5"/>
        <v>0</v>
      </c>
      <c r="AG47" s="25">
        <f t="shared" si="6"/>
        <v>0</v>
      </c>
    </row>
    <row r="48" spans="1:33">
      <c r="A48" s="10" t="s">
        <v>48</v>
      </c>
      <c r="B48" s="10">
        <v>0</v>
      </c>
      <c r="C48" s="10">
        <v>0</v>
      </c>
      <c r="D48" s="10">
        <v>0</v>
      </c>
      <c r="E48" s="5">
        <v>1</v>
      </c>
      <c r="F48" s="5">
        <v>0</v>
      </c>
      <c r="G48" s="5">
        <v>0</v>
      </c>
      <c r="H48" s="5">
        <v>0</v>
      </c>
      <c r="I48" s="5">
        <v>0</v>
      </c>
      <c r="J48" s="5">
        <v>0</v>
      </c>
      <c r="K48" s="5">
        <v>0</v>
      </c>
      <c r="L48" s="5">
        <v>0</v>
      </c>
      <c r="M48" s="5">
        <v>0</v>
      </c>
      <c r="N48" s="5">
        <v>0</v>
      </c>
      <c r="O48" s="5">
        <v>0</v>
      </c>
      <c r="P48" s="5">
        <v>0</v>
      </c>
      <c r="Q48" s="5">
        <v>1</v>
      </c>
      <c r="R48" s="5">
        <v>1</v>
      </c>
      <c r="S48" s="5">
        <v>0</v>
      </c>
      <c r="T48" s="5">
        <v>0</v>
      </c>
      <c r="U48" s="5">
        <v>0</v>
      </c>
      <c r="V48" s="5">
        <v>1</v>
      </c>
      <c r="W48" s="5">
        <v>0</v>
      </c>
      <c r="X48" s="5">
        <v>1</v>
      </c>
      <c r="Y48" s="10">
        <v>0</v>
      </c>
      <c r="Z48" s="5">
        <v>1</v>
      </c>
      <c r="AA48" s="5">
        <v>1</v>
      </c>
      <c r="AB48" s="5">
        <v>2</v>
      </c>
      <c r="AC48" s="10">
        <v>1</v>
      </c>
      <c r="AD48" s="5">
        <v>1</v>
      </c>
      <c r="AE48" s="5">
        <v>0</v>
      </c>
      <c r="AF48" s="5">
        <f t="shared" si="5"/>
        <v>6</v>
      </c>
      <c r="AG48" s="25">
        <f t="shared" si="6"/>
        <v>0.5</v>
      </c>
    </row>
    <row r="49" spans="1:33">
      <c r="A49" s="10" t="s">
        <v>49</v>
      </c>
      <c r="B49" s="10">
        <v>0</v>
      </c>
      <c r="C49" s="10">
        <v>0</v>
      </c>
      <c r="D49" s="10">
        <v>0</v>
      </c>
      <c r="E49" s="10">
        <v>0</v>
      </c>
      <c r="F49" s="10">
        <v>0</v>
      </c>
      <c r="G49" s="10">
        <v>0</v>
      </c>
      <c r="H49" s="10">
        <v>0</v>
      </c>
      <c r="I49" s="10">
        <v>0</v>
      </c>
      <c r="J49" s="10">
        <v>0</v>
      </c>
      <c r="K49" s="10">
        <v>0</v>
      </c>
      <c r="L49" s="10">
        <v>0</v>
      </c>
      <c r="M49" s="10">
        <v>0</v>
      </c>
      <c r="N49" s="10">
        <v>0</v>
      </c>
      <c r="O49" s="10">
        <v>0</v>
      </c>
      <c r="P49" s="10">
        <v>0</v>
      </c>
      <c r="Q49" s="5">
        <v>0</v>
      </c>
      <c r="R49" s="10">
        <v>0</v>
      </c>
      <c r="S49" s="10">
        <v>0</v>
      </c>
      <c r="T49" s="10">
        <v>0</v>
      </c>
      <c r="U49" s="10">
        <v>0</v>
      </c>
      <c r="V49" s="10">
        <v>0</v>
      </c>
      <c r="W49" s="10">
        <v>0</v>
      </c>
      <c r="X49" s="10">
        <v>0</v>
      </c>
      <c r="Y49" s="10">
        <v>0</v>
      </c>
      <c r="Z49" s="5">
        <v>0</v>
      </c>
      <c r="AA49" s="5">
        <v>0</v>
      </c>
      <c r="AB49" s="5">
        <v>2</v>
      </c>
      <c r="AC49" s="10">
        <v>0</v>
      </c>
      <c r="AD49" s="5">
        <v>0</v>
      </c>
      <c r="AE49" s="5">
        <v>0</v>
      </c>
      <c r="AF49" s="5">
        <f t="shared" si="5"/>
        <v>2</v>
      </c>
      <c r="AG49" s="25">
        <f t="shared" si="6"/>
        <v>0.16666666666666666</v>
      </c>
    </row>
    <row r="50" spans="1:33">
      <c r="A50" s="10" t="s">
        <v>50</v>
      </c>
      <c r="B50" s="10">
        <v>0</v>
      </c>
      <c r="C50" s="10">
        <v>0</v>
      </c>
      <c r="D50" s="10">
        <v>0</v>
      </c>
      <c r="E50" s="10">
        <v>0</v>
      </c>
      <c r="F50" s="10">
        <v>0</v>
      </c>
      <c r="G50" s="10">
        <v>0</v>
      </c>
      <c r="H50" s="10">
        <v>0</v>
      </c>
      <c r="I50" s="10">
        <v>0</v>
      </c>
      <c r="J50" s="10">
        <v>1</v>
      </c>
      <c r="K50" s="10">
        <v>1</v>
      </c>
      <c r="L50" s="10">
        <v>0</v>
      </c>
      <c r="M50" s="10">
        <v>0</v>
      </c>
      <c r="N50" s="10">
        <v>0</v>
      </c>
      <c r="O50" s="10">
        <v>0</v>
      </c>
      <c r="P50" s="10">
        <v>1</v>
      </c>
      <c r="Q50" s="5">
        <v>0</v>
      </c>
      <c r="R50" s="10">
        <v>0</v>
      </c>
      <c r="S50" s="10">
        <v>0</v>
      </c>
      <c r="T50" s="10">
        <v>1</v>
      </c>
      <c r="U50" s="10">
        <v>1</v>
      </c>
      <c r="V50" s="10">
        <v>0</v>
      </c>
      <c r="W50" s="10">
        <v>1</v>
      </c>
      <c r="X50" s="10">
        <v>0</v>
      </c>
      <c r="Y50" s="10">
        <v>0</v>
      </c>
      <c r="Z50" s="5">
        <v>0</v>
      </c>
      <c r="AA50" s="5">
        <v>0</v>
      </c>
      <c r="AB50" s="5">
        <v>0</v>
      </c>
      <c r="AC50" s="10">
        <v>1</v>
      </c>
      <c r="AD50" s="5">
        <v>0</v>
      </c>
      <c r="AE50" s="5">
        <v>1</v>
      </c>
      <c r="AF50" s="5">
        <f t="shared" si="5"/>
        <v>2</v>
      </c>
      <c r="AG50" s="25">
        <f t="shared" si="6"/>
        <v>0.16666666666666666</v>
      </c>
    </row>
    <row r="51" spans="1:33" ht="30">
      <c r="A51" s="10" t="s">
        <v>34</v>
      </c>
      <c r="B51" s="10">
        <v>2</v>
      </c>
      <c r="C51" s="10">
        <v>0</v>
      </c>
      <c r="D51" s="10">
        <v>1</v>
      </c>
      <c r="E51" s="10">
        <v>3</v>
      </c>
      <c r="F51" s="10">
        <v>0</v>
      </c>
      <c r="G51" s="10">
        <v>1</v>
      </c>
      <c r="H51" s="10">
        <v>0</v>
      </c>
      <c r="I51" s="10">
        <v>0</v>
      </c>
      <c r="J51" s="10">
        <v>3</v>
      </c>
      <c r="K51" s="10">
        <v>0</v>
      </c>
      <c r="L51" s="10">
        <v>0</v>
      </c>
      <c r="M51" s="10">
        <v>0</v>
      </c>
      <c r="N51" s="10">
        <v>0</v>
      </c>
      <c r="O51" s="10">
        <v>0</v>
      </c>
      <c r="P51" s="10">
        <v>1</v>
      </c>
      <c r="Q51" s="5">
        <v>1</v>
      </c>
      <c r="R51" s="10">
        <v>3</v>
      </c>
      <c r="S51" s="10">
        <v>0</v>
      </c>
      <c r="T51" s="10">
        <v>0</v>
      </c>
      <c r="U51" s="10">
        <v>0</v>
      </c>
      <c r="V51" s="10">
        <v>1</v>
      </c>
      <c r="W51" s="10">
        <v>0</v>
      </c>
      <c r="X51" s="10">
        <v>0</v>
      </c>
      <c r="Y51" s="10">
        <v>2</v>
      </c>
      <c r="Z51" s="5">
        <v>0</v>
      </c>
      <c r="AA51" s="5">
        <v>2</v>
      </c>
      <c r="AB51" s="5">
        <v>1</v>
      </c>
      <c r="AC51" s="10">
        <v>0</v>
      </c>
      <c r="AD51" s="5">
        <v>0</v>
      </c>
      <c r="AE51" s="5">
        <v>0</v>
      </c>
      <c r="AF51" s="5">
        <f t="shared" si="5"/>
        <v>5</v>
      </c>
      <c r="AG51" s="26"/>
    </row>
    <row r="52" spans="1:33">
      <c r="A52" s="10" t="s">
        <v>51</v>
      </c>
      <c r="B52" s="10">
        <v>0</v>
      </c>
      <c r="C52" s="10">
        <v>0</v>
      </c>
      <c r="D52" s="10">
        <v>0</v>
      </c>
      <c r="E52" s="10">
        <v>0</v>
      </c>
      <c r="F52" s="10">
        <v>0</v>
      </c>
      <c r="G52" s="10">
        <v>0</v>
      </c>
      <c r="H52" s="10">
        <v>0</v>
      </c>
      <c r="I52" s="10">
        <v>0</v>
      </c>
      <c r="J52" s="10">
        <v>0</v>
      </c>
      <c r="K52" s="10">
        <v>0</v>
      </c>
      <c r="L52" s="10">
        <v>0</v>
      </c>
      <c r="M52" s="10">
        <v>0</v>
      </c>
      <c r="N52" s="10">
        <v>0</v>
      </c>
      <c r="O52" s="10">
        <v>0</v>
      </c>
      <c r="P52" s="10">
        <v>0</v>
      </c>
      <c r="Q52" s="5">
        <v>0</v>
      </c>
      <c r="R52" s="10">
        <v>0</v>
      </c>
      <c r="S52" s="10">
        <v>0</v>
      </c>
      <c r="T52" s="10">
        <v>0</v>
      </c>
      <c r="U52" s="10">
        <v>0</v>
      </c>
      <c r="V52" s="10">
        <v>0</v>
      </c>
      <c r="W52" s="10">
        <v>0</v>
      </c>
      <c r="X52" s="10">
        <v>0</v>
      </c>
      <c r="Y52" s="10">
        <v>1</v>
      </c>
      <c r="Z52" s="5">
        <v>0</v>
      </c>
      <c r="AA52" s="5">
        <v>0</v>
      </c>
      <c r="AB52" s="5">
        <v>0</v>
      </c>
      <c r="AC52" s="10">
        <v>0</v>
      </c>
      <c r="AD52" s="5">
        <v>0</v>
      </c>
      <c r="AE52" s="5">
        <v>0</v>
      </c>
      <c r="AF52" s="5">
        <f t="shared" ref="AF52:AF59" si="7">SUM(Y52:AE52)</f>
        <v>1</v>
      </c>
      <c r="AG52" s="25">
        <f t="shared" si="6"/>
        <v>8.3333333333333329E-2</v>
      </c>
    </row>
    <row r="53" spans="1:33" ht="30">
      <c r="A53" s="10" t="s">
        <v>52</v>
      </c>
      <c r="B53" s="10">
        <v>0</v>
      </c>
      <c r="C53" s="10">
        <v>0</v>
      </c>
      <c r="D53" s="10">
        <v>0</v>
      </c>
      <c r="E53" s="10">
        <v>0</v>
      </c>
      <c r="F53" s="10">
        <v>0</v>
      </c>
      <c r="G53" s="10">
        <v>0</v>
      </c>
      <c r="H53" s="10">
        <v>0</v>
      </c>
      <c r="I53" s="10">
        <v>0</v>
      </c>
      <c r="J53" s="10">
        <v>0</v>
      </c>
      <c r="K53" s="10">
        <v>0</v>
      </c>
      <c r="L53" s="10">
        <v>0</v>
      </c>
      <c r="M53" s="10">
        <v>0</v>
      </c>
      <c r="N53" s="10">
        <v>0</v>
      </c>
      <c r="O53" s="10">
        <v>0</v>
      </c>
      <c r="P53" s="10">
        <v>0</v>
      </c>
      <c r="Q53" s="5">
        <v>0</v>
      </c>
      <c r="R53" s="10">
        <v>0</v>
      </c>
      <c r="S53" s="10">
        <v>0</v>
      </c>
      <c r="T53" s="10">
        <v>0</v>
      </c>
      <c r="U53" s="10">
        <v>0</v>
      </c>
      <c r="V53" s="10">
        <v>0</v>
      </c>
      <c r="W53" s="10">
        <v>0</v>
      </c>
      <c r="X53" s="10">
        <v>0</v>
      </c>
      <c r="Y53" s="10">
        <v>1</v>
      </c>
      <c r="Z53" s="5">
        <v>0</v>
      </c>
      <c r="AA53" s="5">
        <v>0</v>
      </c>
      <c r="AB53" s="5">
        <v>0</v>
      </c>
      <c r="AC53" s="10">
        <v>0</v>
      </c>
      <c r="AD53" s="5">
        <v>0</v>
      </c>
      <c r="AE53" s="5">
        <v>0</v>
      </c>
      <c r="AF53" s="5">
        <f t="shared" si="7"/>
        <v>1</v>
      </c>
      <c r="AG53" s="25">
        <f t="shared" si="6"/>
        <v>8.3333333333333329E-2</v>
      </c>
    </row>
    <row r="54" spans="1:33">
      <c r="A54" s="10" t="s">
        <v>35</v>
      </c>
      <c r="B54" s="10">
        <v>0</v>
      </c>
      <c r="C54" s="10">
        <v>0</v>
      </c>
      <c r="D54" s="10">
        <v>0</v>
      </c>
      <c r="E54" s="10">
        <v>0</v>
      </c>
      <c r="F54" s="10">
        <v>0</v>
      </c>
      <c r="G54" s="10">
        <v>0</v>
      </c>
      <c r="H54" s="10">
        <v>0</v>
      </c>
      <c r="I54" s="10">
        <v>0</v>
      </c>
      <c r="J54" s="10">
        <v>0</v>
      </c>
      <c r="K54" s="10">
        <v>0</v>
      </c>
      <c r="L54" s="10">
        <v>0</v>
      </c>
      <c r="M54" s="10">
        <v>0</v>
      </c>
      <c r="N54" s="10">
        <v>0</v>
      </c>
      <c r="O54" s="10">
        <v>0</v>
      </c>
      <c r="P54" s="10">
        <v>0</v>
      </c>
      <c r="Q54" s="5">
        <v>0</v>
      </c>
      <c r="R54" s="10">
        <v>0</v>
      </c>
      <c r="S54" s="10">
        <v>0</v>
      </c>
      <c r="T54" s="10">
        <v>0</v>
      </c>
      <c r="U54" s="10">
        <v>0</v>
      </c>
      <c r="V54" s="10">
        <v>0</v>
      </c>
      <c r="W54" s="10">
        <v>0</v>
      </c>
      <c r="X54" s="10">
        <v>0</v>
      </c>
      <c r="Y54" s="10">
        <v>0</v>
      </c>
      <c r="Z54" s="5">
        <v>0</v>
      </c>
      <c r="AA54" s="5">
        <v>0</v>
      </c>
      <c r="AB54" s="5">
        <v>1</v>
      </c>
      <c r="AC54" s="10">
        <v>0</v>
      </c>
      <c r="AD54" s="5">
        <v>0</v>
      </c>
      <c r="AE54" s="5">
        <v>0</v>
      </c>
      <c r="AF54" s="5">
        <f t="shared" si="7"/>
        <v>1</v>
      </c>
      <c r="AG54" s="25">
        <f t="shared" si="6"/>
        <v>8.3333333333333329E-2</v>
      </c>
    </row>
    <row r="55" spans="1:33">
      <c r="A55" s="10" t="s">
        <v>36</v>
      </c>
      <c r="B55" s="10">
        <v>0</v>
      </c>
      <c r="C55" s="10">
        <v>0</v>
      </c>
      <c r="D55" s="10">
        <v>0</v>
      </c>
      <c r="E55" s="10">
        <v>1</v>
      </c>
      <c r="F55" s="10">
        <v>0</v>
      </c>
      <c r="G55" s="10">
        <v>0</v>
      </c>
      <c r="H55" s="10">
        <v>0</v>
      </c>
      <c r="I55" s="10">
        <v>0</v>
      </c>
      <c r="J55" s="10">
        <v>0</v>
      </c>
      <c r="K55" s="10">
        <v>0</v>
      </c>
      <c r="L55" s="10">
        <v>0</v>
      </c>
      <c r="M55" s="10">
        <v>0</v>
      </c>
      <c r="N55" s="10">
        <v>0</v>
      </c>
      <c r="O55" s="10">
        <v>0</v>
      </c>
      <c r="P55" s="10">
        <v>0</v>
      </c>
      <c r="Q55" s="5">
        <v>0</v>
      </c>
      <c r="R55" s="10">
        <v>0</v>
      </c>
      <c r="S55" s="10">
        <v>0</v>
      </c>
      <c r="T55" s="10">
        <v>0</v>
      </c>
      <c r="U55" s="10">
        <v>0</v>
      </c>
      <c r="V55" s="10">
        <v>0</v>
      </c>
      <c r="W55" s="10">
        <v>0</v>
      </c>
      <c r="X55" s="10">
        <v>0</v>
      </c>
      <c r="Y55" s="10">
        <v>0</v>
      </c>
      <c r="Z55" s="5">
        <v>0</v>
      </c>
      <c r="AA55" s="5">
        <v>0</v>
      </c>
      <c r="AB55" s="5">
        <v>0</v>
      </c>
      <c r="AC55" s="10">
        <v>0</v>
      </c>
      <c r="AD55" s="5">
        <v>0</v>
      </c>
      <c r="AE55" s="5">
        <v>0</v>
      </c>
      <c r="AF55" s="5">
        <f t="shared" si="7"/>
        <v>0</v>
      </c>
      <c r="AG55" s="25">
        <f t="shared" si="6"/>
        <v>0</v>
      </c>
    </row>
    <row r="56" spans="1:33">
      <c r="A56" s="10" t="s">
        <v>37</v>
      </c>
      <c r="B56" s="10">
        <v>0</v>
      </c>
      <c r="C56" s="10">
        <v>0</v>
      </c>
      <c r="D56" s="10">
        <v>0</v>
      </c>
      <c r="E56" s="10">
        <v>0</v>
      </c>
      <c r="F56" s="10">
        <v>0</v>
      </c>
      <c r="G56" s="10">
        <v>0</v>
      </c>
      <c r="H56" s="10">
        <v>0</v>
      </c>
      <c r="I56" s="10">
        <v>0</v>
      </c>
      <c r="J56" s="10">
        <v>0</v>
      </c>
      <c r="K56" s="10">
        <v>0</v>
      </c>
      <c r="L56" s="10">
        <v>0</v>
      </c>
      <c r="M56" s="10">
        <v>0</v>
      </c>
      <c r="N56" s="10">
        <v>0</v>
      </c>
      <c r="O56" s="10">
        <v>0</v>
      </c>
      <c r="P56" s="10">
        <v>0</v>
      </c>
      <c r="Q56" s="5">
        <v>0</v>
      </c>
      <c r="R56" s="10">
        <v>0</v>
      </c>
      <c r="S56" s="10">
        <v>0</v>
      </c>
      <c r="T56" s="10">
        <v>0</v>
      </c>
      <c r="U56" s="10">
        <v>0</v>
      </c>
      <c r="V56" s="10">
        <v>0</v>
      </c>
      <c r="W56" s="10">
        <v>0</v>
      </c>
      <c r="X56" s="10">
        <v>0</v>
      </c>
      <c r="Y56" s="10">
        <v>0</v>
      </c>
      <c r="Z56" s="5">
        <v>0</v>
      </c>
      <c r="AA56" s="5">
        <v>0</v>
      </c>
      <c r="AB56" s="5">
        <v>0</v>
      </c>
      <c r="AC56" s="10">
        <v>0</v>
      </c>
      <c r="AD56" s="5">
        <v>0</v>
      </c>
      <c r="AE56" s="5">
        <v>0</v>
      </c>
      <c r="AF56" s="5">
        <f t="shared" si="7"/>
        <v>0</v>
      </c>
      <c r="AG56" s="25">
        <f t="shared" si="6"/>
        <v>0</v>
      </c>
    </row>
    <row r="57" spans="1:33">
      <c r="A57" s="10" t="s">
        <v>53</v>
      </c>
      <c r="B57" s="10">
        <v>0</v>
      </c>
      <c r="C57" s="10">
        <v>0</v>
      </c>
      <c r="D57" s="10">
        <v>0</v>
      </c>
      <c r="E57" s="10">
        <v>0</v>
      </c>
      <c r="F57" s="10">
        <v>0</v>
      </c>
      <c r="G57" s="10">
        <v>0</v>
      </c>
      <c r="H57" s="10">
        <v>0</v>
      </c>
      <c r="I57" s="10">
        <v>0</v>
      </c>
      <c r="J57" s="10">
        <v>0</v>
      </c>
      <c r="K57" s="10">
        <v>0</v>
      </c>
      <c r="L57" s="10">
        <v>0</v>
      </c>
      <c r="M57" s="10">
        <v>0</v>
      </c>
      <c r="N57" s="10">
        <v>0</v>
      </c>
      <c r="O57" s="10">
        <v>0</v>
      </c>
      <c r="P57" s="10">
        <v>0</v>
      </c>
      <c r="Q57" s="5">
        <v>1</v>
      </c>
      <c r="R57" s="10">
        <v>0</v>
      </c>
      <c r="S57" s="10">
        <v>0</v>
      </c>
      <c r="T57" s="10">
        <v>0</v>
      </c>
      <c r="U57" s="10">
        <v>0</v>
      </c>
      <c r="V57" s="10">
        <v>0</v>
      </c>
      <c r="W57" s="10">
        <v>0</v>
      </c>
      <c r="X57" s="10">
        <v>0</v>
      </c>
      <c r="Y57" s="10">
        <v>0</v>
      </c>
      <c r="Z57" s="5">
        <v>0</v>
      </c>
      <c r="AA57" s="5">
        <v>0</v>
      </c>
      <c r="AB57" s="5">
        <v>0</v>
      </c>
      <c r="AC57" s="10">
        <v>0</v>
      </c>
      <c r="AD57" s="5">
        <v>0</v>
      </c>
      <c r="AE57" s="5">
        <v>0</v>
      </c>
      <c r="AF57" s="5">
        <f t="shared" si="7"/>
        <v>0</v>
      </c>
      <c r="AG57" s="25">
        <f t="shared" si="6"/>
        <v>0</v>
      </c>
    </row>
    <row r="58" spans="1:33">
      <c r="A58" s="10" t="s">
        <v>55</v>
      </c>
      <c r="B58" s="10">
        <v>1</v>
      </c>
      <c r="C58" s="10">
        <v>0</v>
      </c>
      <c r="D58" s="10">
        <v>0</v>
      </c>
      <c r="E58" s="10">
        <v>0</v>
      </c>
      <c r="F58" s="10">
        <v>0</v>
      </c>
      <c r="G58" s="10">
        <v>0</v>
      </c>
      <c r="H58" s="10">
        <v>0</v>
      </c>
      <c r="I58" s="10">
        <v>0</v>
      </c>
      <c r="J58" s="10">
        <v>0</v>
      </c>
      <c r="K58" s="10">
        <v>0</v>
      </c>
      <c r="L58" s="10">
        <v>0</v>
      </c>
      <c r="M58" s="10">
        <v>0</v>
      </c>
      <c r="N58" s="10">
        <v>0</v>
      </c>
      <c r="O58" s="10">
        <v>0</v>
      </c>
      <c r="P58" s="10">
        <v>0</v>
      </c>
      <c r="Q58" s="5">
        <v>0</v>
      </c>
      <c r="R58" s="10">
        <v>1</v>
      </c>
      <c r="S58" s="10">
        <v>0</v>
      </c>
      <c r="T58" s="10">
        <v>0</v>
      </c>
      <c r="U58" s="10">
        <v>0</v>
      </c>
      <c r="V58" s="10">
        <v>1</v>
      </c>
      <c r="W58" s="10">
        <v>0</v>
      </c>
      <c r="X58" s="10">
        <v>0</v>
      </c>
      <c r="Y58" s="10">
        <v>0</v>
      </c>
      <c r="Z58" s="5">
        <v>0</v>
      </c>
      <c r="AA58" s="5">
        <v>1</v>
      </c>
      <c r="AB58" s="5">
        <v>0</v>
      </c>
      <c r="AC58" s="10">
        <v>0</v>
      </c>
      <c r="AD58" s="5">
        <v>0</v>
      </c>
      <c r="AE58" s="5">
        <v>0</v>
      </c>
      <c r="AF58" s="5">
        <f t="shared" si="7"/>
        <v>1</v>
      </c>
      <c r="AG58" s="25">
        <f t="shared" si="6"/>
        <v>8.3333333333333329E-2</v>
      </c>
    </row>
    <row r="59" spans="1:33">
      <c r="A59" s="10" t="s">
        <v>54</v>
      </c>
      <c r="B59" s="10">
        <v>1</v>
      </c>
      <c r="C59" s="10">
        <v>0</v>
      </c>
      <c r="D59" s="10">
        <v>0</v>
      </c>
      <c r="E59" s="10">
        <v>0</v>
      </c>
      <c r="F59" s="10">
        <v>0</v>
      </c>
      <c r="G59" s="10">
        <v>0</v>
      </c>
      <c r="H59" s="10">
        <v>0</v>
      </c>
      <c r="I59" s="10">
        <v>0</v>
      </c>
      <c r="J59" s="10">
        <v>0</v>
      </c>
      <c r="K59" s="10">
        <v>0</v>
      </c>
      <c r="L59" s="10">
        <v>0</v>
      </c>
      <c r="M59" s="10">
        <v>0</v>
      </c>
      <c r="N59" s="10">
        <v>0</v>
      </c>
      <c r="O59" s="10">
        <v>0</v>
      </c>
      <c r="P59" s="10">
        <v>0</v>
      </c>
      <c r="Q59" s="5">
        <v>0</v>
      </c>
      <c r="R59" s="10">
        <v>1</v>
      </c>
      <c r="S59" s="10">
        <v>0</v>
      </c>
      <c r="T59" s="10">
        <v>0</v>
      </c>
      <c r="U59" s="10">
        <v>0</v>
      </c>
      <c r="V59" s="10">
        <v>0</v>
      </c>
      <c r="W59" s="10">
        <v>0</v>
      </c>
      <c r="X59" s="10">
        <v>0</v>
      </c>
      <c r="Y59" s="10">
        <v>0</v>
      </c>
      <c r="Z59" s="5">
        <v>0</v>
      </c>
      <c r="AA59" s="5">
        <v>1</v>
      </c>
      <c r="AB59" s="5">
        <v>0</v>
      </c>
      <c r="AC59" s="10">
        <v>0</v>
      </c>
      <c r="AD59" s="5">
        <v>0</v>
      </c>
      <c r="AE59" s="5">
        <v>0</v>
      </c>
      <c r="AF59" s="5">
        <f t="shared" si="7"/>
        <v>1</v>
      </c>
      <c r="AG59" s="25">
        <f t="shared" si="6"/>
        <v>8.3333333333333329E-2</v>
      </c>
    </row>
    <row r="60" spans="1:33">
      <c r="A60" s="10" t="s">
        <v>178</v>
      </c>
      <c r="B60" s="10">
        <v>0</v>
      </c>
      <c r="C60" s="10">
        <v>0</v>
      </c>
      <c r="D60" s="10">
        <v>1</v>
      </c>
      <c r="E60" s="10">
        <v>0</v>
      </c>
      <c r="F60" s="10">
        <v>0</v>
      </c>
      <c r="G60" s="10">
        <v>0</v>
      </c>
      <c r="H60" s="10">
        <v>0</v>
      </c>
      <c r="I60" s="10">
        <v>0</v>
      </c>
      <c r="J60" s="10">
        <v>0</v>
      </c>
      <c r="K60" s="10">
        <v>0</v>
      </c>
      <c r="L60" s="10">
        <v>0</v>
      </c>
      <c r="M60" s="10">
        <v>0</v>
      </c>
      <c r="N60" s="10">
        <v>0</v>
      </c>
      <c r="O60" s="10">
        <v>0</v>
      </c>
      <c r="P60" s="10">
        <v>0</v>
      </c>
      <c r="Q60" s="5">
        <v>0</v>
      </c>
      <c r="R60" s="10">
        <v>0</v>
      </c>
      <c r="S60" s="10">
        <v>0</v>
      </c>
      <c r="T60" s="10">
        <v>0</v>
      </c>
      <c r="U60" s="10">
        <v>0</v>
      </c>
      <c r="V60" s="10">
        <v>0</v>
      </c>
      <c r="W60" s="10">
        <v>0</v>
      </c>
      <c r="X60" s="10">
        <v>0</v>
      </c>
      <c r="Y60" s="10">
        <v>0</v>
      </c>
      <c r="Z60" s="5">
        <v>0</v>
      </c>
      <c r="AA60" s="5">
        <v>0</v>
      </c>
      <c r="AB60" s="5">
        <v>0</v>
      </c>
      <c r="AC60" s="5">
        <v>0</v>
      </c>
      <c r="AD60" s="5">
        <v>0</v>
      </c>
      <c r="AE60" s="5">
        <v>0</v>
      </c>
      <c r="AF60" s="5">
        <f>SUM(Y60:AE60)</f>
        <v>0</v>
      </c>
      <c r="AG60" s="25">
        <f t="shared" si="6"/>
        <v>0</v>
      </c>
    </row>
    <row r="61" spans="1:33">
      <c r="A61" s="10" t="s">
        <v>183</v>
      </c>
      <c r="B61" s="10">
        <v>0</v>
      </c>
      <c r="C61" s="10">
        <v>0</v>
      </c>
      <c r="D61" s="10">
        <v>0</v>
      </c>
      <c r="E61" s="10">
        <v>1</v>
      </c>
      <c r="F61" s="10">
        <v>0</v>
      </c>
      <c r="G61" s="10">
        <v>0</v>
      </c>
      <c r="H61" s="10">
        <v>0</v>
      </c>
      <c r="I61" s="10">
        <v>0</v>
      </c>
      <c r="J61" s="10">
        <v>0</v>
      </c>
      <c r="K61" s="10">
        <v>0</v>
      </c>
      <c r="L61" s="10">
        <v>0</v>
      </c>
      <c r="M61" s="10">
        <v>0</v>
      </c>
      <c r="N61" s="10">
        <v>0</v>
      </c>
      <c r="O61" s="10">
        <v>0</v>
      </c>
      <c r="P61" s="10">
        <v>0</v>
      </c>
      <c r="Q61" s="5">
        <v>0</v>
      </c>
      <c r="R61" s="10">
        <v>0</v>
      </c>
      <c r="S61" s="10">
        <v>0</v>
      </c>
      <c r="T61" s="10">
        <v>0</v>
      </c>
      <c r="U61" s="10">
        <v>0</v>
      </c>
      <c r="V61" s="10">
        <v>0</v>
      </c>
      <c r="W61" s="10">
        <v>0</v>
      </c>
      <c r="X61" s="10">
        <v>0</v>
      </c>
      <c r="Y61" s="10"/>
      <c r="Z61" s="5">
        <v>0</v>
      </c>
      <c r="AA61" s="5">
        <v>0</v>
      </c>
      <c r="AB61" s="5">
        <v>0</v>
      </c>
      <c r="AC61" s="5">
        <v>0</v>
      </c>
      <c r="AD61" s="5">
        <v>0</v>
      </c>
      <c r="AE61" s="5">
        <v>0</v>
      </c>
      <c r="AF61" s="5">
        <f>SUM(Y61:AE61)</f>
        <v>0</v>
      </c>
      <c r="AG61" s="25">
        <f t="shared" si="6"/>
        <v>0</v>
      </c>
    </row>
    <row r="62" spans="1:33">
      <c r="A62" s="10" t="s">
        <v>191</v>
      </c>
      <c r="B62" s="10">
        <v>0</v>
      </c>
      <c r="C62" s="10">
        <v>0</v>
      </c>
      <c r="D62" s="10">
        <v>0</v>
      </c>
      <c r="E62" s="10">
        <v>0</v>
      </c>
      <c r="F62" s="10">
        <v>0</v>
      </c>
      <c r="G62" s="10">
        <v>1</v>
      </c>
      <c r="H62" s="10">
        <v>0</v>
      </c>
      <c r="I62" s="10">
        <v>0</v>
      </c>
      <c r="J62" s="10">
        <v>0</v>
      </c>
      <c r="K62" s="10">
        <v>0</v>
      </c>
      <c r="L62" s="10">
        <v>0</v>
      </c>
      <c r="M62" s="10">
        <v>0</v>
      </c>
      <c r="N62" s="10">
        <v>0</v>
      </c>
      <c r="O62" s="10">
        <v>0</v>
      </c>
      <c r="P62" s="10">
        <v>0</v>
      </c>
      <c r="Q62" s="5">
        <v>0</v>
      </c>
      <c r="R62" s="10">
        <v>1</v>
      </c>
      <c r="S62" s="10">
        <v>0</v>
      </c>
      <c r="T62" s="10">
        <v>0</v>
      </c>
      <c r="U62" s="10">
        <v>0</v>
      </c>
      <c r="V62" s="10">
        <v>0</v>
      </c>
      <c r="W62" s="10">
        <v>0</v>
      </c>
      <c r="X62" s="10">
        <v>0</v>
      </c>
      <c r="Y62" s="10"/>
      <c r="Z62" s="5">
        <v>0</v>
      </c>
      <c r="AA62" s="5">
        <v>0</v>
      </c>
      <c r="AB62" s="5">
        <v>0</v>
      </c>
      <c r="AC62" s="5">
        <v>0</v>
      </c>
      <c r="AD62" s="5">
        <v>0</v>
      </c>
      <c r="AE62" s="5">
        <v>0</v>
      </c>
      <c r="AF62" s="5">
        <f>SUM(Y62:AE62)</f>
        <v>0</v>
      </c>
      <c r="AG62" s="25">
        <f t="shared" si="6"/>
        <v>0</v>
      </c>
    </row>
    <row r="63" spans="1:33">
      <c r="A63" s="10" t="s">
        <v>219</v>
      </c>
      <c r="B63" s="10">
        <v>0</v>
      </c>
      <c r="C63" s="10">
        <v>0</v>
      </c>
      <c r="D63" s="10">
        <v>0</v>
      </c>
      <c r="E63" s="10">
        <v>0</v>
      </c>
      <c r="F63" s="10">
        <v>0</v>
      </c>
      <c r="G63" s="10">
        <v>0</v>
      </c>
      <c r="H63" s="10">
        <v>0</v>
      </c>
      <c r="I63" s="10">
        <v>0</v>
      </c>
      <c r="J63" s="10">
        <v>0</v>
      </c>
      <c r="K63" s="10">
        <v>0</v>
      </c>
      <c r="L63" s="10">
        <v>0</v>
      </c>
      <c r="M63" s="10">
        <v>0</v>
      </c>
      <c r="N63" s="10">
        <v>0</v>
      </c>
      <c r="O63" s="10">
        <v>0</v>
      </c>
      <c r="P63" s="10">
        <v>1</v>
      </c>
      <c r="Q63" s="5">
        <v>0</v>
      </c>
      <c r="R63" s="10">
        <v>0</v>
      </c>
      <c r="S63" s="10">
        <v>0</v>
      </c>
      <c r="T63" s="10">
        <v>0</v>
      </c>
      <c r="U63" s="10">
        <v>0</v>
      </c>
      <c r="V63" s="10">
        <v>0</v>
      </c>
      <c r="W63" s="10">
        <v>0</v>
      </c>
      <c r="X63" s="10">
        <v>0</v>
      </c>
      <c r="Y63" s="10"/>
      <c r="Z63" s="5">
        <v>0</v>
      </c>
      <c r="AA63" s="5">
        <v>0</v>
      </c>
      <c r="AB63" s="5">
        <v>0</v>
      </c>
      <c r="AC63" s="5">
        <v>0</v>
      </c>
      <c r="AD63" s="5">
        <v>0</v>
      </c>
      <c r="AE63" s="5">
        <v>0</v>
      </c>
      <c r="AF63" s="5">
        <f>SUM(Y63:AE63)</f>
        <v>0</v>
      </c>
      <c r="AG63" s="25">
        <f t="shared" si="6"/>
        <v>0</v>
      </c>
    </row>
    <row r="64" spans="1:33">
      <c r="A64" s="10" t="s">
        <v>224</v>
      </c>
      <c r="B64" s="10">
        <v>0</v>
      </c>
      <c r="C64" s="10">
        <v>0</v>
      </c>
      <c r="D64" s="10">
        <v>0</v>
      </c>
      <c r="E64" s="10">
        <v>0</v>
      </c>
      <c r="F64" s="10">
        <v>0</v>
      </c>
      <c r="G64" s="10">
        <v>0</v>
      </c>
      <c r="H64" s="10">
        <v>0</v>
      </c>
      <c r="I64" s="10">
        <v>0</v>
      </c>
      <c r="J64" s="10">
        <v>1</v>
      </c>
      <c r="K64" s="10">
        <v>0</v>
      </c>
      <c r="L64" s="10">
        <v>0</v>
      </c>
      <c r="M64" s="10">
        <v>0</v>
      </c>
      <c r="N64" s="10">
        <v>0</v>
      </c>
      <c r="O64" s="10">
        <v>0</v>
      </c>
      <c r="P64" s="10">
        <v>0</v>
      </c>
      <c r="Q64" s="5">
        <v>0</v>
      </c>
      <c r="R64" s="10">
        <v>0</v>
      </c>
      <c r="S64" s="10">
        <v>0</v>
      </c>
      <c r="T64" s="10">
        <v>0</v>
      </c>
      <c r="U64" s="10">
        <v>0</v>
      </c>
      <c r="V64" s="10">
        <v>0</v>
      </c>
      <c r="W64" s="10">
        <v>0</v>
      </c>
      <c r="X64" s="10">
        <v>0</v>
      </c>
      <c r="Y64" s="10"/>
      <c r="Z64" s="5">
        <v>0</v>
      </c>
      <c r="AA64" s="5">
        <v>0</v>
      </c>
      <c r="AB64" s="5">
        <v>0</v>
      </c>
      <c r="AC64" s="5">
        <v>0</v>
      </c>
      <c r="AD64" s="5">
        <v>0</v>
      </c>
      <c r="AE64" s="5">
        <v>0</v>
      </c>
      <c r="AF64" s="5">
        <f>SUM(Y64:AE64)</f>
        <v>0</v>
      </c>
      <c r="AG64" s="25">
        <f t="shared" si="6"/>
        <v>0</v>
      </c>
    </row>
    <row r="65" spans="1:34">
      <c r="A65" s="10"/>
      <c r="B65" s="10"/>
      <c r="C65" s="10"/>
      <c r="D65" s="10"/>
      <c r="E65" s="10"/>
      <c r="F65" s="10"/>
      <c r="G65" s="10"/>
      <c r="H65" s="10"/>
      <c r="I65" s="10"/>
      <c r="J65" s="10"/>
      <c r="K65" s="10"/>
      <c r="L65" s="10"/>
      <c r="M65" s="10"/>
      <c r="N65" s="10"/>
      <c r="O65" s="10"/>
      <c r="P65" s="10"/>
      <c r="Q65" s="5"/>
      <c r="R65" s="10"/>
      <c r="S65" s="10"/>
      <c r="T65" s="10"/>
      <c r="U65" s="10"/>
      <c r="V65" s="10"/>
      <c r="W65" s="10"/>
      <c r="X65" s="10"/>
      <c r="Y65" s="10"/>
      <c r="Z65" s="5"/>
      <c r="AA65" s="5"/>
      <c r="AB65" s="5"/>
      <c r="AC65" s="10"/>
      <c r="AD65" s="5"/>
      <c r="AE65" s="28"/>
    </row>
    <row r="66" spans="1:34">
      <c r="A66" s="19" t="s">
        <v>18</v>
      </c>
      <c r="B66" s="10"/>
      <c r="C66" s="19"/>
      <c r="D66" s="19"/>
      <c r="E66" s="19"/>
      <c r="F66" s="19"/>
      <c r="G66" s="19"/>
      <c r="H66" s="19"/>
      <c r="I66" s="19"/>
      <c r="J66" s="19"/>
      <c r="K66" s="19"/>
      <c r="L66" s="19"/>
      <c r="M66" s="19"/>
      <c r="N66" s="19"/>
      <c r="O66" s="19"/>
      <c r="P66" s="19"/>
      <c r="Q66" s="5"/>
      <c r="R66" s="19"/>
      <c r="S66" s="19"/>
      <c r="T66" s="19"/>
      <c r="U66" s="19"/>
      <c r="V66" s="19"/>
      <c r="W66" s="19"/>
      <c r="X66" s="19"/>
      <c r="Y66" s="10"/>
      <c r="Z66" s="5"/>
      <c r="AA66" s="5"/>
      <c r="AB66" s="5"/>
      <c r="AC66" s="10"/>
      <c r="AD66" s="5"/>
      <c r="AE66" s="5"/>
      <c r="AG66" s="36" t="s">
        <v>141</v>
      </c>
      <c r="AH66" s="36" t="s">
        <v>142</v>
      </c>
    </row>
    <row r="67" spans="1:34">
      <c r="A67" s="10" t="s">
        <v>56</v>
      </c>
      <c r="B67" s="10">
        <v>1</v>
      </c>
      <c r="C67" s="10">
        <v>1</v>
      </c>
      <c r="D67" s="10">
        <v>1</v>
      </c>
      <c r="E67" s="10">
        <v>0</v>
      </c>
      <c r="F67" s="10">
        <v>1</v>
      </c>
      <c r="G67" s="10">
        <v>1</v>
      </c>
      <c r="H67" s="10">
        <v>1</v>
      </c>
      <c r="I67" s="10">
        <v>1</v>
      </c>
      <c r="J67" s="10">
        <v>1</v>
      </c>
      <c r="K67" s="10">
        <v>1</v>
      </c>
      <c r="L67" s="10">
        <v>0</v>
      </c>
      <c r="M67" s="10">
        <v>0</v>
      </c>
      <c r="N67" s="10">
        <v>1</v>
      </c>
      <c r="O67" s="10">
        <v>1</v>
      </c>
      <c r="P67" s="10">
        <v>1</v>
      </c>
      <c r="Q67" s="5">
        <v>1</v>
      </c>
      <c r="R67" s="10">
        <v>1</v>
      </c>
      <c r="S67" s="10">
        <v>1</v>
      </c>
      <c r="T67" s="10">
        <v>1</v>
      </c>
      <c r="U67" s="10">
        <v>1</v>
      </c>
      <c r="V67" s="10">
        <v>1</v>
      </c>
      <c r="W67" s="10">
        <v>1</v>
      </c>
      <c r="X67" s="10">
        <v>1</v>
      </c>
      <c r="Y67" s="10">
        <v>1</v>
      </c>
      <c r="Z67" s="5">
        <v>1</v>
      </c>
      <c r="AA67" s="5">
        <v>1</v>
      </c>
      <c r="AB67" s="5">
        <v>1</v>
      </c>
      <c r="AC67" s="10">
        <v>0</v>
      </c>
      <c r="AD67" s="5">
        <v>1</v>
      </c>
      <c r="AE67" s="5">
        <v>1</v>
      </c>
      <c r="AF67" s="5">
        <f>SUM(Y67:AE67)</f>
        <v>6</v>
      </c>
      <c r="AG67" s="25">
        <f>AF67/$A$1</f>
        <v>0.5</v>
      </c>
      <c r="AH67" s="21">
        <f>1-AG67</f>
        <v>0.5</v>
      </c>
    </row>
    <row r="68" spans="1:34">
      <c r="A68" s="10"/>
      <c r="B68" s="10"/>
      <c r="C68" s="10"/>
      <c r="D68" s="10"/>
      <c r="E68" s="10"/>
      <c r="F68" s="10"/>
      <c r="G68" s="10"/>
      <c r="H68" s="10"/>
      <c r="I68" s="10"/>
      <c r="J68" s="10"/>
      <c r="K68" s="10"/>
      <c r="L68" s="10"/>
      <c r="M68" s="10"/>
      <c r="N68" s="10"/>
      <c r="O68" s="10"/>
      <c r="P68" s="10"/>
      <c r="Q68" s="5"/>
      <c r="R68" s="10"/>
      <c r="S68" s="10"/>
      <c r="T68" s="10"/>
      <c r="U68" s="10"/>
      <c r="V68" s="10"/>
      <c r="W68" s="10"/>
      <c r="X68" s="10"/>
      <c r="Y68" s="10">
        <v>1</v>
      </c>
      <c r="Z68" s="5"/>
      <c r="AA68" s="5"/>
      <c r="AB68" s="5"/>
      <c r="AC68" s="10"/>
      <c r="AD68" s="5"/>
      <c r="AE68" s="5"/>
      <c r="AF68">
        <v>7</v>
      </c>
      <c r="AG68" s="25">
        <f>AF68/9</f>
        <v>0.77777777777777779</v>
      </c>
      <c r="AH68" s="21">
        <f>1-AG68</f>
        <v>0.22222222222222221</v>
      </c>
    </row>
    <row r="69" spans="1:34">
      <c r="A69" s="19" t="s">
        <v>57</v>
      </c>
      <c r="B69" s="10"/>
      <c r="C69" s="19"/>
      <c r="D69" s="19"/>
      <c r="E69" s="19"/>
      <c r="F69" s="19"/>
      <c r="G69" s="19"/>
      <c r="H69" s="19"/>
      <c r="I69" s="19"/>
      <c r="J69" s="19"/>
      <c r="K69" s="19"/>
      <c r="L69" s="19"/>
      <c r="M69" s="19"/>
      <c r="N69" s="19"/>
      <c r="O69" s="19"/>
      <c r="P69" s="19"/>
      <c r="Q69" s="5"/>
      <c r="R69" s="19"/>
      <c r="S69" s="19"/>
      <c r="T69" s="19"/>
      <c r="U69" s="19"/>
      <c r="V69" s="19"/>
      <c r="W69" s="19"/>
      <c r="X69" s="19"/>
      <c r="Y69" s="10"/>
      <c r="Z69" s="5"/>
      <c r="AA69" s="5"/>
      <c r="AB69" s="5"/>
      <c r="AC69" s="10"/>
      <c r="AD69" s="5"/>
      <c r="AE69" s="5"/>
      <c r="AG69" s="36" t="s">
        <v>141</v>
      </c>
      <c r="AH69" s="36" t="s">
        <v>142</v>
      </c>
    </row>
    <row r="70" spans="1:34" ht="30">
      <c r="A70" s="10" t="s">
        <v>107</v>
      </c>
      <c r="B70" s="10">
        <v>1</v>
      </c>
      <c r="C70" s="10">
        <v>1</v>
      </c>
      <c r="D70" s="10">
        <v>1</v>
      </c>
      <c r="E70" s="10">
        <v>0</v>
      </c>
      <c r="F70" s="10">
        <v>1</v>
      </c>
      <c r="G70" s="10">
        <v>1</v>
      </c>
      <c r="H70" s="10">
        <v>1</v>
      </c>
      <c r="I70" s="10">
        <v>1</v>
      </c>
      <c r="J70" s="10">
        <v>1</v>
      </c>
      <c r="K70" s="10">
        <v>1</v>
      </c>
      <c r="L70" s="10">
        <v>1</v>
      </c>
      <c r="M70" s="10">
        <v>1</v>
      </c>
      <c r="N70" s="10">
        <v>1</v>
      </c>
      <c r="O70" s="10">
        <v>1</v>
      </c>
      <c r="P70" s="10">
        <v>1</v>
      </c>
      <c r="Q70" s="5">
        <v>1</v>
      </c>
      <c r="R70" s="10">
        <v>0</v>
      </c>
      <c r="S70" s="10">
        <v>1</v>
      </c>
      <c r="T70" s="10">
        <v>1</v>
      </c>
      <c r="U70" s="10">
        <v>0</v>
      </c>
      <c r="V70" s="10">
        <v>1</v>
      </c>
      <c r="W70" s="10">
        <v>1</v>
      </c>
      <c r="X70" s="10">
        <v>1</v>
      </c>
      <c r="Y70" s="10">
        <v>1</v>
      </c>
      <c r="Z70" s="5">
        <v>1</v>
      </c>
      <c r="AA70" s="5">
        <v>1</v>
      </c>
      <c r="AB70" s="5">
        <v>1</v>
      </c>
      <c r="AC70" s="10">
        <v>1</v>
      </c>
      <c r="AD70" s="5">
        <v>1</v>
      </c>
      <c r="AE70" s="5">
        <v>0</v>
      </c>
      <c r="AF70" s="5">
        <f>SUM(Y70:AE70)</f>
        <v>6</v>
      </c>
      <c r="AG70" s="25">
        <f>AF70/$A$1</f>
        <v>0.5</v>
      </c>
      <c r="AH70" s="21">
        <f>1-AG70</f>
        <v>0.5</v>
      </c>
    </row>
    <row r="71" spans="1:34">
      <c r="A71" s="10"/>
      <c r="B71" s="10"/>
      <c r="C71" s="10"/>
      <c r="D71" s="10"/>
      <c r="E71" s="10"/>
      <c r="F71" s="10"/>
      <c r="G71" s="10"/>
      <c r="H71" s="10"/>
      <c r="I71" s="10"/>
      <c r="J71" s="10"/>
      <c r="K71" s="10"/>
      <c r="L71" s="10"/>
      <c r="M71" s="10"/>
      <c r="N71" s="10"/>
      <c r="O71" s="10"/>
      <c r="P71" s="10"/>
      <c r="Q71" s="5"/>
      <c r="R71" s="10"/>
      <c r="S71" s="10"/>
      <c r="T71" s="10"/>
      <c r="U71" s="10"/>
      <c r="V71" s="10"/>
      <c r="W71" s="10"/>
      <c r="X71" s="10"/>
      <c r="Y71" s="10"/>
      <c r="Z71" s="5"/>
      <c r="AA71" s="5"/>
      <c r="AB71" s="5"/>
      <c r="AC71" s="10"/>
      <c r="AD71" s="5"/>
      <c r="AE71" s="28"/>
      <c r="AF71">
        <v>7</v>
      </c>
      <c r="AG71" s="25">
        <f>AF71/9</f>
        <v>0.77777777777777779</v>
      </c>
      <c r="AH71" s="21">
        <f>1-AG71</f>
        <v>0.22222222222222221</v>
      </c>
    </row>
    <row r="72" spans="1:34">
      <c r="A72" s="19" t="s">
        <v>58</v>
      </c>
      <c r="B72" s="10"/>
      <c r="C72" s="19"/>
      <c r="D72" s="19"/>
      <c r="E72" s="19"/>
      <c r="F72" s="19"/>
      <c r="G72" s="19"/>
      <c r="H72" s="19"/>
      <c r="I72" s="19"/>
      <c r="J72" s="19"/>
      <c r="K72" s="19"/>
      <c r="L72" s="19"/>
      <c r="M72" s="19"/>
      <c r="N72" s="19"/>
      <c r="O72" s="19"/>
      <c r="P72" s="19"/>
      <c r="Q72" s="5"/>
      <c r="R72" s="19"/>
      <c r="S72" s="19"/>
      <c r="T72" s="19"/>
      <c r="U72" s="19"/>
      <c r="V72" s="19"/>
      <c r="W72" s="19"/>
      <c r="X72" s="19"/>
      <c r="Y72" s="10"/>
      <c r="Z72" s="5"/>
      <c r="AA72" s="5"/>
      <c r="AB72" s="5"/>
      <c r="AC72" s="10"/>
      <c r="AD72" s="5"/>
      <c r="AE72" s="28"/>
    </row>
    <row r="73" spans="1:34">
      <c r="A73" s="10" t="s">
        <v>19</v>
      </c>
      <c r="B73" s="10">
        <v>0</v>
      </c>
      <c r="C73" s="10">
        <v>1</v>
      </c>
      <c r="D73" s="10">
        <v>1</v>
      </c>
      <c r="E73" s="10">
        <v>1</v>
      </c>
      <c r="F73" s="10">
        <v>0</v>
      </c>
      <c r="G73" s="10">
        <v>0</v>
      </c>
      <c r="H73" s="10">
        <v>0</v>
      </c>
      <c r="I73" s="10">
        <v>1</v>
      </c>
      <c r="J73" s="10">
        <v>0</v>
      </c>
      <c r="K73" s="10">
        <v>0</v>
      </c>
      <c r="L73" s="10">
        <v>1</v>
      </c>
      <c r="M73" s="10">
        <v>0</v>
      </c>
      <c r="N73" s="10">
        <v>0</v>
      </c>
      <c r="O73" s="10">
        <v>0</v>
      </c>
      <c r="P73" s="10">
        <v>1</v>
      </c>
      <c r="Q73" s="5">
        <v>0</v>
      </c>
      <c r="R73" s="10">
        <v>1</v>
      </c>
      <c r="S73" s="10">
        <v>0</v>
      </c>
      <c r="T73" s="10">
        <v>0</v>
      </c>
      <c r="U73" s="10">
        <v>0</v>
      </c>
      <c r="V73" s="10">
        <v>0</v>
      </c>
      <c r="W73" s="10">
        <v>0</v>
      </c>
      <c r="X73" s="10">
        <v>1</v>
      </c>
      <c r="Y73" s="10" t="s">
        <v>23</v>
      </c>
      <c r="Z73" s="10" t="s">
        <v>23</v>
      </c>
      <c r="AA73" s="5">
        <v>0</v>
      </c>
      <c r="AB73" s="5">
        <v>0</v>
      </c>
      <c r="AC73" s="10">
        <v>1</v>
      </c>
      <c r="AD73" s="5">
        <v>1</v>
      </c>
      <c r="AE73" s="5" t="s">
        <v>23</v>
      </c>
      <c r="AF73" s="5">
        <f>SUM(Y73:AE73)</f>
        <v>2</v>
      </c>
      <c r="AG73" s="25">
        <f>AF73/9</f>
        <v>0.22222222222222221</v>
      </c>
    </row>
    <row r="74" spans="1:34">
      <c r="A74" s="18" t="s">
        <v>21</v>
      </c>
      <c r="B74" s="10">
        <v>1</v>
      </c>
      <c r="C74" s="10">
        <v>0</v>
      </c>
      <c r="D74" s="10">
        <v>0</v>
      </c>
      <c r="E74" s="10">
        <v>0</v>
      </c>
      <c r="F74" s="10">
        <v>1</v>
      </c>
      <c r="G74" s="10">
        <v>0</v>
      </c>
      <c r="H74" s="10">
        <v>0</v>
      </c>
      <c r="I74" s="10">
        <v>0</v>
      </c>
      <c r="J74" s="10">
        <v>1</v>
      </c>
      <c r="K74" s="10">
        <v>0</v>
      </c>
      <c r="L74" s="10">
        <v>0</v>
      </c>
      <c r="M74" s="10">
        <v>1</v>
      </c>
      <c r="N74" s="10">
        <v>1</v>
      </c>
      <c r="O74" s="10">
        <v>1</v>
      </c>
      <c r="P74" s="10">
        <v>0</v>
      </c>
      <c r="Q74" s="5">
        <v>1</v>
      </c>
      <c r="R74" s="10">
        <v>0</v>
      </c>
      <c r="S74" s="10">
        <v>1</v>
      </c>
      <c r="T74" s="10">
        <v>0</v>
      </c>
      <c r="U74" s="10">
        <v>1</v>
      </c>
      <c r="V74" s="10">
        <v>1</v>
      </c>
      <c r="W74" s="10">
        <v>1</v>
      </c>
      <c r="X74" s="10">
        <v>0</v>
      </c>
      <c r="Y74" s="10" t="s">
        <v>23</v>
      </c>
      <c r="Z74" s="10" t="s">
        <v>23</v>
      </c>
      <c r="AA74" s="5">
        <v>1</v>
      </c>
      <c r="AB74" s="5">
        <v>0</v>
      </c>
      <c r="AC74" s="10">
        <v>0</v>
      </c>
      <c r="AD74" s="5">
        <v>0</v>
      </c>
      <c r="AE74" s="5" t="s">
        <v>23</v>
      </c>
      <c r="AF74" s="5">
        <f>SUM(Y74:AE74)</f>
        <v>1</v>
      </c>
      <c r="AG74" s="25">
        <f>AF74/9</f>
        <v>0.1111111111111111</v>
      </c>
    </row>
    <row r="75" spans="1:34">
      <c r="A75" s="10" t="s">
        <v>20</v>
      </c>
      <c r="B75" s="10">
        <v>0</v>
      </c>
      <c r="C75" s="10">
        <v>0</v>
      </c>
      <c r="D75" s="10">
        <v>0</v>
      </c>
      <c r="E75" s="10">
        <v>0</v>
      </c>
      <c r="F75" s="10">
        <v>0</v>
      </c>
      <c r="G75" s="10">
        <v>0</v>
      </c>
      <c r="H75" s="10">
        <v>1</v>
      </c>
      <c r="I75" s="10">
        <v>0</v>
      </c>
      <c r="J75" s="10">
        <v>0</v>
      </c>
      <c r="K75" s="10">
        <v>1</v>
      </c>
      <c r="L75" s="10">
        <v>0</v>
      </c>
      <c r="M75" s="10">
        <v>0</v>
      </c>
      <c r="N75" s="10">
        <v>0</v>
      </c>
      <c r="O75" s="10">
        <v>0</v>
      </c>
      <c r="P75" s="10">
        <v>0</v>
      </c>
      <c r="Q75" s="5">
        <v>0</v>
      </c>
      <c r="R75" s="10">
        <v>0</v>
      </c>
      <c r="S75" s="10">
        <v>0</v>
      </c>
      <c r="T75" s="10">
        <v>1</v>
      </c>
      <c r="U75" s="10">
        <v>0</v>
      </c>
      <c r="V75" s="10">
        <v>0</v>
      </c>
      <c r="W75" s="10">
        <v>0</v>
      </c>
      <c r="X75" s="10">
        <v>0</v>
      </c>
      <c r="Y75" s="10" t="s">
        <v>23</v>
      </c>
      <c r="Z75" s="10" t="s">
        <v>23</v>
      </c>
      <c r="AA75" s="5">
        <v>0</v>
      </c>
      <c r="AB75" s="5">
        <v>1</v>
      </c>
      <c r="AC75" s="10">
        <v>0</v>
      </c>
      <c r="AD75" s="5">
        <v>0</v>
      </c>
      <c r="AE75" s="5" t="s">
        <v>23</v>
      </c>
      <c r="AF75" s="5">
        <f>SUM(Y75:AE75)</f>
        <v>1</v>
      </c>
      <c r="AG75" s="25">
        <f>AF75/9</f>
        <v>0.1111111111111111</v>
      </c>
    </row>
    <row r="76" spans="1:34" ht="15.75" thickBot="1">
      <c r="A76" s="16" t="s">
        <v>22</v>
      </c>
      <c r="B76" s="16">
        <v>0</v>
      </c>
      <c r="C76" s="16">
        <v>0</v>
      </c>
      <c r="D76" s="16">
        <v>0</v>
      </c>
      <c r="E76" s="16">
        <v>0</v>
      </c>
      <c r="F76" s="16">
        <v>0</v>
      </c>
      <c r="G76" s="16">
        <v>1</v>
      </c>
      <c r="H76" s="16">
        <v>0</v>
      </c>
      <c r="I76" s="16">
        <v>0</v>
      </c>
      <c r="J76" s="16">
        <v>0</v>
      </c>
      <c r="K76" s="16">
        <v>0</v>
      </c>
      <c r="L76" s="16">
        <v>0</v>
      </c>
      <c r="M76" s="16">
        <v>0</v>
      </c>
      <c r="N76" s="16">
        <v>0</v>
      </c>
      <c r="O76" s="16">
        <v>0</v>
      </c>
      <c r="P76" s="16">
        <v>0</v>
      </c>
      <c r="Q76" s="15">
        <v>0</v>
      </c>
      <c r="R76" s="16">
        <v>0</v>
      </c>
      <c r="S76" s="16">
        <v>0</v>
      </c>
      <c r="T76" s="16">
        <v>0</v>
      </c>
      <c r="U76" s="16">
        <v>0</v>
      </c>
      <c r="V76" s="16">
        <v>0</v>
      </c>
      <c r="W76" s="16">
        <v>0</v>
      </c>
      <c r="X76" s="16">
        <v>0</v>
      </c>
      <c r="Y76" s="16" t="s">
        <v>23</v>
      </c>
      <c r="Z76" s="16" t="s">
        <v>23</v>
      </c>
      <c r="AA76" s="15">
        <v>0</v>
      </c>
      <c r="AB76" s="15">
        <v>0</v>
      </c>
      <c r="AC76" s="16">
        <v>0</v>
      </c>
      <c r="AD76" s="15">
        <v>0</v>
      </c>
      <c r="AE76" s="15" t="s">
        <v>23</v>
      </c>
      <c r="AF76" s="5">
        <f>SUM(Y76:AE76)</f>
        <v>0</v>
      </c>
      <c r="AG76" s="25">
        <f>AF76/$A$1</f>
        <v>0</v>
      </c>
    </row>
    <row r="77" spans="1:34" ht="15.75" thickBot="1">
      <c r="A77" s="96" t="s">
        <v>67</v>
      </c>
      <c r="B77" s="97"/>
      <c r="C77" s="97"/>
      <c r="D77" s="97"/>
      <c r="E77" s="97"/>
      <c r="F77" s="97"/>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G77" s="27">
        <f>SUM(AG73:AG76)</f>
        <v>0.44444444444444442</v>
      </c>
    </row>
    <row r="78" spans="1:34">
      <c r="A78" s="47" t="s">
        <v>7</v>
      </c>
      <c r="B78" s="47"/>
      <c r="C78" s="47"/>
      <c r="D78" s="47"/>
      <c r="E78" s="47"/>
      <c r="F78" s="47"/>
      <c r="G78" s="47"/>
      <c r="H78" s="47"/>
      <c r="I78" s="47"/>
      <c r="J78" s="47"/>
      <c r="K78" s="47"/>
      <c r="L78" s="47"/>
      <c r="M78" s="13"/>
      <c r="N78" s="47"/>
      <c r="O78" s="47"/>
      <c r="P78" s="47"/>
      <c r="Q78" s="47"/>
      <c r="R78" s="47"/>
      <c r="S78" s="47"/>
      <c r="T78" s="47"/>
      <c r="U78" s="47"/>
      <c r="V78" s="47"/>
      <c r="W78" s="47"/>
      <c r="X78" s="47"/>
      <c r="Y78" s="13"/>
      <c r="Z78" s="14"/>
      <c r="AA78" s="14"/>
      <c r="AB78" s="14"/>
      <c r="AC78" s="13"/>
      <c r="AD78" s="14"/>
      <c r="AE78" s="28"/>
    </row>
    <row r="79" spans="1:34">
      <c r="A79" s="3" t="s">
        <v>68</v>
      </c>
      <c r="B79" s="10">
        <v>1</v>
      </c>
      <c r="C79" s="10">
        <v>1</v>
      </c>
      <c r="D79" s="10">
        <v>1</v>
      </c>
      <c r="E79" s="10">
        <v>1</v>
      </c>
      <c r="F79" s="10">
        <v>1</v>
      </c>
      <c r="G79" s="10">
        <v>1</v>
      </c>
      <c r="H79" s="10">
        <v>1</v>
      </c>
      <c r="I79" s="10">
        <v>1</v>
      </c>
      <c r="J79" s="10">
        <v>1</v>
      </c>
      <c r="K79" s="10">
        <v>1</v>
      </c>
      <c r="L79" s="10">
        <v>1</v>
      </c>
      <c r="M79" s="10">
        <v>1</v>
      </c>
      <c r="N79" s="10">
        <v>1</v>
      </c>
      <c r="O79" s="10">
        <v>1</v>
      </c>
      <c r="P79" s="10">
        <v>1</v>
      </c>
      <c r="Q79" s="5">
        <v>1</v>
      </c>
      <c r="R79" s="10">
        <v>1</v>
      </c>
      <c r="S79" s="10">
        <v>1</v>
      </c>
      <c r="T79" s="10">
        <v>1</v>
      </c>
      <c r="U79" s="10">
        <v>1</v>
      </c>
      <c r="V79" s="10">
        <v>1</v>
      </c>
      <c r="W79" s="10">
        <v>1</v>
      </c>
      <c r="X79" s="10">
        <v>1</v>
      </c>
      <c r="Y79" s="10">
        <v>1</v>
      </c>
      <c r="Z79" s="5">
        <v>1</v>
      </c>
      <c r="AA79" s="5">
        <v>1</v>
      </c>
      <c r="AB79" s="5">
        <v>1</v>
      </c>
      <c r="AC79" s="10">
        <v>1</v>
      </c>
      <c r="AD79" s="5">
        <v>1</v>
      </c>
      <c r="AE79" s="5">
        <v>1</v>
      </c>
      <c r="AF79" s="5">
        <f>SUM(Y79:AE79)</f>
        <v>7</v>
      </c>
      <c r="AG79" s="25">
        <f>AF79/$A$1</f>
        <v>0.58333333333333337</v>
      </c>
    </row>
    <row r="80" spans="1:34">
      <c r="A80" s="3" t="s">
        <v>101</v>
      </c>
      <c r="B80" s="10">
        <v>0</v>
      </c>
      <c r="C80" s="5" t="s">
        <v>23</v>
      </c>
      <c r="D80" s="10">
        <v>1</v>
      </c>
      <c r="E80" s="10">
        <v>0</v>
      </c>
      <c r="F80" s="10">
        <v>0</v>
      </c>
      <c r="G80" s="5" t="s">
        <v>23</v>
      </c>
      <c r="H80" s="5" t="s">
        <v>23</v>
      </c>
      <c r="I80" s="5" t="s">
        <v>23</v>
      </c>
      <c r="J80" s="10">
        <v>0</v>
      </c>
      <c r="K80" s="10">
        <v>0</v>
      </c>
      <c r="L80" s="10">
        <v>0</v>
      </c>
      <c r="M80" s="10">
        <v>1</v>
      </c>
      <c r="N80" s="10">
        <v>0</v>
      </c>
      <c r="O80" s="10">
        <v>0</v>
      </c>
      <c r="P80" s="10">
        <v>1</v>
      </c>
      <c r="Q80" s="5">
        <v>0</v>
      </c>
      <c r="R80" s="5" t="s">
        <v>23</v>
      </c>
      <c r="S80" s="10">
        <v>1</v>
      </c>
      <c r="T80" s="5" t="s">
        <v>23</v>
      </c>
      <c r="U80" s="10">
        <v>0</v>
      </c>
      <c r="V80" s="5" t="s">
        <v>23</v>
      </c>
      <c r="W80" s="10">
        <v>0</v>
      </c>
      <c r="X80" s="10">
        <v>0</v>
      </c>
      <c r="Y80" s="10">
        <v>0</v>
      </c>
      <c r="Z80" s="5">
        <v>1</v>
      </c>
      <c r="AA80" s="5">
        <v>1</v>
      </c>
      <c r="AB80" s="5">
        <v>0</v>
      </c>
      <c r="AC80" s="10">
        <v>0</v>
      </c>
      <c r="AD80" s="5">
        <v>1</v>
      </c>
      <c r="AE80" s="5" t="s">
        <v>23</v>
      </c>
      <c r="AF80" s="5">
        <f t="shared" ref="AF80:AF85" si="8">SUM(Y80:AD80)</f>
        <v>3</v>
      </c>
      <c r="AG80" s="25">
        <f t="shared" ref="AG80:AG86" si="9">AF80/11</f>
        <v>0.27272727272727271</v>
      </c>
    </row>
    <row r="81" spans="1:33">
      <c r="A81" s="3" t="s">
        <v>102</v>
      </c>
      <c r="B81" s="10">
        <v>0</v>
      </c>
      <c r="C81" s="5" t="s">
        <v>23</v>
      </c>
      <c r="D81" s="10">
        <v>0</v>
      </c>
      <c r="E81" s="10">
        <v>1</v>
      </c>
      <c r="F81" s="10">
        <v>0</v>
      </c>
      <c r="G81" s="5" t="s">
        <v>23</v>
      </c>
      <c r="H81" s="5" t="s">
        <v>23</v>
      </c>
      <c r="I81" s="5" t="s">
        <v>23</v>
      </c>
      <c r="J81" s="10">
        <v>0</v>
      </c>
      <c r="K81" s="10">
        <v>0</v>
      </c>
      <c r="L81" s="10">
        <v>0</v>
      </c>
      <c r="M81" s="10">
        <v>0</v>
      </c>
      <c r="N81" s="10">
        <v>0</v>
      </c>
      <c r="O81" s="10">
        <v>0</v>
      </c>
      <c r="P81" s="10">
        <v>0</v>
      </c>
      <c r="Q81" s="5">
        <v>0</v>
      </c>
      <c r="R81" s="5" t="s">
        <v>23</v>
      </c>
      <c r="S81" s="10">
        <v>0</v>
      </c>
      <c r="T81" s="5" t="s">
        <v>23</v>
      </c>
      <c r="U81" s="10">
        <v>0</v>
      </c>
      <c r="V81" s="5" t="s">
        <v>23</v>
      </c>
      <c r="W81" s="10">
        <v>1</v>
      </c>
      <c r="X81" s="10">
        <v>0</v>
      </c>
      <c r="Y81" s="10">
        <v>0</v>
      </c>
      <c r="Z81" s="5">
        <v>0</v>
      </c>
      <c r="AA81" s="5">
        <v>0</v>
      </c>
      <c r="AB81" s="5">
        <v>0</v>
      </c>
      <c r="AC81" s="10">
        <v>1</v>
      </c>
      <c r="AD81" s="5">
        <v>0</v>
      </c>
      <c r="AE81" s="5" t="s">
        <v>23</v>
      </c>
      <c r="AF81" s="5">
        <f t="shared" si="8"/>
        <v>1</v>
      </c>
      <c r="AG81" s="25">
        <f t="shared" si="9"/>
        <v>9.0909090909090912E-2</v>
      </c>
    </row>
    <row r="82" spans="1:33">
      <c r="A82" s="3" t="s">
        <v>106</v>
      </c>
      <c r="B82" s="16">
        <v>1</v>
      </c>
      <c r="C82" s="5" t="s">
        <v>23</v>
      </c>
      <c r="D82" s="10">
        <v>0</v>
      </c>
      <c r="E82" s="10">
        <v>0</v>
      </c>
      <c r="F82" s="10">
        <v>0</v>
      </c>
      <c r="G82" s="5" t="s">
        <v>23</v>
      </c>
      <c r="H82" s="5" t="s">
        <v>23</v>
      </c>
      <c r="I82" s="5" t="s">
        <v>23</v>
      </c>
      <c r="J82" s="10">
        <v>0</v>
      </c>
      <c r="K82" s="10">
        <v>0</v>
      </c>
      <c r="L82" s="16">
        <v>0</v>
      </c>
      <c r="M82" s="10">
        <v>0</v>
      </c>
      <c r="N82" s="16">
        <v>0</v>
      </c>
      <c r="O82" s="16">
        <v>1</v>
      </c>
      <c r="P82" s="16">
        <v>0</v>
      </c>
      <c r="Q82" s="5">
        <v>1</v>
      </c>
      <c r="R82" s="5" t="s">
        <v>23</v>
      </c>
      <c r="S82" s="16">
        <v>0</v>
      </c>
      <c r="T82" s="5" t="s">
        <v>23</v>
      </c>
      <c r="U82" s="16">
        <v>0</v>
      </c>
      <c r="V82" s="5" t="s">
        <v>23</v>
      </c>
      <c r="W82" s="16">
        <v>0</v>
      </c>
      <c r="X82" s="16">
        <v>0</v>
      </c>
      <c r="Y82" s="10">
        <v>0</v>
      </c>
      <c r="Z82" s="5">
        <v>0</v>
      </c>
      <c r="AA82" s="5">
        <v>0</v>
      </c>
      <c r="AB82" s="5">
        <v>0</v>
      </c>
      <c r="AC82" s="10">
        <v>0</v>
      </c>
      <c r="AD82" s="5">
        <v>0</v>
      </c>
      <c r="AE82" s="5" t="s">
        <v>23</v>
      </c>
      <c r="AF82" s="5">
        <f t="shared" si="8"/>
        <v>0</v>
      </c>
      <c r="AG82" s="25">
        <f t="shared" si="9"/>
        <v>0</v>
      </c>
    </row>
    <row r="83" spans="1:33">
      <c r="A83" s="3" t="s">
        <v>188</v>
      </c>
      <c r="B83" s="10">
        <v>0</v>
      </c>
      <c r="C83" s="5" t="s">
        <v>23</v>
      </c>
      <c r="D83" s="16">
        <v>0</v>
      </c>
      <c r="E83" s="16">
        <v>0</v>
      </c>
      <c r="F83" s="16">
        <v>1</v>
      </c>
      <c r="G83" s="5" t="s">
        <v>23</v>
      </c>
      <c r="H83" s="5" t="s">
        <v>23</v>
      </c>
      <c r="I83" s="5" t="s">
        <v>23</v>
      </c>
      <c r="J83" s="10">
        <v>1</v>
      </c>
      <c r="K83" s="10">
        <v>1</v>
      </c>
      <c r="L83" s="3">
        <v>1</v>
      </c>
      <c r="M83" s="10">
        <v>0</v>
      </c>
      <c r="N83" s="10">
        <v>1</v>
      </c>
      <c r="O83" s="10">
        <v>0</v>
      </c>
      <c r="P83" s="10">
        <v>0</v>
      </c>
      <c r="Q83" s="5">
        <v>0</v>
      </c>
      <c r="R83" s="5" t="s">
        <v>23</v>
      </c>
      <c r="S83" s="10">
        <v>0</v>
      </c>
      <c r="T83" s="5" t="s">
        <v>23</v>
      </c>
      <c r="U83" s="10">
        <v>1</v>
      </c>
      <c r="V83" s="5" t="s">
        <v>23</v>
      </c>
      <c r="W83" s="10">
        <v>0</v>
      </c>
      <c r="X83" s="10">
        <v>1</v>
      </c>
      <c r="Y83" s="10">
        <v>1</v>
      </c>
      <c r="Z83" s="5">
        <v>0</v>
      </c>
      <c r="AA83" s="5">
        <v>0</v>
      </c>
      <c r="AB83" s="5">
        <v>1</v>
      </c>
      <c r="AC83" s="10">
        <v>0</v>
      </c>
      <c r="AD83" s="5">
        <v>0</v>
      </c>
      <c r="AE83" s="5" t="s">
        <v>23</v>
      </c>
      <c r="AF83" s="5">
        <f t="shared" si="8"/>
        <v>2</v>
      </c>
      <c r="AG83" s="25">
        <f t="shared" si="9"/>
        <v>0.18181818181818182</v>
      </c>
    </row>
    <row r="84" spans="1:33">
      <c r="A84" s="3" t="s">
        <v>103</v>
      </c>
      <c r="B84" s="10">
        <v>0</v>
      </c>
      <c r="C84" s="5" t="s">
        <v>23</v>
      </c>
      <c r="D84" s="10">
        <v>1</v>
      </c>
      <c r="E84" s="10">
        <v>0</v>
      </c>
      <c r="F84" s="10">
        <v>0</v>
      </c>
      <c r="G84" s="5" t="s">
        <v>23</v>
      </c>
      <c r="H84" s="5" t="s">
        <v>23</v>
      </c>
      <c r="I84" s="5" t="s">
        <v>23</v>
      </c>
      <c r="J84" s="10">
        <v>0</v>
      </c>
      <c r="K84" s="10">
        <v>0</v>
      </c>
      <c r="L84" s="10">
        <v>0</v>
      </c>
      <c r="M84" s="10">
        <v>0</v>
      </c>
      <c r="N84" s="10">
        <v>0</v>
      </c>
      <c r="O84" s="10">
        <v>0</v>
      </c>
      <c r="P84" s="10">
        <v>0</v>
      </c>
      <c r="Q84" s="5">
        <v>1</v>
      </c>
      <c r="R84" s="5" t="s">
        <v>23</v>
      </c>
      <c r="S84" s="10">
        <v>0</v>
      </c>
      <c r="T84" s="5" t="s">
        <v>23</v>
      </c>
      <c r="U84" s="10">
        <v>1</v>
      </c>
      <c r="V84" s="5" t="s">
        <v>23</v>
      </c>
      <c r="W84" s="10">
        <v>0</v>
      </c>
      <c r="X84" s="5" t="s">
        <v>23</v>
      </c>
      <c r="Y84" s="10">
        <v>0</v>
      </c>
      <c r="Z84" s="5">
        <v>1</v>
      </c>
      <c r="AA84" s="5">
        <v>1</v>
      </c>
      <c r="AB84" s="5">
        <v>0</v>
      </c>
      <c r="AC84" s="10">
        <v>1</v>
      </c>
      <c r="AD84" s="5">
        <v>1</v>
      </c>
      <c r="AE84" s="5" t="s">
        <v>23</v>
      </c>
      <c r="AF84" s="5">
        <f t="shared" si="8"/>
        <v>4</v>
      </c>
      <c r="AG84" s="25">
        <f t="shared" si="9"/>
        <v>0.36363636363636365</v>
      </c>
    </row>
    <row r="85" spans="1:33">
      <c r="A85" s="3" t="s">
        <v>104</v>
      </c>
      <c r="B85" s="10">
        <v>1</v>
      </c>
      <c r="C85" s="5" t="s">
        <v>23</v>
      </c>
      <c r="D85" s="10">
        <v>0</v>
      </c>
      <c r="E85" s="10">
        <v>1</v>
      </c>
      <c r="F85" s="10">
        <v>1</v>
      </c>
      <c r="G85" s="5" t="s">
        <v>23</v>
      </c>
      <c r="H85" s="5" t="s">
        <v>23</v>
      </c>
      <c r="I85" s="5" t="s">
        <v>23</v>
      </c>
      <c r="J85" s="10">
        <v>1</v>
      </c>
      <c r="K85" s="10">
        <v>1</v>
      </c>
      <c r="L85" s="16">
        <v>1</v>
      </c>
      <c r="M85" s="10">
        <v>1</v>
      </c>
      <c r="N85" s="10">
        <v>1</v>
      </c>
      <c r="O85" s="10">
        <v>1</v>
      </c>
      <c r="P85" s="10">
        <v>1</v>
      </c>
      <c r="Q85" s="5">
        <v>0</v>
      </c>
      <c r="R85" s="5" t="s">
        <v>23</v>
      </c>
      <c r="S85" s="10">
        <v>1</v>
      </c>
      <c r="T85" s="5" t="s">
        <v>23</v>
      </c>
      <c r="U85" s="10">
        <v>0</v>
      </c>
      <c r="V85" s="5" t="s">
        <v>23</v>
      </c>
      <c r="W85" s="10">
        <v>1</v>
      </c>
      <c r="X85" s="5" t="s">
        <v>23</v>
      </c>
      <c r="Y85" s="10">
        <v>1</v>
      </c>
      <c r="Z85" s="5">
        <v>0</v>
      </c>
      <c r="AA85" s="5">
        <v>0</v>
      </c>
      <c r="AB85" s="5">
        <v>1</v>
      </c>
      <c r="AC85" s="10">
        <v>0</v>
      </c>
      <c r="AD85" s="5">
        <v>0</v>
      </c>
      <c r="AE85" s="5" t="s">
        <v>23</v>
      </c>
      <c r="AF85" s="5">
        <f t="shared" si="8"/>
        <v>2</v>
      </c>
      <c r="AG85" s="25">
        <f t="shared" si="9"/>
        <v>0.18181818181818182</v>
      </c>
    </row>
    <row r="86" spans="1:33">
      <c r="A86" s="3" t="s">
        <v>105</v>
      </c>
      <c r="B86" s="16">
        <v>0</v>
      </c>
      <c r="C86" s="5" t="s">
        <v>23</v>
      </c>
      <c r="D86" s="10">
        <v>0</v>
      </c>
      <c r="E86" s="10">
        <v>0</v>
      </c>
      <c r="F86" s="10">
        <v>0</v>
      </c>
      <c r="G86" s="5" t="s">
        <v>23</v>
      </c>
      <c r="H86" s="5" t="s">
        <v>23</v>
      </c>
      <c r="I86" s="5" t="s">
        <v>23</v>
      </c>
      <c r="J86" s="10">
        <v>0</v>
      </c>
      <c r="K86" s="10">
        <v>0</v>
      </c>
      <c r="L86" s="16">
        <v>0</v>
      </c>
      <c r="M86" s="10">
        <v>0</v>
      </c>
      <c r="N86" s="16">
        <v>0</v>
      </c>
      <c r="O86" s="16">
        <v>0</v>
      </c>
      <c r="P86" s="16">
        <v>0</v>
      </c>
      <c r="Q86" s="5">
        <v>0</v>
      </c>
      <c r="R86" s="5" t="s">
        <v>23</v>
      </c>
      <c r="S86" s="16">
        <v>0</v>
      </c>
      <c r="T86" s="5" t="s">
        <v>23</v>
      </c>
      <c r="U86" s="16">
        <v>0</v>
      </c>
      <c r="V86" s="5" t="s">
        <v>23</v>
      </c>
      <c r="W86" s="16">
        <v>0</v>
      </c>
      <c r="X86" s="5" t="s">
        <v>23</v>
      </c>
      <c r="Y86" s="10">
        <v>0</v>
      </c>
      <c r="Z86" s="5">
        <v>0</v>
      </c>
      <c r="AA86" s="5">
        <v>0</v>
      </c>
      <c r="AB86" s="5">
        <v>0</v>
      </c>
      <c r="AC86" s="10">
        <v>1</v>
      </c>
      <c r="AD86" s="5">
        <v>0</v>
      </c>
      <c r="AE86" s="5" t="s">
        <v>23</v>
      </c>
      <c r="AF86" s="5">
        <f>SUM(Y86:AD86)</f>
        <v>1</v>
      </c>
      <c r="AG86" s="25">
        <f t="shared" si="9"/>
        <v>9.0909090909090912E-2</v>
      </c>
    </row>
    <row r="87" spans="1:33">
      <c r="A87" s="3"/>
      <c r="B87" s="3"/>
      <c r="C87" s="3"/>
      <c r="D87" s="3"/>
      <c r="E87" s="3"/>
      <c r="F87" s="3"/>
      <c r="G87" s="3"/>
      <c r="H87" s="3"/>
      <c r="I87" s="3"/>
      <c r="J87" s="3"/>
      <c r="K87" s="3"/>
      <c r="L87" s="16"/>
      <c r="M87" s="16"/>
      <c r="N87" s="10"/>
      <c r="O87" s="10"/>
      <c r="P87" s="10"/>
      <c r="Q87" s="5"/>
      <c r="R87" s="10"/>
      <c r="S87" s="10"/>
      <c r="T87" s="10"/>
      <c r="U87" s="10"/>
      <c r="V87" s="10"/>
      <c r="W87" s="10"/>
      <c r="X87" s="10"/>
      <c r="Y87" s="10"/>
      <c r="Z87" s="5"/>
      <c r="AA87" s="5"/>
      <c r="AB87" s="5"/>
      <c r="AC87" s="10"/>
      <c r="AD87" s="5"/>
      <c r="AE87" s="28"/>
    </row>
    <row r="88" spans="1:33">
      <c r="A88" s="19" t="s">
        <v>13</v>
      </c>
      <c r="B88" s="19"/>
      <c r="C88" s="19"/>
      <c r="D88" s="19"/>
      <c r="E88" s="19"/>
      <c r="F88" s="19"/>
      <c r="G88" s="19"/>
      <c r="H88" s="19"/>
      <c r="I88" s="19"/>
      <c r="J88" s="19"/>
      <c r="K88" s="19"/>
      <c r="L88" s="16"/>
      <c r="M88" s="16"/>
      <c r="N88" s="10"/>
      <c r="O88" s="10"/>
      <c r="P88" s="10"/>
      <c r="Q88" s="5"/>
      <c r="R88" s="10"/>
      <c r="S88" s="10"/>
      <c r="T88" s="10"/>
      <c r="U88" s="10"/>
      <c r="V88" s="10"/>
      <c r="W88" s="10"/>
      <c r="X88" s="10"/>
      <c r="Y88" s="10"/>
      <c r="Z88" s="5"/>
      <c r="AA88" s="5"/>
      <c r="AB88" s="5"/>
      <c r="AC88" s="10"/>
      <c r="AD88" s="5"/>
      <c r="AE88" s="28"/>
    </row>
    <row r="89" spans="1:33">
      <c r="A89" s="10" t="s">
        <v>69</v>
      </c>
      <c r="B89" s="10">
        <v>0</v>
      </c>
      <c r="C89" s="10">
        <v>0</v>
      </c>
      <c r="D89" s="10">
        <v>1</v>
      </c>
      <c r="E89" s="10">
        <v>0</v>
      </c>
      <c r="F89" s="10">
        <v>1</v>
      </c>
      <c r="G89" s="10">
        <v>1</v>
      </c>
      <c r="H89" s="10">
        <v>1</v>
      </c>
      <c r="I89" s="10">
        <v>0</v>
      </c>
      <c r="J89" s="10">
        <v>0</v>
      </c>
      <c r="K89" s="10">
        <v>0</v>
      </c>
      <c r="L89" s="16">
        <v>1</v>
      </c>
      <c r="M89" s="16">
        <v>1</v>
      </c>
      <c r="N89" s="10">
        <v>0</v>
      </c>
      <c r="O89" s="10">
        <v>0</v>
      </c>
      <c r="P89" s="10">
        <v>1</v>
      </c>
      <c r="Q89" s="5">
        <v>0</v>
      </c>
      <c r="R89" s="10">
        <v>0</v>
      </c>
      <c r="S89" s="10">
        <v>0</v>
      </c>
      <c r="T89" s="10">
        <v>1</v>
      </c>
      <c r="U89" s="10">
        <v>1</v>
      </c>
      <c r="V89" s="10">
        <v>0</v>
      </c>
      <c r="W89" s="10">
        <v>0</v>
      </c>
      <c r="X89" s="10">
        <v>1</v>
      </c>
      <c r="Y89" s="10">
        <v>1</v>
      </c>
      <c r="Z89" s="5">
        <v>1</v>
      </c>
      <c r="AA89" s="5">
        <v>0</v>
      </c>
      <c r="AB89" s="5">
        <v>1</v>
      </c>
      <c r="AC89" s="10">
        <v>1</v>
      </c>
      <c r="AD89" s="5">
        <v>0</v>
      </c>
      <c r="AE89" s="5">
        <v>0</v>
      </c>
      <c r="AF89" s="5">
        <f t="shared" ref="AF89:AF96" si="10">SUM(Y89:AE89)</f>
        <v>4</v>
      </c>
      <c r="AG89" s="25">
        <f t="shared" ref="AG89:AG96" si="11">AF89/$A$1</f>
        <v>0.33333333333333331</v>
      </c>
    </row>
    <row r="90" spans="1:33">
      <c r="A90" s="10" t="s">
        <v>70</v>
      </c>
      <c r="B90" s="10">
        <v>0</v>
      </c>
      <c r="C90" s="10">
        <v>1</v>
      </c>
      <c r="D90" s="10">
        <v>0</v>
      </c>
      <c r="E90" s="10">
        <v>0</v>
      </c>
      <c r="F90" s="10">
        <v>1</v>
      </c>
      <c r="G90" s="10">
        <v>0</v>
      </c>
      <c r="H90" s="10">
        <v>1</v>
      </c>
      <c r="I90" s="10">
        <v>0</v>
      </c>
      <c r="J90" s="10">
        <v>0</v>
      </c>
      <c r="K90" s="10">
        <v>0</v>
      </c>
      <c r="L90" s="16">
        <v>0</v>
      </c>
      <c r="M90" s="16">
        <v>0</v>
      </c>
      <c r="N90" s="16">
        <v>1</v>
      </c>
      <c r="O90" s="16">
        <v>1</v>
      </c>
      <c r="P90" s="16">
        <v>1</v>
      </c>
      <c r="Q90" s="5">
        <v>1</v>
      </c>
      <c r="R90" s="16">
        <v>1</v>
      </c>
      <c r="S90" s="16">
        <v>1</v>
      </c>
      <c r="T90" s="16">
        <v>0</v>
      </c>
      <c r="U90" s="16">
        <v>1</v>
      </c>
      <c r="V90" s="16">
        <v>0</v>
      </c>
      <c r="W90" s="16">
        <v>1</v>
      </c>
      <c r="X90" s="16">
        <v>0</v>
      </c>
      <c r="Y90" s="10">
        <v>1</v>
      </c>
      <c r="Z90" s="5">
        <v>1</v>
      </c>
      <c r="AA90" s="5">
        <v>0</v>
      </c>
      <c r="AB90" s="5">
        <v>0</v>
      </c>
      <c r="AC90" s="10">
        <v>1</v>
      </c>
      <c r="AD90" s="5">
        <v>0</v>
      </c>
      <c r="AE90" s="5">
        <v>0</v>
      </c>
      <c r="AF90" s="5">
        <f t="shared" si="10"/>
        <v>3</v>
      </c>
      <c r="AG90" s="25">
        <f t="shared" si="11"/>
        <v>0.25</v>
      </c>
    </row>
    <row r="91" spans="1:33" ht="45">
      <c r="A91" s="10" t="s">
        <v>71</v>
      </c>
      <c r="B91" s="10">
        <v>0</v>
      </c>
      <c r="C91" s="10">
        <v>0</v>
      </c>
      <c r="D91" s="10">
        <v>0</v>
      </c>
      <c r="E91" s="10">
        <v>1</v>
      </c>
      <c r="F91" s="10">
        <v>1</v>
      </c>
      <c r="G91" s="10">
        <v>0</v>
      </c>
      <c r="H91" s="10">
        <v>0</v>
      </c>
      <c r="I91" s="10">
        <v>0</v>
      </c>
      <c r="J91" s="10">
        <v>1</v>
      </c>
      <c r="K91" s="10">
        <v>0</v>
      </c>
      <c r="L91" s="16">
        <v>0</v>
      </c>
      <c r="M91" s="16">
        <v>0</v>
      </c>
      <c r="N91" s="10">
        <v>1</v>
      </c>
      <c r="O91" s="10">
        <v>0</v>
      </c>
      <c r="P91" s="10">
        <v>1</v>
      </c>
      <c r="Q91" s="5">
        <v>0</v>
      </c>
      <c r="R91" s="10">
        <v>0</v>
      </c>
      <c r="S91" s="10">
        <v>0</v>
      </c>
      <c r="T91" s="10">
        <v>0</v>
      </c>
      <c r="U91" s="10">
        <v>0</v>
      </c>
      <c r="V91" s="10">
        <v>0</v>
      </c>
      <c r="W91" s="10">
        <v>0</v>
      </c>
      <c r="X91" s="10">
        <v>0</v>
      </c>
      <c r="Y91" s="10">
        <v>0</v>
      </c>
      <c r="Z91" s="5">
        <v>0</v>
      </c>
      <c r="AA91" s="5">
        <v>0</v>
      </c>
      <c r="AB91" s="5">
        <v>0</v>
      </c>
      <c r="AC91" s="10">
        <v>1</v>
      </c>
      <c r="AD91" s="5">
        <v>0</v>
      </c>
      <c r="AE91" s="5">
        <v>0</v>
      </c>
      <c r="AF91" s="5">
        <f t="shared" si="10"/>
        <v>1</v>
      </c>
      <c r="AG91" s="25">
        <f t="shared" si="11"/>
        <v>8.3333333333333329E-2</v>
      </c>
    </row>
    <row r="92" spans="1:33">
      <c r="A92" s="10" t="s">
        <v>72</v>
      </c>
      <c r="B92" s="10">
        <v>1</v>
      </c>
      <c r="C92" s="10">
        <v>0</v>
      </c>
      <c r="D92" s="10">
        <v>0</v>
      </c>
      <c r="E92" s="10">
        <v>0</v>
      </c>
      <c r="F92" s="10">
        <v>0</v>
      </c>
      <c r="G92" s="10">
        <v>0</v>
      </c>
      <c r="H92" s="10">
        <v>0</v>
      </c>
      <c r="I92" s="10">
        <v>0</v>
      </c>
      <c r="J92" s="10">
        <v>0</v>
      </c>
      <c r="K92" s="10">
        <v>0</v>
      </c>
      <c r="L92" s="16">
        <v>0</v>
      </c>
      <c r="M92" s="16">
        <v>0</v>
      </c>
      <c r="N92" s="10">
        <v>0</v>
      </c>
      <c r="O92" s="10">
        <v>0</v>
      </c>
      <c r="P92" s="10">
        <v>0</v>
      </c>
      <c r="Q92" s="5">
        <v>0</v>
      </c>
      <c r="R92" s="10">
        <v>0</v>
      </c>
      <c r="S92" s="10">
        <v>1</v>
      </c>
      <c r="T92" s="10">
        <v>0</v>
      </c>
      <c r="U92" s="10">
        <v>0</v>
      </c>
      <c r="V92" s="10">
        <v>0</v>
      </c>
      <c r="W92" s="10">
        <v>0</v>
      </c>
      <c r="X92" s="10">
        <v>0</v>
      </c>
      <c r="Y92" s="10">
        <v>0</v>
      </c>
      <c r="Z92" s="5">
        <v>0</v>
      </c>
      <c r="AA92" s="5">
        <v>0</v>
      </c>
      <c r="AB92" s="5">
        <v>1</v>
      </c>
      <c r="AC92" s="10">
        <v>0</v>
      </c>
      <c r="AD92" s="5">
        <v>0</v>
      </c>
      <c r="AE92" s="5">
        <v>0</v>
      </c>
      <c r="AF92" s="5">
        <f t="shared" si="10"/>
        <v>1</v>
      </c>
      <c r="AG92" s="25">
        <f t="shared" si="11"/>
        <v>8.3333333333333329E-2</v>
      </c>
    </row>
    <row r="93" spans="1:33">
      <c r="A93" s="10" t="s">
        <v>73</v>
      </c>
      <c r="B93" s="10">
        <v>1</v>
      </c>
      <c r="C93" s="10">
        <v>0</v>
      </c>
      <c r="D93" s="10">
        <v>0</v>
      </c>
      <c r="E93" s="10">
        <v>0</v>
      </c>
      <c r="F93" s="10">
        <v>0</v>
      </c>
      <c r="G93" s="10">
        <v>0</v>
      </c>
      <c r="H93" s="10">
        <v>1</v>
      </c>
      <c r="I93" s="10">
        <v>0</v>
      </c>
      <c r="J93" s="10">
        <v>0</v>
      </c>
      <c r="K93" s="10">
        <v>0</v>
      </c>
      <c r="L93" s="16">
        <v>0</v>
      </c>
      <c r="M93" s="16">
        <v>0</v>
      </c>
      <c r="N93" s="10">
        <v>0</v>
      </c>
      <c r="O93" s="10">
        <v>0</v>
      </c>
      <c r="P93" s="10">
        <v>0</v>
      </c>
      <c r="Q93" s="5">
        <v>1</v>
      </c>
      <c r="R93" s="10">
        <v>0</v>
      </c>
      <c r="S93" s="10">
        <v>1</v>
      </c>
      <c r="T93" s="10">
        <v>0</v>
      </c>
      <c r="U93" s="10">
        <v>0</v>
      </c>
      <c r="V93" s="10">
        <v>0</v>
      </c>
      <c r="W93" s="10">
        <v>0</v>
      </c>
      <c r="X93" s="10">
        <v>0</v>
      </c>
      <c r="Y93" s="10">
        <v>0</v>
      </c>
      <c r="Z93" s="5">
        <v>0</v>
      </c>
      <c r="AA93" s="5">
        <v>0</v>
      </c>
      <c r="AB93" s="5">
        <v>0</v>
      </c>
      <c r="AC93" s="10">
        <v>0</v>
      </c>
      <c r="AD93" s="5">
        <v>0</v>
      </c>
      <c r="AE93" s="5">
        <v>0</v>
      </c>
      <c r="AF93" s="5">
        <f t="shared" si="10"/>
        <v>0</v>
      </c>
      <c r="AG93" s="25">
        <f t="shared" si="11"/>
        <v>0</v>
      </c>
    </row>
    <row r="94" spans="1:33">
      <c r="A94" s="10" t="s">
        <v>74</v>
      </c>
      <c r="B94" s="10">
        <v>1</v>
      </c>
      <c r="C94" s="10">
        <v>0</v>
      </c>
      <c r="D94" s="10">
        <v>1</v>
      </c>
      <c r="E94" s="10">
        <v>1</v>
      </c>
      <c r="F94" s="10">
        <v>0</v>
      </c>
      <c r="G94" s="10">
        <v>1</v>
      </c>
      <c r="H94" s="10">
        <v>0</v>
      </c>
      <c r="I94" s="10">
        <v>1</v>
      </c>
      <c r="J94" s="10">
        <v>1</v>
      </c>
      <c r="K94" s="10">
        <v>1</v>
      </c>
      <c r="L94" s="16">
        <v>0</v>
      </c>
      <c r="M94" s="16">
        <v>0</v>
      </c>
      <c r="N94" s="16">
        <v>1</v>
      </c>
      <c r="O94" s="16">
        <v>0</v>
      </c>
      <c r="P94" s="16">
        <v>1</v>
      </c>
      <c r="Q94" s="5">
        <v>0</v>
      </c>
      <c r="R94" s="16">
        <v>0</v>
      </c>
      <c r="S94" s="16">
        <v>1</v>
      </c>
      <c r="T94" s="16">
        <v>0</v>
      </c>
      <c r="U94" s="16">
        <v>1</v>
      </c>
      <c r="V94" s="16">
        <v>1</v>
      </c>
      <c r="W94" s="16">
        <v>0</v>
      </c>
      <c r="X94" s="16">
        <v>0</v>
      </c>
      <c r="Y94" s="10">
        <v>1</v>
      </c>
      <c r="Z94" s="5">
        <v>1</v>
      </c>
      <c r="AA94" s="5">
        <v>1</v>
      </c>
      <c r="AB94" s="5">
        <v>0</v>
      </c>
      <c r="AC94" s="10">
        <v>1</v>
      </c>
      <c r="AD94" s="5">
        <v>0</v>
      </c>
      <c r="AE94" s="5">
        <v>1</v>
      </c>
      <c r="AF94" s="5">
        <f t="shared" si="10"/>
        <v>5</v>
      </c>
      <c r="AG94" s="25">
        <f t="shared" si="11"/>
        <v>0.41666666666666669</v>
      </c>
    </row>
    <row r="95" spans="1:33">
      <c r="A95" s="10" t="s">
        <v>75</v>
      </c>
      <c r="B95" s="10">
        <v>0</v>
      </c>
      <c r="C95" s="10">
        <v>1</v>
      </c>
      <c r="D95" s="10">
        <v>1</v>
      </c>
      <c r="E95" s="10">
        <v>1</v>
      </c>
      <c r="F95" s="10">
        <v>0</v>
      </c>
      <c r="G95" s="10">
        <v>1</v>
      </c>
      <c r="H95" s="10">
        <v>0</v>
      </c>
      <c r="I95" s="10">
        <v>1</v>
      </c>
      <c r="J95" s="10">
        <v>0</v>
      </c>
      <c r="K95" s="10">
        <v>0</v>
      </c>
      <c r="L95" s="16">
        <v>0</v>
      </c>
      <c r="M95" s="16">
        <v>0</v>
      </c>
      <c r="N95" s="10">
        <v>1</v>
      </c>
      <c r="O95" s="10">
        <v>1</v>
      </c>
      <c r="P95" s="10">
        <v>1</v>
      </c>
      <c r="Q95" s="5">
        <v>1</v>
      </c>
      <c r="R95" s="10">
        <v>1</v>
      </c>
      <c r="S95" s="10">
        <v>1</v>
      </c>
      <c r="T95" s="10">
        <v>1</v>
      </c>
      <c r="U95" s="10">
        <v>1</v>
      </c>
      <c r="V95" s="10">
        <v>0</v>
      </c>
      <c r="W95" s="10">
        <v>1</v>
      </c>
      <c r="X95" s="10">
        <v>1</v>
      </c>
      <c r="Y95" s="10">
        <v>0</v>
      </c>
      <c r="Z95" s="5">
        <v>1</v>
      </c>
      <c r="AA95" s="5">
        <v>0</v>
      </c>
      <c r="AB95" s="5">
        <v>1</v>
      </c>
      <c r="AC95" s="10">
        <v>1</v>
      </c>
      <c r="AD95" s="5">
        <v>1</v>
      </c>
      <c r="AE95" s="5">
        <v>0</v>
      </c>
      <c r="AF95" s="5">
        <f t="shared" si="10"/>
        <v>4</v>
      </c>
      <c r="AG95" s="25">
        <f t="shared" si="11"/>
        <v>0.33333333333333331</v>
      </c>
    </row>
    <row r="96" spans="1:33">
      <c r="A96" s="10" t="s">
        <v>76</v>
      </c>
      <c r="B96" s="10">
        <v>0</v>
      </c>
      <c r="C96" s="10">
        <v>0</v>
      </c>
      <c r="D96" s="10">
        <v>0</v>
      </c>
      <c r="E96" s="10">
        <v>0</v>
      </c>
      <c r="F96" s="10">
        <v>0</v>
      </c>
      <c r="G96" s="10">
        <v>0</v>
      </c>
      <c r="H96" s="10">
        <v>0</v>
      </c>
      <c r="I96" s="10">
        <v>0</v>
      </c>
      <c r="J96" s="10">
        <v>0</v>
      </c>
      <c r="K96" s="10">
        <v>0</v>
      </c>
      <c r="L96" s="16">
        <v>0</v>
      </c>
      <c r="M96" s="16">
        <v>0</v>
      </c>
      <c r="N96" s="10">
        <v>0</v>
      </c>
      <c r="O96" s="10">
        <v>0</v>
      </c>
      <c r="P96" s="10">
        <v>0</v>
      </c>
      <c r="Q96" s="5">
        <v>0</v>
      </c>
      <c r="R96" s="10">
        <v>0</v>
      </c>
      <c r="S96" s="10">
        <v>0</v>
      </c>
      <c r="T96" s="10">
        <v>0</v>
      </c>
      <c r="U96" s="10">
        <v>0</v>
      </c>
      <c r="V96" s="10">
        <v>0</v>
      </c>
      <c r="W96" s="10">
        <v>0</v>
      </c>
      <c r="X96" s="10">
        <v>0</v>
      </c>
      <c r="Y96" s="10">
        <v>0</v>
      </c>
      <c r="Z96" s="5">
        <v>0</v>
      </c>
      <c r="AA96" s="5">
        <v>0</v>
      </c>
      <c r="AB96" s="5">
        <v>0</v>
      </c>
      <c r="AC96" s="10">
        <v>0</v>
      </c>
      <c r="AD96" s="5">
        <v>0</v>
      </c>
      <c r="AE96" s="5">
        <v>0</v>
      </c>
      <c r="AF96" s="5">
        <f t="shared" si="10"/>
        <v>0</v>
      </c>
      <c r="AG96" s="25">
        <f t="shared" si="11"/>
        <v>0</v>
      </c>
    </row>
    <row r="97" spans="1:34">
      <c r="A97" s="10"/>
      <c r="B97" s="10"/>
      <c r="C97" s="10"/>
      <c r="D97" s="10"/>
      <c r="E97" s="10"/>
      <c r="F97" s="10"/>
      <c r="G97" s="10"/>
      <c r="H97" s="10"/>
      <c r="I97" s="10"/>
      <c r="J97" s="10"/>
      <c r="K97" s="10"/>
      <c r="L97" s="16"/>
      <c r="M97" s="16"/>
      <c r="N97" s="10"/>
      <c r="O97" s="10"/>
      <c r="P97" s="10"/>
      <c r="Q97" s="5"/>
      <c r="R97" s="10"/>
      <c r="S97" s="10"/>
      <c r="T97" s="10"/>
      <c r="U97" s="10"/>
      <c r="V97" s="10"/>
      <c r="W97" s="10"/>
      <c r="X97" s="10"/>
      <c r="Y97" s="10"/>
      <c r="Z97" s="5"/>
      <c r="AA97" s="5"/>
      <c r="AB97" s="5"/>
      <c r="AC97" s="10"/>
      <c r="AD97" s="5"/>
      <c r="AE97" s="28"/>
    </row>
    <row r="98" spans="1:34">
      <c r="A98" s="19" t="s">
        <v>18</v>
      </c>
      <c r="B98" s="19"/>
      <c r="C98" s="19"/>
      <c r="D98" s="19"/>
      <c r="E98" s="19"/>
      <c r="F98" s="19"/>
      <c r="G98" s="19"/>
      <c r="H98" s="19"/>
      <c r="I98" s="19"/>
      <c r="J98" s="19"/>
      <c r="K98" s="19"/>
      <c r="L98" s="16"/>
      <c r="M98" s="16"/>
      <c r="N98" s="16"/>
      <c r="O98" s="16"/>
      <c r="P98" s="16"/>
      <c r="Q98" s="5"/>
      <c r="R98" s="16"/>
      <c r="S98" s="16"/>
      <c r="T98" s="16"/>
      <c r="U98" s="16"/>
      <c r="V98" s="16"/>
      <c r="W98" s="16"/>
      <c r="X98" s="16"/>
      <c r="Y98" s="10"/>
      <c r="Z98" s="5"/>
      <c r="AA98" s="5"/>
      <c r="AB98" s="5"/>
      <c r="AC98" s="10"/>
      <c r="AD98" s="5"/>
      <c r="AE98" s="28"/>
    </row>
    <row r="99" spans="1:34">
      <c r="A99" s="10" t="s">
        <v>19</v>
      </c>
      <c r="B99" s="10">
        <v>0</v>
      </c>
      <c r="C99" s="10">
        <v>1</v>
      </c>
      <c r="D99" s="10">
        <v>1</v>
      </c>
      <c r="E99" s="10">
        <v>0</v>
      </c>
      <c r="F99" s="10">
        <v>0</v>
      </c>
      <c r="G99" s="10">
        <v>0</v>
      </c>
      <c r="H99" s="10">
        <v>0</v>
      </c>
      <c r="I99" s="10">
        <v>1</v>
      </c>
      <c r="J99" s="10">
        <v>0</v>
      </c>
      <c r="K99" s="10">
        <v>0</v>
      </c>
      <c r="L99" s="16">
        <v>0</v>
      </c>
      <c r="M99" s="16">
        <v>0</v>
      </c>
      <c r="N99" s="10">
        <v>1</v>
      </c>
      <c r="O99" s="10">
        <v>1</v>
      </c>
      <c r="P99" s="10">
        <v>1</v>
      </c>
      <c r="Q99" s="5">
        <v>1</v>
      </c>
      <c r="R99" s="10">
        <v>1</v>
      </c>
      <c r="S99" s="10">
        <v>0</v>
      </c>
      <c r="T99" s="10">
        <v>0</v>
      </c>
      <c r="U99" s="10">
        <v>0</v>
      </c>
      <c r="V99" s="10">
        <v>0</v>
      </c>
      <c r="W99" s="10">
        <v>0</v>
      </c>
      <c r="X99" s="10">
        <v>1</v>
      </c>
      <c r="Y99" s="10">
        <v>0</v>
      </c>
      <c r="Z99" s="5">
        <v>0</v>
      </c>
      <c r="AA99" s="5">
        <v>0</v>
      </c>
      <c r="AB99" s="5">
        <v>0</v>
      </c>
      <c r="AC99" s="10">
        <v>1</v>
      </c>
      <c r="AD99" s="5">
        <v>0</v>
      </c>
      <c r="AE99" s="5">
        <v>0</v>
      </c>
      <c r="AF99" s="5">
        <f>SUM(Y99:AE99)</f>
        <v>1</v>
      </c>
      <c r="AG99" s="25">
        <f>AF99/$A$1</f>
        <v>8.3333333333333329E-2</v>
      </c>
    </row>
    <row r="100" spans="1:34">
      <c r="A100" s="18" t="s">
        <v>21</v>
      </c>
      <c r="B100" s="10">
        <v>0</v>
      </c>
      <c r="C100" s="16">
        <v>0</v>
      </c>
      <c r="D100" s="16">
        <v>0</v>
      </c>
      <c r="E100" s="16">
        <v>1</v>
      </c>
      <c r="F100" s="16">
        <v>1</v>
      </c>
      <c r="G100" s="16">
        <v>1</v>
      </c>
      <c r="H100" s="16">
        <v>0</v>
      </c>
      <c r="I100" s="16">
        <v>0</v>
      </c>
      <c r="J100" s="10">
        <v>1</v>
      </c>
      <c r="K100" s="10">
        <v>1</v>
      </c>
      <c r="L100" s="16">
        <v>1</v>
      </c>
      <c r="M100" s="16">
        <v>1</v>
      </c>
      <c r="N100" s="10">
        <v>0</v>
      </c>
      <c r="O100" s="10">
        <v>0</v>
      </c>
      <c r="P100" s="10">
        <v>0</v>
      </c>
      <c r="Q100" s="5">
        <v>0</v>
      </c>
      <c r="R100" s="10">
        <v>0</v>
      </c>
      <c r="S100" s="10">
        <v>0</v>
      </c>
      <c r="T100" s="10">
        <v>1</v>
      </c>
      <c r="U100" s="10">
        <v>1</v>
      </c>
      <c r="V100" s="10">
        <v>1</v>
      </c>
      <c r="W100" s="10">
        <v>0</v>
      </c>
      <c r="X100" s="10">
        <v>0</v>
      </c>
      <c r="Y100" s="10">
        <v>0</v>
      </c>
      <c r="Z100" s="5">
        <v>0</v>
      </c>
      <c r="AA100" s="5">
        <v>1</v>
      </c>
      <c r="AB100" s="5">
        <v>0</v>
      </c>
      <c r="AC100" s="10">
        <v>0</v>
      </c>
      <c r="AD100" s="5">
        <v>1</v>
      </c>
      <c r="AE100" s="5">
        <v>1</v>
      </c>
      <c r="AF100" s="5">
        <f>SUM(Y100:AE100)</f>
        <v>3</v>
      </c>
      <c r="AG100" s="25">
        <f>AF100/$A$1</f>
        <v>0.25</v>
      </c>
    </row>
    <row r="101" spans="1:34">
      <c r="A101" s="10" t="s">
        <v>20</v>
      </c>
      <c r="B101" s="10">
        <v>0</v>
      </c>
      <c r="C101" s="10">
        <v>0</v>
      </c>
      <c r="D101" s="10">
        <v>0</v>
      </c>
      <c r="E101" s="10">
        <v>0</v>
      </c>
      <c r="F101" s="10">
        <v>0</v>
      </c>
      <c r="G101" s="10">
        <v>0</v>
      </c>
      <c r="H101" s="10">
        <v>1</v>
      </c>
      <c r="I101" s="10">
        <v>0</v>
      </c>
      <c r="J101" s="10">
        <v>0</v>
      </c>
      <c r="K101" s="10">
        <v>0</v>
      </c>
      <c r="L101" s="16">
        <v>0</v>
      </c>
      <c r="M101" s="16">
        <v>0</v>
      </c>
      <c r="N101" s="10">
        <v>0</v>
      </c>
      <c r="O101" s="10">
        <v>0</v>
      </c>
      <c r="P101" s="10">
        <v>0</v>
      </c>
      <c r="Q101" s="5">
        <v>0</v>
      </c>
      <c r="R101" s="10">
        <v>0</v>
      </c>
      <c r="S101" s="10">
        <v>1</v>
      </c>
      <c r="T101" s="10">
        <v>0</v>
      </c>
      <c r="U101" s="10">
        <v>0</v>
      </c>
      <c r="V101" s="10">
        <v>0</v>
      </c>
      <c r="W101" s="10">
        <v>1</v>
      </c>
      <c r="X101" s="10">
        <v>0</v>
      </c>
      <c r="Y101" s="10">
        <v>1</v>
      </c>
      <c r="Z101" s="5">
        <v>0</v>
      </c>
      <c r="AA101" s="5">
        <v>0</v>
      </c>
      <c r="AB101" s="5">
        <v>0</v>
      </c>
      <c r="AC101" s="10">
        <v>0</v>
      </c>
      <c r="AD101" s="5">
        <v>0</v>
      </c>
      <c r="AE101" s="5">
        <v>0</v>
      </c>
      <c r="AF101" s="5">
        <f>SUM(Y101:AE101)</f>
        <v>1</v>
      </c>
      <c r="AG101" s="25">
        <f>AF101/$A$1</f>
        <v>8.3333333333333329E-2</v>
      </c>
    </row>
    <row r="102" spans="1:34" ht="15.75" thickBot="1">
      <c r="A102" s="16" t="s">
        <v>22</v>
      </c>
      <c r="B102" s="16">
        <v>1</v>
      </c>
      <c r="C102" s="16">
        <v>0</v>
      </c>
      <c r="D102" s="16">
        <v>0</v>
      </c>
      <c r="E102" s="16">
        <v>0</v>
      </c>
      <c r="F102" s="16">
        <v>0</v>
      </c>
      <c r="G102" s="16">
        <v>0</v>
      </c>
      <c r="H102" s="16">
        <v>0</v>
      </c>
      <c r="I102" s="16">
        <v>0</v>
      </c>
      <c r="J102" s="16">
        <v>0</v>
      </c>
      <c r="K102" s="16">
        <v>0</v>
      </c>
      <c r="L102" s="16">
        <v>0</v>
      </c>
      <c r="M102" s="16">
        <v>0</v>
      </c>
      <c r="N102" s="16">
        <v>0</v>
      </c>
      <c r="O102" s="16">
        <v>0</v>
      </c>
      <c r="P102" s="16">
        <v>0</v>
      </c>
      <c r="Q102" s="15">
        <v>0</v>
      </c>
      <c r="R102" s="16">
        <v>0</v>
      </c>
      <c r="S102" s="16">
        <v>0</v>
      </c>
      <c r="T102" s="16">
        <v>0</v>
      </c>
      <c r="U102" s="16">
        <v>0</v>
      </c>
      <c r="V102" s="16">
        <v>0</v>
      </c>
      <c r="W102" s="16">
        <v>0</v>
      </c>
      <c r="X102" s="16">
        <v>0</v>
      </c>
      <c r="Y102" s="16">
        <v>0</v>
      </c>
      <c r="Z102" s="15">
        <v>1</v>
      </c>
      <c r="AA102" s="15">
        <v>0</v>
      </c>
      <c r="AB102" s="15">
        <v>1</v>
      </c>
      <c r="AC102" s="16">
        <v>0</v>
      </c>
      <c r="AD102" s="15">
        <v>0</v>
      </c>
      <c r="AE102" s="15">
        <v>0</v>
      </c>
      <c r="AF102" s="5">
        <f>SUM(Y102:AE102)</f>
        <v>2</v>
      </c>
      <c r="AG102" s="25">
        <f>AF102/$A$1</f>
        <v>0.16666666666666666</v>
      </c>
    </row>
    <row r="103" spans="1:34" ht="15.75" customHeight="1" thickBot="1">
      <c r="A103" s="98" t="s">
        <v>79</v>
      </c>
      <c r="B103" s="99"/>
      <c r="C103" s="99"/>
      <c r="D103" s="99"/>
      <c r="E103" s="99"/>
      <c r="F103" s="99"/>
      <c r="G103" s="99"/>
      <c r="H103" s="99"/>
      <c r="I103" s="99"/>
      <c r="J103" s="99"/>
      <c r="K103" s="99"/>
      <c r="L103" s="99"/>
      <c r="M103" s="99"/>
      <c r="N103" s="99"/>
      <c r="O103" s="99"/>
      <c r="P103" s="99"/>
      <c r="Q103" s="99"/>
      <c r="R103" s="99"/>
      <c r="S103" s="99"/>
      <c r="T103" s="99"/>
      <c r="U103" s="99"/>
      <c r="V103" s="99"/>
      <c r="W103" s="99"/>
      <c r="X103" s="99"/>
      <c r="Y103" s="99"/>
      <c r="Z103" s="99"/>
      <c r="AA103" s="99"/>
      <c r="AB103" s="99"/>
      <c r="AC103" s="99"/>
      <c r="AD103" s="99"/>
      <c r="AE103" s="99"/>
    </row>
    <row r="104" spans="1:34">
      <c r="A104" s="47" t="s">
        <v>7</v>
      </c>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13"/>
      <c r="Z104" s="14"/>
      <c r="AA104" s="14"/>
      <c r="AB104" s="14"/>
      <c r="AC104" s="13"/>
      <c r="AD104" s="14"/>
      <c r="AE104" s="28"/>
      <c r="AG104" s="36" t="s">
        <v>141</v>
      </c>
      <c r="AH104" s="36" t="s">
        <v>142</v>
      </c>
    </row>
    <row r="105" spans="1:34" ht="30" customHeight="1">
      <c r="A105" s="10" t="s">
        <v>80</v>
      </c>
      <c r="B105" s="10">
        <v>1</v>
      </c>
      <c r="C105" s="10">
        <v>0</v>
      </c>
      <c r="D105" s="10">
        <v>0</v>
      </c>
      <c r="E105" s="10">
        <v>1</v>
      </c>
      <c r="F105" s="10">
        <v>0</v>
      </c>
      <c r="G105" s="10">
        <v>0</v>
      </c>
      <c r="H105" s="10">
        <v>0</v>
      </c>
      <c r="I105" s="10">
        <v>0</v>
      </c>
      <c r="J105" s="10">
        <v>1</v>
      </c>
      <c r="K105" s="10">
        <v>0</v>
      </c>
      <c r="L105" s="10">
        <v>1</v>
      </c>
      <c r="M105" s="10">
        <v>0</v>
      </c>
      <c r="N105" s="10">
        <v>1</v>
      </c>
      <c r="O105" s="10">
        <v>0</v>
      </c>
      <c r="P105" s="10">
        <v>0</v>
      </c>
      <c r="Q105" s="5">
        <v>0</v>
      </c>
      <c r="R105" s="10">
        <v>1</v>
      </c>
      <c r="S105" s="10">
        <v>0</v>
      </c>
      <c r="T105" s="10">
        <v>0</v>
      </c>
      <c r="U105" s="10">
        <v>1</v>
      </c>
      <c r="V105" s="10">
        <v>0</v>
      </c>
      <c r="W105" s="10">
        <v>0</v>
      </c>
      <c r="X105" s="10">
        <v>0</v>
      </c>
      <c r="Y105" s="10">
        <v>1</v>
      </c>
      <c r="Z105" s="5">
        <v>0</v>
      </c>
      <c r="AA105" s="5">
        <v>1</v>
      </c>
      <c r="AB105" s="5">
        <v>1</v>
      </c>
      <c r="AC105" s="10">
        <v>0</v>
      </c>
      <c r="AD105" s="5">
        <v>0</v>
      </c>
      <c r="AE105" s="5">
        <v>0</v>
      </c>
      <c r="AF105" s="5">
        <f>SUM(Y105:AE105)</f>
        <v>3</v>
      </c>
      <c r="AG105" s="25">
        <f>AF105/$A$1</f>
        <v>0.25</v>
      </c>
      <c r="AH105" s="21">
        <f>1-AG105</f>
        <v>0.75</v>
      </c>
    </row>
    <row r="106" spans="1:34" ht="16.5" customHeight="1">
      <c r="A106" s="10"/>
      <c r="B106" s="10"/>
      <c r="C106" s="10"/>
      <c r="D106" s="10"/>
      <c r="E106" s="10"/>
      <c r="F106" s="10"/>
      <c r="G106" s="10"/>
      <c r="H106" s="10"/>
      <c r="I106" s="10"/>
      <c r="J106" s="10"/>
      <c r="K106" s="10"/>
      <c r="L106" s="10"/>
      <c r="M106" s="10"/>
      <c r="N106" s="10"/>
      <c r="O106" s="10"/>
      <c r="P106" s="10"/>
      <c r="Q106" s="5"/>
      <c r="R106" s="10"/>
      <c r="S106" s="10"/>
      <c r="T106" s="10"/>
      <c r="U106" s="10"/>
      <c r="V106" s="10"/>
      <c r="W106" s="10"/>
      <c r="X106" s="10"/>
      <c r="Y106" s="10"/>
      <c r="Z106" s="5"/>
      <c r="AA106" s="5"/>
      <c r="AB106" s="5"/>
      <c r="AC106" s="10"/>
      <c r="AD106" s="5"/>
      <c r="AE106" s="28"/>
    </row>
    <row r="107" spans="1:34">
      <c r="A107" s="19" t="s">
        <v>13</v>
      </c>
      <c r="B107" s="19"/>
      <c r="C107" s="19"/>
      <c r="D107" s="19"/>
      <c r="E107" s="19"/>
      <c r="F107" s="19"/>
      <c r="G107" s="19"/>
      <c r="H107" s="19"/>
      <c r="I107" s="19"/>
      <c r="J107" s="19"/>
      <c r="K107" s="19"/>
      <c r="L107" s="19"/>
      <c r="M107" s="19"/>
      <c r="N107" s="19"/>
      <c r="O107" s="19"/>
      <c r="P107" s="19"/>
      <c r="Q107" s="5"/>
      <c r="R107" s="19"/>
      <c r="S107" s="19"/>
      <c r="T107" s="19"/>
      <c r="U107" s="19"/>
      <c r="V107" s="19"/>
      <c r="W107" s="19"/>
      <c r="X107" s="19"/>
      <c r="Y107" s="10"/>
      <c r="Z107" s="5"/>
      <c r="AA107" s="5"/>
      <c r="AB107" s="5"/>
      <c r="AC107" s="10"/>
      <c r="AD107" s="5"/>
      <c r="AE107" s="28"/>
    </row>
    <row r="108" spans="1:34">
      <c r="A108" s="4" t="s">
        <v>81</v>
      </c>
      <c r="B108" s="10">
        <v>0</v>
      </c>
      <c r="C108" s="10">
        <v>0</v>
      </c>
      <c r="D108" s="10">
        <v>0</v>
      </c>
      <c r="E108" s="10">
        <v>0</v>
      </c>
      <c r="F108" s="10">
        <v>0</v>
      </c>
      <c r="G108" s="10">
        <v>0</v>
      </c>
      <c r="H108" s="10">
        <v>0</v>
      </c>
      <c r="I108" s="10">
        <v>0</v>
      </c>
      <c r="J108" s="10">
        <v>0</v>
      </c>
      <c r="K108" s="10">
        <v>0</v>
      </c>
      <c r="L108" s="16">
        <v>1</v>
      </c>
      <c r="M108" s="16">
        <v>0</v>
      </c>
      <c r="N108" s="16">
        <v>0</v>
      </c>
      <c r="O108" s="16">
        <v>0</v>
      </c>
      <c r="P108" s="16">
        <v>0</v>
      </c>
      <c r="Q108" s="5">
        <v>0</v>
      </c>
      <c r="R108" s="16">
        <v>0</v>
      </c>
      <c r="S108" s="16">
        <v>0</v>
      </c>
      <c r="T108" s="16">
        <v>0</v>
      </c>
      <c r="U108" s="16">
        <v>0</v>
      </c>
      <c r="V108" s="16">
        <v>0</v>
      </c>
      <c r="W108" s="16">
        <v>0</v>
      </c>
      <c r="X108" s="16">
        <v>0</v>
      </c>
      <c r="Y108" s="10">
        <v>1</v>
      </c>
      <c r="Z108" s="5">
        <v>0</v>
      </c>
      <c r="AA108" s="5">
        <v>0</v>
      </c>
      <c r="AB108" s="5">
        <v>0</v>
      </c>
      <c r="AC108" s="10">
        <v>0</v>
      </c>
      <c r="AD108" s="5">
        <v>0</v>
      </c>
      <c r="AE108" s="5">
        <v>0</v>
      </c>
      <c r="AF108" s="5">
        <f>SUM(Y108:AE108)</f>
        <v>1</v>
      </c>
      <c r="AG108" s="25">
        <f>AF108/$A$1</f>
        <v>8.3333333333333329E-2</v>
      </c>
    </row>
    <row r="109" spans="1:34">
      <c r="A109" s="4" t="s">
        <v>82</v>
      </c>
      <c r="B109" s="10">
        <v>0</v>
      </c>
      <c r="C109" s="10">
        <v>0</v>
      </c>
      <c r="D109" s="10">
        <v>0</v>
      </c>
      <c r="E109" s="10">
        <v>0</v>
      </c>
      <c r="F109" s="10">
        <v>0</v>
      </c>
      <c r="G109" s="10">
        <v>0</v>
      </c>
      <c r="H109" s="10">
        <v>0</v>
      </c>
      <c r="I109" s="10">
        <v>0</v>
      </c>
      <c r="J109" s="10">
        <v>0</v>
      </c>
      <c r="K109" s="10">
        <v>0</v>
      </c>
      <c r="L109" s="16">
        <v>0</v>
      </c>
      <c r="M109" s="16">
        <v>0</v>
      </c>
      <c r="N109" s="16">
        <v>0</v>
      </c>
      <c r="O109" s="16">
        <v>0</v>
      </c>
      <c r="P109" s="16">
        <v>0</v>
      </c>
      <c r="Q109" s="5">
        <v>0</v>
      </c>
      <c r="R109" s="16">
        <v>0</v>
      </c>
      <c r="S109" s="16">
        <v>0</v>
      </c>
      <c r="T109" s="16">
        <v>0</v>
      </c>
      <c r="U109" s="16">
        <v>0</v>
      </c>
      <c r="V109" s="16">
        <v>0</v>
      </c>
      <c r="W109" s="16">
        <v>0</v>
      </c>
      <c r="X109" s="16">
        <v>0</v>
      </c>
      <c r="Y109" s="10">
        <v>0</v>
      </c>
      <c r="Z109" s="5">
        <v>0</v>
      </c>
      <c r="AA109" s="5">
        <v>0</v>
      </c>
      <c r="AB109" s="5">
        <v>0</v>
      </c>
      <c r="AC109" s="10">
        <v>0</v>
      </c>
      <c r="AD109" s="5">
        <v>0</v>
      </c>
      <c r="AE109" s="5">
        <v>0</v>
      </c>
      <c r="AF109" s="5">
        <f>SUM(Y109:AE109)</f>
        <v>0</v>
      </c>
      <c r="AG109" s="25">
        <f>AF109/$A$1</f>
        <v>0</v>
      </c>
    </row>
    <row r="110" spans="1:34">
      <c r="A110" s="4" t="s">
        <v>83</v>
      </c>
      <c r="B110" s="10">
        <v>0</v>
      </c>
      <c r="C110" s="10">
        <v>1</v>
      </c>
      <c r="D110" s="10">
        <v>0</v>
      </c>
      <c r="E110" s="10">
        <v>0</v>
      </c>
      <c r="F110" s="10">
        <v>0</v>
      </c>
      <c r="G110" s="10">
        <v>0</v>
      </c>
      <c r="H110" s="10">
        <v>1</v>
      </c>
      <c r="I110" s="10">
        <v>0</v>
      </c>
      <c r="J110" s="10">
        <v>1</v>
      </c>
      <c r="K110" s="10">
        <v>1</v>
      </c>
      <c r="L110" s="16">
        <v>0</v>
      </c>
      <c r="M110" s="16">
        <v>0</v>
      </c>
      <c r="N110" s="16">
        <v>0</v>
      </c>
      <c r="O110" s="16">
        <v>0</v>
      </c>
      <c r="P110" s="16">
        <v>0</v>
      </c>
      <c r="Q110" s="5">
        <v>0</v>
      </c>
      <c r="R110" s="16">
        <v>0</v>
      </c>
      <c r="S110" s="16">
        <v>0</v>
      </c>
      <c r="T110" s="16">
        <v>0</v>
      </c>
      <c r="U110" s="16">
        <v>0</v>
      </c>
      <c r="V110" s="16">
        <v>0</v>
      </c>
      <c r="W110" s="16">
        <v>0</v>
      </c>
      <c r="X110" s="16">
        <v>0</v>
      </c>
      <c r="Y110" s="10">
        <v>0</v>
      </c>
      <c r="Z110" s="5">
        <v>1</v>
      </c>
      <c r="AA110" s="5">
        <v>0</v>
      </c>
      <c r="AB110" s="5">
        <v>0</v>
      </c>
      <c r="AC110" s="10">
        <v>1</v>
      </c>
      <c r="AD110" s="5">
        <v>0</v>
      </c>
      <c r="AE110" s="5">
        <v>3</v>
      </c>
      <c r="AF110" s="5">
        <f>SUM(Y110:AE110)</f>
        <v>5</v>
      </c>
      <c r="AG110" s="25">
        <f>AF110/$A$1</f>
        <v>0.41666666666666669</v>
      </c>
    </row>
    <row r="111" spans="1:34">
      <c r="A111" s="4" t="s">
        <v>84</v>
      </c>
      <c r="B111" s="16">
        <v>1</v>
      </c>
      <c r="C111" s="16">
        <v>0</v>
      </c>
      <c r="D111" s="16">
        <v>1</v>
      </c>
      <c r="E111" s="16">
        <v>1</v>
      </c>
      <c r="F111" s="10">
        <v>1</v>
      </c>
      <c r="G111" s="10">
        <v>1</v>
      </c>
      <c r="H111" s="10">
        <v>0</v>
      </c>
      <c r="I111" s="10">
        <v>1</v>
      </c>
      <c r="J111" s="10">
        <v>0</v>
      </c>
      <c r="K111" s="10">
        <v>0</v>
      </c>
      <c r="L111" s="16">
        <v>0</v>
      </c>
      <c r="M111" s="16">
        <v>1</v>
      </c>
      <c r="N111" s="16">
        <v>1</v>
      </c>
      <c r="O111" s="16">
        <v>1</v>
      </c>
      <c r="P111" s="16">
        <v>1</v>
      </c>
      <c r="Q111" s="5">
        <v>1</v>
      </c>
      <c r="R111" s="16">
        <v>1</v>
      </c>
      <c r="S111" s="16">
        <v>1</v>
      </c>
      <c r="T111" s="16">
        <v>1</v>
      </c>
      <c r="U111" s="16">
        <v>1</v>
      </c>
      <c r="V111" s="16">
        <v>1</v>
      </c>
      <c r="W111" s="16">
        <v>1</v>
      </c>
      <c r="X111" s="16">
        <v>1</v>
      </c>
      <c r="Y111" s="10">
        <v>0</v>
      </c>
      <c r="Z111" s="5">
        <v>0</v>
      </c>
      <c r="AA111" s="5">
        <v>1</v>
      </c>
      <c r="AB111" s="5">
        <v>1</v>
      </c>
      <c r="AC111" s="10">
        <v>0</v>
      </c>
      <c r="AD111" s="5">
        <v>1</v>
      </c>
      <c r="AE111" s="5">
        <v>0</v>
      </c>
      <c r="AF111" s="5">
        <f>SUM(Y111:AE111)</f>
        <v>3</v>
      </c>
      <c r="AG111" s="25">
        <f>AF111/$A$1</f>
        <v>0.25</v>
      </c>
    </row>
    <row r="112" spans="1:34">
      <c r="A112" s="10"/>
      <c r="B112" s="10"/>
      <c r="C112" s="10"/>
      <c r="D112" s="10"/>
      <c r="E112" s="10"/>
      <c r="F112" s="10"/>
      <c r="G112" s="10"/>
      <c r="H112" s="10"/>
      <c r="I112" s="10"/>
      <c r="J112" s="10"/>
      <c r="K112" s="10"/>
      <c r="L112" s="16"/>
      <c r="M112" s="16"/>
      <c r="N112" s="16"/>
      <c r="O112" s="16"/>
      <c r="P112" s="16"/>
      <c r="Q112" s="5"/>
      <c r="R112" s="16"/>
      <c r="S112" s="16"/>
      <c r="T112" s="16"/>
      <c r="U112" s="16"/>
      <c r="V112" s="16"/>
      <c r="W112" s="16"/>
      <c r="X112" s="16"/>
      <c r="Y112" s="10"/>
      <c r="Z112" s="5"/>
      <c r="AA112" s="5"/>
      <c r="AB112" s="5"/>
      <c r="AC112" s="10"/>
      <c r="AD112" s="5"/>
      <c r="AE112" s="28"/>
    </row>
    <row r="113" spans="1:33">
      <c r="A113" s="19" t="s">
        <v>18</v>
      </c>
      <c r="B113" s="19"/>
      <c r="C113" s="19"/>
      <c r="D113" s="19"/>
      <c r="E113" s="19"/>
      <c r="F113" s="19"/>
      <c r="G113" s="19"/>
      <c r="H113" s="19"/>
      <c r="I113" s="19"/>
      <c r="J113" s="19"/>
      <c r="K113" s="19"/>
      <c r="L113" s="16"/>
      <c r="M113" s="16"/>
      <c r="N113" s="16"/>
      <c r="O113" s="16"/>
      <c r="P113" s="16"/>
      <c r="Q113" s="5"/>
      <c r="R113" s="16"/>
      <c r="S113" s="16"/>
      <c r="T113" s="16"/>
      <c r="U113" s="16"/>
      <c r="V113" s="16"/>
      <c r="W113" s="16"/>
      <c r="X113" s="16"/>
      <c r="Y113" s="10"/>
      <c r="Z113" s="5"/>
      <c r="AA113" s="5"/>
      <c r="AB113" s="5"/>
      <c r="AC113" s="10"/>
      <c r="AD113" s="5"/>
      <c r="AE113" s="28"/>
    </row>
    <row r="114" spans="1:33">
      <c r="A114" s="5" t="s">
        <v>85</v>
      </c>
      <c r="B114" s="5">
        <v>1</v>
      </c>
      <c r="C114" s="5">
        <v>1</v>
      </c>
      <c r="D114" s="5">
        <v>1</v>
      </c>
      <c r="E114" s="5">
        <v>1</v>
      </c>
      <c r="F114" s="5">
        <v>1</v>
      </c>
      <c r="G114" s="5">
        <v>0</v>
      </c>
      <c r="H114" s="5">
        <v>1</v>
      </c>
      <c r="I114" s="5">
        <v>1</v>
      </c>
      <c r="J114" s="5">
        <v>1</v>
      </c>
      <c r="K114" s="5">
        <v>1</v>
      </c>
      <c r="L114" s="16">
        <v>1</v>
      </c>
      <c r="M114" s="16">
        <v>0</v>
      </c>
      <c r="N114" s="16">
        <v>1</v>
      </c>
      <c r="O114" s="16">
        <v>1</v>
      </c>
      <c r="P114" s="16">
        <v>1</v>
      </c>
      <c r="Q114" s="5">
        <v>1</v>
      </c>
      <c r="R114" s="16">
        <v>1</v>
      </c>
      <c r="S114" s="16">
        <v>1</v>
      </c>
      <c r="T114" s="16">
        <v>1</v>
      </c>
      <c r="U114" s="16">
        <v>1</v>
      </c>
      <c r="V114" s="16">
        <v>1</v>
      </c>
      <c r="W114" s="16">
        <v>1</v>
      </c>
      <c r="X114" s="16">
        <v>1</v>
      </c>
      <c r="Y114" s="10">
        <v>0</v>
      </c>
      <c r="Z114" s="5">
        <v>1</v>
      </c>
      <c r="AA114" s="5">
        <v>0</v>
      </c>
      <c r="AB114" s="5">
        <v>1</v>
      </c>
      <c r="AC114" s="10">
        <v>1</v>
      </c>
      <c r="AD114" s="5">
        <v>1</v>
      </c>
      <c r="AE114" s="5">
        <v>1</v>
      </c>
      <c r="AF114" s="5">
        <f>SUM(Y114:AE114)</f>
        <v>5</v>
      </c>
      <c r="AG114" s="25">
        <f>AF114/$A$1</f>
        <v>0.41666666666666669</v>
      </c>
    </row>
    <row r="115" spans="1:33">
      <c r="A115" s="5" t="s">
        <v>86</v>
      </c>
      <c r="B115" s="5">
        <v>0</v>
      </c>
      <c r="C115" s="5">
        <v>0</v>
      </c>
      <c r="D115" s="5">
        <v>0</v>
      </c>
      <c r="E115" s="5">
        <v>1</v>
      </c>
      <c r="F115" s="5">
        <v>1</v>
      </c>
      <c r="G115" s="5">
        <v>1</v>
      </c>
      <c r="H115" s="5">
        <v>1</v>
      </c>
      <c r="I115" s="5">
        <v>0</v>
      </c>
      <c r="J115" s="5">
        <v>0</v>
      </c>
      <c r="K115" s="5">
        <v>1</v>
      </c>
      <c r="L115" s="16">
        <v>0</v>
      </c>
      <c r="M115" s="16">
        <v>0</v>
      </c>
      <c r="N115" s="16">
        <v>1</v>
      </c>
      <c r="O115" s="16">
        <v>0</v>
      </c>
      <c r="P115" s="16">
        <v>1</v>
      </c>
      <c r="Q115" s="5">
        <v>0</v>
      </c>
      <c r="R115" s="16">
        <v>1</v>
      </c>
      <c r="S115" s="16">
        <v>1</v>
      </c>
      <c r="T115" s="16">
        <v>0</v>
      </c>
      <c r="U115" s="16">
        <v>1</v>
      </c>
      <c r="V115" s="16">
        <v>0</v>
      </c>
      <c r="W115" s="16">
        <v>1</v>
      </c>
      <c r="X115" s="16">
        <v>0</v>
      </c>
      <c r="Y115" s="10">
        <v>0</v>
      </c>
      <c r="Z115" s="5">
        <v>0</v>
      </c>
      <c r="AA115" s="5">
        <v>0</v>
      </c>
      <c r="AB115" s="5">
        <v>1</v>
      </c>
      <c r="AC115" s="10">
        <v>0</v>
      </c>
      <c r="AD115" s="5">
        <v>0</v>
      </c>
      <c r="AE115" s="5">
        <v>0</v>
      </c>
      <c r="AF115" s="5">
        <f>SUM(Y115:AE115)</f>
        <v>1</v>
      </c>
      <c r="AG115" s="25">
        <f>AF115/$A$1</f>
        <v>8.3333333333333329E-2</v>
      </c>
    </row>
    <row r="116" spans="1:33">
      <c r="A116" s="5" t="s">
        <v>87</v>
      </c>
      <c r="B116" s="5">
        <v>0</v>
      </c>
      <c r="C116" s="5">
        <v>0</v>
      </c>
      <c r="D116" s="5">
        <v>0</v>
      </c>
      <c r="E116" s="5">
        <v>1</v>
      </c>
      <c r="F116" s="5">
        <v>1</v>
      </c>
      <c r="G116" s="5">
        <v>0</v>
      </c>
      <c r="H116" s="5">
        <v>0</v>
      </c>
      <c r="I116" s="5">
        <v>0</v>
      </c>
      <c r="J116" s="5">
        <v>0</v>
      </c>
      <c r="K116" s="5">
        <v>1</v>
      </c>
      <c r="L116" s="16">
        <v>0</v>
      </c>
      <c r="M116" s="16">
        <v>0</v>
      </c>
      <c r="N116" s="16">
        <v>1</v>
      </c>
      <c r="O116" s="16">
        <v>0</v>
      </c>
      <c r="P116" s="16">
        <v>1</v>
      </c>
      <c r="Q116" s="5">
        <v>0</v>
      </c>
      <c r="R116" s="16">
        <v>1</v>
      </c>
      <c r="S116" s="16">
        <v>1</v>
      </c>
      <c r="T116" s="16">
        <v>0</v>
      </c>
      <c r="U116" s="16">
        <v>1</v>
      </c>
      <c r="V116" s="16">
        <v>0</v>
      </c>
      <c r="W116" s="16">
        <v>1</v>
      </c>
      <c r="X116" s="16">
        <v>0</v>
      </c>
      <c r="Y116" s="10">
        <v>0</v>
      </c>
      <c r="Z116" s="5">
        <v>0</v>
      </c>
      <c r="AA116" s="5">
        <v>0</v>
      </c>
      <c r="AB116" s="5">
        <v>0</v>
      </c>
      <c r="AC116" s="10">
        <v>0</v>
      </c>
      <c r="AD116" s="5">
        <v>0</v>
      </c>
      <c r="AE116" s="5">
        <v>0</v>
      </c>
      <c r="AF116" s="5">
        <f>SUM(Y116:AE116)</f>
        <v>0</v>
      </c>
      <c r="AG116" s="25">
        <f>AF116/$A$1</f>
        <v>0</v>
      </c>
    </row>
    <row r="117" spans="1:33">
      <c r="A117" s="5" t="s">
        <v>88</v>
      </c>
      <c r="B117" s="5">
        <v>1</v>
      </c>
      <c r="C117" s="5">
        <v>0</v>
      </c>
      <c r="D117" s="5">
        <v>0</v>
      </c>
      <c r="E117" s="5">
        <v>0</v>
      </c>
      <c r="F117" s="5">
        <v>1</v>
      </c>
      <c r="G117" s="5">
        <v>1</v>
      </c>
      <c r="H117" s="5">
        <v>0</v>
      </c>
      <c r="I117" s="5">
        <v>0</v>
      </c>
      <c r="J117" s="5">
        <v>0</v>
      </c>
      <c r="K117" s="5">
        <v>0</v>
      </c>
      <c r="L117" s="16">
        <v>0</v>
      </c>
      <c r="M117" s="16">
        <v>0</v>
      </c>
      <c r="N117" s="16">
        <v>0</v>
      </c>
      <c r="O117" s="16">
        <v>0</v>
      </c>
      <c r="P117" s="16">
        <v>1</v>
      </c>
      <c r="Q117" s="5">
        <v>1</v>
      </c>
      <c r="R117" s="16">
        <v>1</v>
      </c>
      <c r="S117" s="16">
        <v>0</v>
      </c>
      <c r="T117" s="16">
        <v>0</v>
      </c>
      <c r="U117" s="16">
        <v>0</v>
      </c>
      <c r="V117" s="16">
        <v>0</v>
      </c>
      <c r="W117" s="16">
        <v>1</v>
      </c>
      <c r="X117" s="16">
        <v>1</v>
      </c>
      <c r="Y117" s="10">
        <v>1</v>
      </c>
      <c r="Z117" s="5">
        <v>1</v>
      </c>
      <c r="AA117" s="5">
        <v>1</v>
      </c>
      <c r="AB117" s="5">
        <v>1</v>
      </c>
      <c r="AC117" s="10">
        <v>0</v>
      </c>
      <c r="AD117" s="5">
        <v>0</v>
      </c>
      <c r="AE117" s="5">
        <v>1</v>
      </c>
      <c r="AF117" s="5">
        <f>SUM(Y117:AE117)</f>
        <v>5</v>
      </c>
      <c r="AG117" s="25">
        <f>AF117/$A$1</f>
        <v>0.41666666666666669</v>
      </c>
    </row>
    <row r="118" spans="1:33">
      <c r="A118" s="10"/>
      <c r="B118" s="10"/>
      <c r="C118" s="10"/>
      <c r="D118" s="10"/>
      <c r="E118" s="10"/>
      <c r="F118" s="10"/>
      <c r="G118" s="10"/>
      <c r="H118" s="10"/>
      <c r="I118" s="10"/>
      <c r="J118" s="10"/>
      <c r="K118" s="10"/>
      <c r="L118" s="16"/>
      <c r="M118" s="16"/>
      <c r="N118" s="16"/>
      <c r="O118" s="16"/>
      <c r="P118" s="16"/>
      <c r="Q118" s="5"/>
      <c r="R118" s="16"/>
      <c r="S118" s="16"/>
      <c r="T118" s="16"/>
      <c r="U118" s="16"/>
      <c r="V118" s="16"/>
      <c r="W118" s="16"/>
      <c r="X118" s="16">
        <v>0</v>
      </c>
      <c r="Y118" s="10"/>
      <c r="Z118" s="5"/>
      <c r="AA118" s="5"/>
      <c r="AB118" s="5"/>
      <c r="AC118" s="10"/>
      <c r="AD118" s="5"/>
      <c r="AE118" s="28"/>
    </row>
    <row r="119" spans="1:33">
      <c r="A119" s="19" t="s">
        <v>57</v>
      </c>
      <c r="B119" s="19"/>
      <c r="C119" s="19"/>
      <c r="D119" s="19"/>
      <c r="E119" s="19"/>
      <c r="F119" s="19"/>
      <c r="G119" s="19"/>
      <c r="H119" s="19"/>
      <c r="I119" s="19"/>
      <c r="J119" s="19"/>
      <c r="K119" s="19"/>
      <c r="L119" s="16"/>
      <c r="M119" s="16"/>
      <c r="N119" s="16"/>
      <c r="O119" s="16"/>
      <c r="P119" s="16"/>
      <c r="Q119" s="5"/>
      <c r="R119" s="16"/>
      <c r="S119" s="16"/>
      <c r="T119" s="16"/>
      <c r="U119" s="16"/>
      <c r="V119" s="16"/>
      <c r="W119" s="16"/>
      <c r="X119" s="16"/>
      <c r="Y119" s="10"/>
      <c r="Z119" s="5"/>
      <c r="AA119" s="5"/>
      <c r="AB119" s="5"/>
      <c r="AC119" s="10"/>
      <c r="AD119" s="5"/>
      <c r="AE119" s="28"/>
    </row>
    <row r="120" spans="1:33">
      <c r="A120" s="5" t="s">
        <v>19</v>
      </c>
      <c r="B120" s="5">
        <v>0</v>
      </c>
      <c r="C120" s="5">
        <v>1</v>
      </c>
      <c r="D120" s="5" t="s">
        <v>23</v>
      </c>
      <c r="E120" s="5">
        <v>1</v>
      </c>
      <c r="F120" s="5">
        <v>1</v>
      </c>
      <c r="G120" s="5">
        <v>0</v>
      </c>
      <c r="H120" s="5">
        <v>1</v>
      </c>
      <c r="I120" s="5" t="s">
        <v>23</v>
      </c>
      <c r="J120" s="5">
        <v>0</v>
      </c>
      <c r="K120" s="5">
        <v>1</v>
      </c>
      <c r="L120" s="16">
        <v>1</v>
      </c>
      <c r="M120" s="5" t="s">
        <v>23</v>
      </c>
      <c r="N120" s="16">
        <v>1</v>
      </c>
      <c r="O120" s="5" t="s">
        <v>23</v>
      </c>
      <c r="P120" s="16">
        <v>1</v>
      </c>
      <c r="Q120" s="5">
        <v>1</v>
      </c>
      <c r="R120" s="16">
        <v>1</v>
      </c>
      <c r="S120" s="16">
        <v>1</v>
      </c>
      <c r="T120" s="5" t="s">
        <v>23</v>
      </c>
      <c r="U120" s="16">
        <v>0</v>
      </c>
      <c r="V120" s="16">
        <v>1</v>
      </c>
      <c r="W120" s="16">
        <v>0</v>
      </c>
      <c r="X120" s="5" t="s">
        <v>23</v>
      </c>
      <c r="Y120" s="10" t="s">
        <v>23</v>
      </c>
      <c r="Z120" s="5">
        <v>0</v>
      </c>
      <c r="AA120" s="5">
        <v>1</v>
      </c>
      <c r="AB120" s="5">
        <v>0</v>
      </c>
      <c r="AC120" s="10">
        <v>1</v>
      </c>
      <c r="AD120" s="5">
        <v>1</v>
      </c>
      <c r="AE120" s="5">
        <v>0</v>
      </c>
      <c r="AF120" s="5">
        <f>SUM(Y120:AE120)</f>
        <v>3</v>
      </c>
      <c r="AG120" s="25">
        <f>AF120/$A$1</f>
        <v>0.25</v>
      </c>
    </row>
    <row r="121" spans="1:33">
      <c r="A121" s="11" t="s">
        <v>21</v>
      </c>
      <c r="B121" s="5">
        <v>1</v>
      </c>
      <c r="C121" s="5">
        <v>0</v>
      </c>
      <c r="D121" s="5" t="s">
        <v>23</v>
      </c>
      <c r="E121" s="5">
        <v>0</v>
      </c>
      <c r="F121" s="5">
        <v>0</v>
      </c>
      <c r="G121" s="5">
        <v>1</v>
      </c>
      <c r="H121" s="5">
        <v>0</v>
      </c>
      <c r="I121" s="5" t="s">
        <v>23</v>
      </c>
      <c r="J121" s="5">
        <v>0</v>
      </c>
      <c r="K121" s="5">
        <v>0</v>
      </c>
      <c r="L121" s="16">
        <v>0</v>
      </c>
      <c r="M121" s="5" t="s">
        <v>23</v>
      </c>
      <c r="N121" s="16">
        <v>0</v>
      </c>
      <c r="O121" s="5" t="s">
        <v>23</v>
      </c>
      <c r="P121" s="16">
        <v>0</v>
      </c>
      <c r="Q121" s="5">
        <v>0</v>
      </c>
      <c r="R121" s="16">
        <v>0</v>
      </c>
      <c r="S121" s="16">
        <v>0</v>
      </c>
      <c r="T121" s="5" t="s">
        <v>23</v>
      </c>
      <c r="U121" s="16">
        <v>1</v>
      </c>
      <c r="V121" s="16">
        <v>0</v>
      </c>
      <c r="W121" s="16">
        <v>0</v>
      </c>
      <c r="X121" s="5" t="s">
        <v>23</v>
      </c>
      <c r="Y121" s="10" t="s">
        <v>23</v>
      </c>
      <c r="Z121" s="5">
        <v>1</v>
      </c>
      <c r="AA121" s="5">
        <v>0</v>
      </c>
      <c r="AB121" s="5">
        <v>1</v>
      </c>
      <c r="AC121" s="10">
        <v>0</v>
      </c>
      <c r="AD121" s="5">
        <v>0</v>
      </c>
      <c r="AE121" s="5">
        <v>1</v>
      </c>
      <c r="AF121" s="5">
        <f>SUM(Y121:AE121)</f>
        <v>3</v>
      </c>
      <c r="AG121" s="25">
        <f>AF121/$A$1</f>
        <v>0.25</v>
      </c>
    </row>
    <row r="122" spans="1:33">
      <c r="A122" s="5" t="s">
        <v>20</v>
      </c>
      <c r="B122" s="5">
        <v>0</v>
      </c>
      <c r="C122" s="5">
        <v>0</v>
      </c>
      <c r="D122" s="5" t="s">
        <v>23</v>
      </c>
      <c r="E122" s="5">
        <v>0</v>
      </c>
      <c r="F122" s="5">
        <v>0</v>
      </c>
      <c r="G122" s="5">
        <v>0</v>
      </c>
      <c r="H122" s="5">
        <v>0</v>
      </c>
      <c r="I122" s="5" t="s">
        <v>23</v>
      </c>
      <c r="J122" s="5">
        <v>0</v>
      </c>
      <c r="K122" s="5">
        <v>0</v>
      </c>
      <c r="L122" s="16">
        <v>0</v>
      </c>
      <c r="M122" s="5" t="s">
        <v>23</v>
      </c>
      <c r="N122" s="16">
        <v>0</v>
      </c>
      <c r="O122" s="5" t="s">
        <v>23</v>
      </c>
      <c r="P122" s="16">
        <v>0</v>
      </c>
      <c r="Q122" s="5">
        <v>0</v>
      </c>
      <c r="R122" s="16">
        <v>0</v>
      </c>
      <c r="S122" s="16">
        <v>0</v>
      </c>
      <c r="T122" s="5" t="s">
        <v>23</v>
      </c>
      <c r="U122" s="16">
        <v>0</v>
      </c>
      <c r="V122" s="16">
        <v>0</v>
      </c>
      <c r="W122" s="16">
        <v>0</v>
      </c>
      <c r="X122" s="5" t="s">
        <v>23</v>
      </c>
      <c r="Y122" s="10" t="s">
        <v>23</v>
      </c>
      <c r="Z122" s="5">
        <v>0</v>
      </c>
      <c r="AA122" s="5">
        <v>0</v>
      </c>
      <c r="AB122" s="5">
        <v>0</v>
      </c>
      <c r="AC122" s="10">
        <v>0</v>
      </c>
      <c r="AD122" s="5">
        <v>0</v>
      </c>
      <c r="AE122" s="5">
        <v>0</v>
      </c>
      <c r="AF122" s="5">
        <f>SUM(Y122:AE122)</f>
        <v>0</v>
      </c>
      <c r="AG122" s="25">
        <f>AF122/$A$1</f>
        <v>0</v>
      </c>
    </row>
    <row r="123" spans="1:33">
      <c r="A123" s="5" t="s">
        <v>22</v>
      </c>
      <c r="B123" s="5">
        <v>0</v>
      </c>
      <c r="C123" s="5">
        <v>0</v>
      </c>
      <c r="D123" s="5" t="s">
        <v>23</v>
      </c>
      <c r="E123" s="5">
        <v>0</v>
      </c>
      <c r="F123" s="5">
        <v>0</v>
      </c>
      <c r="G123" s="5">
        <v>0</v>
      </c>
      <c r="H123" s="5">
        <v>0</v>
      </c>
      <c r="I123" s="5" t="s">
        <v>23</v>
      </c>
      <c r="J123" s="5">
        <v>1</v>
      </c>
      <c r="K123" s="5">
        <v>0</v>
      </c>
      <c r="L123" s="16">
        <v>0</v>
      </c>
      <c r="M123" s="5" t="s">
        <v>23</v>
      </c>
      <c r="N123" s="16">
        <v>0</v>
      </c>
      <c r="O123" s="5" t="s">
        <v>23</v>
      </c>
      <c r="P123" s="16">
        <v>0</v>
      </c>
      <c r="Q123" s="5">
        <v>0</v>
      </c>
      <c r="R123" s="16">
        <v>0</v>
      </c>
      <c r="S123" s="16">
        <v>0</v>
      </c>
      <c r="T123" s="5" t="s">
        <v>23</v>
      </c>
      <c r="U123" s="16">
        <v>0</v>
      </c>
      <c r="V123" s="16">
        <v>0</v>
      </c>
      <c r="W123" s="16">
        <v>1</v>
      </c>
      <c r="X123" s="5" t="s">
        <v>23</v>
      </c>
      <c r="Y123" s="10" t="s">
        <v>23</v>
      </c>
      <c r="Z123" s="5">
        <v>0</v>
      </c>
      <c r="AA123" s="5">
        <v>0</v>
      </c>
      <c r="AB123" s="5">
        <v>0</v>
      </c>
      <c r="AC123" s="10">
        <v>0</v>
      </c>
      <c r="AD123" s="5">
        <v>0</v>
      </c>
      <c r="AE123" s="5">
        <v>0</v>
      </c>
      <c r="AF123" s="5">
        <f>SUM(Y123:AE123)</f>
        <v>0</v>
      </c>
      <c r="AG123" s="25">
        <f>AF123/$A$1</f>
        <v>0</v>
      </c>
    </row>
    <row r="124" spans="1:33">
      <c r="A124" s="10"/>
      <c r="B124" s="10"/>
      <c r="C124" s="10"/>
      <c r="D124" s="10"/>
      <c r="E124" s="10"/>
      <c r="F124" s="10"/>
      <c r="G124" s="10"/>
      <c r="H124" s="10"/>
      <c r="I124" s="10"/>
      <c r="J124" s="10"/>
      <c r="K124" s="10"/>
      <c r="L124" s="16"/>
      <c r="M124" s="16"/>
      <c r="N124" s="16"/>
      <c r="O124" s="16"/>
      <c r="P124" s="16"/>
      <c r="Q124" s="5"/>
      <c r="R124" s="16"/>
      <c r="S124" s="16"/>
      <c r="T124" s="16"/>
      <c r="U124" s="16"/>
      <c r="V124" s="16"/>
      <c r="W124" s="16"/>
      <c r="X124" s="16"/>
      <c r="Y124" s="10"/>
      <c r="Z124" s="5"/>
      <c r="AA124" s="5"/>
      <c r="AB124" s="5"/>
      <c r="AC124" s="10"/>
      <c r="AD124" s="5"/>
      <c r="AE124" s="28"/>
      <c r="AG124" s="27">
        <f>SUM(AG120:AG123)</f>
        <v>0.5</v>
      </c>
    </row>
    <row r="125" spans="1:33">
      <c r="A125" s="19" t="s">
        <v>58</v>
      </c>
      <c r="B125" s="19"/>
      <c r="C125" s="19"/>
      <c r="D125" s="19"/>
      <c r="E125" s="19"/>
      <c r="F125" s="19"/>
      <c r="G125" s="19"/>
      <c r="H125" s="19"/>
      <c r="I125" s="19"/>
      <c r="J125" s="19"/>
      <c r="K125" s="19"/>
      <c r="L125" s="16"/>
      <c r="M125" s="16"/>
      <c r="N125" s="16"/>
      <c r="O125" s="16"/>
      <c r="P125" s="16"/>
      <c r="Q125" s="5"/>
      <c r="R125" s="16"/>
      <c r="S125" s="16"/>
      <c r="T125" s="16"/>
      <c r="U125" s="16"/>
      <c r="V125" s="16"/>
      <c r="W125" s="16"/>
      <c r="X125" s="16"/>
      <c r="Y125" s="10"/>
      <c r="Z125" s="5"/>
      <c r="AA125" s="5"/>
      <c r="AB125" s="5"/>
      <c r="AC125" s="10"/>
      <c r="AD125" s="5"/>
      <c r="AE125" s="28"/>
    </row>
    <row r="126" spans="1:33">
      <c r="A126" s="4" t="s">
        <v>89</v>
      </c>
      <c r="B126" s="5">
        <v>0</v>
      </c>
      <c r="C126" s="5">
        <v>0</v>
      </c>
      <c r="D126" s="5">
        <v>0</v>
      </c>
      <c r="E126" s="5">
        <v>0</v>
      </c>
      <c r="F126" s="5">
        <v>0</v>
      </c>
      <c r="G126" s="5">
        <v>0</v>
      </c>
      <c r="H126" s="5">
        <v>0</v>
      </c>
      <c r="I126" s="5">
        <v>0</v>
      </c>
      <c r="J126" s="5">
        <v>0</v>
      </c>
      <c r="K126" s="5">
        <v>0</v>
      </c>
      <c r="L126" s="16">
        <v>0</v>
      </c>
      <c r="M126" s="16">
        <v>0</v>
      </c>
      <c r="N126" s="16">
        <v>0</v>
      </c>
      <c r="O126" s="16">
        <v>0</v>
      </c>
      <c r="P126" s="16">
        <v>0</v>
      </c>
      <c r="Q126" s="5">
        <v>0</v>
      </c>
      <c r="R126" s="16">
        <v>0</v>
      </c>
      <c r="S126" s="16">
        <v>0</v>
      </c>
      <c r="T126" s="16">
        <v>0</v>
      </c>
      <c r="U126" s="16">
        <v>0</v>
      </c>
      <c r="V126" s="16">
        <v>0</v>
      </c>
      <c r="W126" s="16">
        <v>0</v>
      </c>
      <c r="X126" s="16">
        <v>0</v>
      </c>
      <c r="Y126" s="10">
        <v>0</v>
      </c>
      <c r="Z126" s="5">
        <v>0</v>
      </c>
      <c r="AA126" s="5">
        <v>0</v>
      </c>
      <c r="AB126" s="5">
        <v>0</v>
      </c>
      <c r="AC126" s="10">
        <v>0</v>
      </c>
      <c r="AD126" s="5">
        <v>0</v>
      </c>
      <c r="AE126" s="5">
        <v>0</v>
      </c>
      <c r="AF126" s="5">
        <f t="shared" ref="AF126:AF131" si="12">SUM(Y126:AE126)</f>
        <v>0</v>
      </c>
      <c r="AG126" s="25">
        <f t="shared" ref="AG126:AG131" si="13">AF126/$A$1</f>
        <v>0</v>
      </c>
    </row>
    <row r="127" spans="1:33">
      <c r="A127" s="4" t="s">
        <v>90</v>
      </c>
      <c r="B127" s="5">
        <v>0</v>
      </c>
      <c r="C127" s="5">
        <v>0</v>
      </c>
      <c r="D127" s="5">
        <v>0</v>
      </c>
      <c r="E127" s="5">
        <v>0</v>
      </c>
      <c r="F127" s="5">
        <v>0</v>
      </c>
      <c r="G127" s="5">
        <v>0</v>
      </c>
      <c r="H127" s="5">
        <v>0</v>
      </c>
      <c r="I127" s="5">
        <v>0</v>
      </c>
      <c r="J127" s="5">
        <v>0</v>
      </c>
      <c r="K127" s="5">
        <v>0</v>
      </c>
      <c r="L127" s="16">
        <v>0</v>
      </c>
      <c r="M127" s="16">
        <v>0</v>
      </c>
      <c r="N127" s="16">
        <v>0</v>
      </c>
      <c r="O127" s="16">
        <v>0</v>
      </c>
      <c r="P127" s="16">
        <v>0</v>
      </c>
      <c r="Q127" s="5">
        <v>0</v>
      </c>
      <c r="R127" s="16">
        <v>0</v>
      </c>
      <c r="S127" s="16">
        <v>0</v>
      </c>
      <c r="T127" s="16">
        <v>0</v>
      </c>
      <c r="U127" s="16">
        <v>0</v>
      </c>
      <c r="V127" s="16">
        <v>0</v>
      </c>
      <c r="W127" s="16">
        <v>0</v>
      </c>
      <c r="X127" s="16">
        <v>1</v>
      </c>
      <c r="Y127" s="10">
        <v>1</v>
      </c>
      <c r="Z127" s="5">
        <v>1</v>
      </c>
      <c r="AA127" s="5">
        <v>0</v>
      </c>
      <c r="AB127" s="5">
        <v>1</v>
      </c>
      <c r="AC127" s="10">
        <v>0</v>
      </c>
      <c r="AD127" s="5">
        <v>0</v>
      </c>
      <c r="AE127" s="5">
        <v>0</v>
      </c>
      <c r="AF127" s="5">
        <f t="shared" si="12"/>
        <v>3</v>
      </c>
      <c r="AG127" s="25">
        <f t="shared" si="13"/>
        <v>0.25</v>
      </c>
    </row>
    <row r="128" spans="1:33">
      <c r="A128" s="4" t="s">
        <v>91</v>
      </c>
      <c r="B128" s="5">
        <v>0</v>
      </c>
      <c r="C128" s="5">
        <v>1</v>
      </c>
      <c r="D128" s="5">
        <v>0</v>
      </c>
      <c r="E128" s="5">
        <v>1</v>
      </c>
      <c r="F128" s="5">
        <v>1</v>
      </c>
      <c r="G128" s="5">
        <v>1</v>
      </c>
      <c r="H128" s="5">
        <v>0</v>
      </c>
      <c r="I128" s="5">
        <v>1</v>
      </c>
      <c r="J128" s="5">
        <v>0</v>
      </c>
      <c r="K128" s="5">
        <v>1</v>
      </c>
      <c r="L128" s="16">
        <v>1</v>
      </c>
      <c r="M128" s="16">
        <v>1</v>
      </c>
      <c r="N128" s="16">
        <v>1</v>
      </c>
      <c r="O128" s="16">
        <v>0</v>
      </c>
      <c r="P128" s="16">
        <v>1</v>
      </c>
      <c r="Q128" s="5">
        <v>0</v>
      </c>
      <c r="R128" s="16">
        <v>1</v>
      </c>
      <c r="S128" s="16">
        <v>0</v>
      </c>
      <c r="T128" s="16">
        <v>1</v>
      </c>
      <c r="U128" s="16">
        <v>1</v>
      </c>
      <c r="V128" s="16">
        <v>0</v>
      </c>
      <c r="W128" s="16">
        <v>1</v>
      </c>
      <c r="X128" s="16">
        <v>0</v>
      </c>
      <c r="Y128" s="10">
        <v>0</v>
      </c>
      <c r="Z128" s="5">
        <v>0</v>
      </c>
      <c r="AA128" s="5">
        <v>0</v>
      </c>
      <c r="AB128" s="5">
        <v>0</v>
      </c>
      <c r="AC128" s="10">
        <v>1</v>
      </c>
      <c r="AD128" s="5">
        <v>0</v>
      </c>
      <c r="AE128" s="5">
        <v>0</v>
      </c>
      <c r="AF128" s="5">
        <f t="shared" si="12"/>
        <v>1</v>
      </c>
      <c r="AG128" s="25">
        <f t="shared" si="13"/>
        <v>8.3333333333333329E-2</v>
      </c>
    </row>
    <row r="129" spans="1:33">
      <c r="A129" s="4" t="s">
        <v>92</v>
      </c>
      <c r="B129" s="5">
        <v>1</v>
      </c>
      <c r="C129" s="5">
        <v>0</v>
      </c>
      <c r="D129" s="5">
        <v>0</v>
      </c>
      <c r="E129" s="5">
        <v>0</v>
      </c>
      <c r="F129" s="5">
        <v>0</v>
      </c>
      <c r="G129" s="5">
        <v>0</v>
      </c>
      <c r="H129" s="5">
        <v>0</v>
      </c>
      <c r="I129" s="5">
        <v>0</v>
      </c>
      <c r="J129" s="5">
        <v>1</v>
      </c>
      <c r="K129" s="5">
        <v>0</v>
      </c>
      <c r="L129" s="16">
        <v>0</v>
      </c>
      <c r="M129" s="16">
        <v>0</v>
      </c>
      <c r="N129" s="16">
        <v>0</v>
      </c>
      <c r="O129" s="16">
        <v>1</v>
      </c>
      <c r="P129" s="16">
        <v>0</v>
      </c>
      <c r="Q129" s="5">
        <v>1</v>
      </c>
      <c r="R129" s="16">
        <v>1</v>
      </c>
      <c r="S129" s="16">
        <v>0</v>
      </c>
      <c r="T129" s="16">
        <v>0</v>
      </c>
      <c r="U129" s="16">
        <v>0</v>
      </c>
      <c r="V129" s="16">
        <v>0</v>
      </c>
      <c r="W129" s="16">
        <v>0</v>
      </c>
      <c r="X129" s="16">
        <v>0</v>
      </c>
      <c r="Y129" s="10">
        <v>0</v>
      </c>
      <c r="Z129" s="5">
        <v>0</v>
      </c>
      <c r="AA129" s="5">
        <v>1</v>
      </c>
      <c r="AB129" s="5">
        <v>0</v>
      </c>
      <c r="AC129" s="10">
        <v>0</v>
      </c>
      <c r="AD129" s="5">
        <v>0</v>
      </c>
      <c r="AE129" s="5">
        <v>1</v>
      </c>
      <c r="AF129" s="5">
        <f t="shared" si="12"/>
        <v>2</v>
      </c>
      <c r="AG129" s="25">
        <f t="shared" si="13"/>
        <v>0.16666666666666666</v>
      </c>
    </row>
    <row r="130" spans="1:33">
      <c r="A130" s="4" t="s">
        <v>93</v>
      </c>
      <c r="B130" s="5">
        <v>0</v>
      </c>
      <c r="C130" s="5">
        <v>0</v>
      </c>
      <c r="D130" s="5">
        <v>1</v>
      </c>
      <c r="E130" s="5">
        <v>0</v>
      </c>
      <c r="F130" s="5">
        <v>0</v>
      </c>
      <c r="G130" s="5">
        <v>0</v>
      </c>
      <c r="H130" s="5">
        <v>1</v>
      </c>
      <c r="I130" s="5">
        <v>0</v>
      </c>
      <c r="J130" s="5">
        <v>0</v>
      </c>
      <c r="K130" s="5">
        <v>1</v>
      </c>
      <c r="L130" s="16">
        <v>0</v>
      </c>
      <c r="M130" s="16">
        <v>0</v>
      </c>
      <c r="N130" s="16">
        <v>0</v>
      </c>
      <c r="O130" s="16">
        <v>0</v>
      </c>
      <c r="P130" s="16">
        <v>0</v>
      </c>
      <c r="Q130" s="5">
        <v>0</v>
      </c>
      <c r="R130" s="16">
        <v>1</v>
      </c>
      <c r="S130" s="16">
        <v>1</v>
      </c>
      <c r="T130" s="16">
        <v>0</v>
      </c>
      <c r="U130" s="16">
        <v>0</v>
      </c>
      <c r="V130" s="16">
        <v>1</v>
      </c>
      <c r="W130" s="16">
        <v>0</v>
      </c>
      <c r="X130" s="16">
        <v>0</v>
      </c>
      <c r="Y130" s="10">
        <v>0</v>
      </c>
      <c r="Z130" s="5">
        <v>0</v>
      </c>
      <c r="AA130" s="5">
        <v>0</v>
      </c>
      <c r="AB130" s="5">
        <v>0</v>
      </c>
      <c r="AC130" s="10">
        <v>0</v>
      </c>
      <c r="AD130" s="5">
        <v>1</v>
      </c>
      <c r="AE130" s="5">
        <v>0</v>
      </c>
      <c r="AF130" s="5">
        <f t="shared" si="12"/>
        <v>1</v>
      </c>
      <c r="AG130" s="25">
        <f t="shared" si="13"/>
        <v>8.3333333333333329E-2</v>
      </c>
    </row>
    <row r="131" spans="1:33">
      <c r="A131" s="5" t="s">
        <v>76</v>
      </c>
      <c r="B131" s="5">
        <v>0</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10">
        <v>0</v>
      </c>
      <c r="Z131" s="5">
        <v>0</v>
      </c>
      <c r="AA131" s="5">
        <v>0</v>
      </c>
      <c r="AB131" s="5">
        <v>0</v>
      </c>
      <c r="AC131" s="10">
        <v>0</v>
      </c>
      <c r="AD131" s="5">
        <v>0</v>
      </c>
      <c r="AE131" s="5">
        <v>0</v>
      </c>
      <c r="AF131" s="5">
        <f t="shared" si="12"/>
        <v>0</v>
      </c>
      <c r="AG131" s="25">
        <f t="shared" si="13"/>
        <v>0</v>
      </c>
    </row>
    <row r="132" spans="1:33">
      <c r="A132" s="10"/>
      <c r="B132" s="10"/>
      <c r="C132" s="10"/>
      <c r="D132" s="10"/>
      <c r="E132" s="10"/>
      <c r="F132" s="10"/>
      <c r="G132" s="10"/>
      <c r="H132" s="10"/>
      <c r="I132" s="10"/>
      <c r="J132" s="10"/>
      <c r="K132" s="10"/>
      <c r="L132" s="10"/>
      <c r="M132" s="10"/>
      <c r="N132" s="10"/>
      <c r="O132" s="10"/>
      <c r="P132" s="10"/>
      <c r="Q132" s="5"/>
      <c r="R132" s="10"/>
      <c r="S132" s="10"/>
      <c r="T132" s="10"/>
      <c r="U132" s="10"/>
      <c r="V132" s="10"/>
      <c r="W132" s="10"/>
      <c r="X132" s="10"/>
      <c r="Y132" s="10"/>
      <c r="Z132" s="5"/>
      <c r="AA132" s="5"/>
      <c r="AB132" s="5"/>
      <c r="AC132" s="10"/>
      <c r="AD132" s="5"/>
      <c r="AE132" s="28"/>
      <c r="AG132" s="21"/>
    </row>
    <row r="133" spans="1:33">
      <c r="A133" s="19" t="s">
        <v>94</v>
      </c>
      <c r="B133" s="19"/>
      <c r="C133" s="19"/>
      <c r="D133" s="19"/>
      <c r="E133" s="19"/>
      <c r="F133" s="19"/>
      <c r="G133" s="19"/>
      <c r="H133" s="19"/>
      <c r="I133" s="19"/>
      <c r="J133" s="19"/>
      <c r="K133" s="19"/>
      <c r="L133" s="19"/>
      <c r="M133" s="19"/>
      <c r="N133" s="19"/>
      <c r="O133" s="19"/>
      <c r="P133" s="19"/>
      <c r="Q133" s="5"/>
      <c r="R133" s="19"/>
      <c r="S133" s="19"/>
      <c r="T133" s="19"/>
      <c r="U133" s="19"/>
      <c r="V133" s="19"/>
      <c r="W133" s="19"/>
      <c r="X133" s="19"/>
      <c r="Y133" s="10"/>
      <c r="Z133" s="5"/>
      <c r="AA133" s="5"/>
      <c r="AB133" s="5"/>
      <c r="AC133" s="10"/>
      <c r="AD133" s="5"/>
      <c r="AE133" s="28"/>
    </row>
    <row r="134" spans="1:33">
      <c r="A134" s="4" t="s">
        <v>95</v>
      </c>
      <c r="B134" s="5">
        <v>0</v>
      </c>
      <c r="C134" s="5">
        <v>0</v>
      </c>
      <c r="D134" s="5">
        <v>1</v>
      </c>
      <c r="E134" s="5">
        <v>1</v>
      </c>
      <c r="F134" s="5">
        <v>0</v>
      </c>
      <c r="G134" s="10" t="s">
        <v>23</v>
      </c>
      <c r="H134" s="5">
        <v>1</v>
      </c>
      <c r="I134" s="5">
        <v>0</v>
      </c>
      <c r="J134" s="5">
        <v>0</v>
      </c>
      <c r="K134" s="5">
        <v>0</v>
      </c>
      <c r="L134" s="5">
        <v>0</v>
      </c>
      <c r="M134" s="10" t="s">
        <v>23</v>
      </c>
      <c r="N134" s="5">
        <v>0</v>
      </c>
      <c r="O134" s="5">
        <v>0</v>
      </c>
      <c r="P134" s="5">
        <v>0</v>
      </c>
      <c r="Q134" s="5">
        <v>1</v>
      </c>
      <c r="R134" s="5">
        <v>0</v>
      </c>
      <c r="S134" s="5">
        <v>0</v>
      </c>
      <c r="T134" s="10" t="s">
        <v>23</v>
      </c>
      <c r="U134" s="5">
        <v>0</v>
      </c>
      <c r="V134" s="5">
        <v>0</v>
      </c>
      <c r="W134" s="5">
        <v>0</v>
      </c>
      <c r="X134" s="5">
        <v>0</v>
      </c>
      <c r="Y134" s="10" t="s">
        <v>23</v>
      </c>
      <c r="Z134" s="5">
        <v>0</v>
      </c>
      <c r="AA134" s="5">
        <v>0</v>
      </c>
      <c r="AB134" s="5">
        <v>1</v>
      </c>
      <c r="AC134" s="10">
        <v>1</v>
      </c>
      <c r="AD134" s="5" t="s">
        <v>23</v>
      </c>
      <c r="AE134" s="5">
        <v>0</v>
      </c>
      <c r="AF134" s="5">
        <f>SUM(Y134:AE134)</f>
        <v>2</v>
      </c>
      <c r="AG134" s="25">
        <f>AF134/$A$1</f>
        <v>0.16666666666666666</v>
      </c>
    </row>
    <row r="135" spans="1:33">
      <c r="A135" s="4" t="s">
        <v>96</v>
      </c>
      <c r="B135" s="5">
        <v>0</v>
      </c>
      <c r="C135" s="5">
        <v>1</v>
      </c>
      <c r="D135" s="5">
        <v>0</v>
      </c>
      <c r="E135" s="5">
        <v>0</v>
      </c>
      <c r="F135" s="5">
        <v>0</v>
      </c>
      <c r="G135" s="10" t="s">
        <v>23</v>
      </c>
      <c r="H135" s="5">
        <v>0</v>
      </c>
      <c r="I135" s="5">
        <v>0</v>
      </c>
      <c r="J135" s="5">
        <v>0</v>
      </c>
      <c r="K135" s="5">
        <v>0</v>
      </c>
      <c r="L135" s="5">
        <v>0</v>
      </c>
      <c r="M135" s="10" t="s">
        <v>23</v>
      </c>
      <c r="N135" s="5">
        <v>0</v>
      </c>
      <c r="O135" s="5">
        <v>0</v>
      </c>
      <c r="P135" s="5">
        <v>0</v>
      </c>
      <c r="Q135" s="5">
        <v>1</v>
      </c>
      <c r="R135" s="5">
        <v>0</v>
      </c>
      <c r="S135" s="5">
        <v>0</v>
      </c>
      <c r="T135" s="10" t="s">
        <v>23</v>
      </c>
      <c r="U135" s="5">
        <v>0</v>
      </c>
      <c r="V135" s="5">
        <v>1</v>
      </c>
      <c r="W135" s="5">
        <v>0</v>
      </c>
      <c r="X135" s="5">
        <v>0</v>
      </c>
      <c r="Y135" s="10" t="s">
        <v>23</v>
      </c>
      <c r="Z135" s="5">
        <v>1</v>
      </c>
      <c r="AA135" s="5">
        <v>0</v>
      </c>
      <c r="AB135" s="5">
        <v>0</v>
      </c>
      <c r="AC135" s="10">
        <v>0</v>
      </c>
      <c r="AD135" s="5" t="s">
        <v>23</v>
      </c>
      <c r="AE135" s="5">
        <v>1</v>
      </c>
      <c r="AF135" s="5">
        <f>SUM(Y135:AE135)</f>
        <v>2</v>
      </c>
      <c r="AG135" s="25">
        <f>AF135/$A$1</f>
        <v>0.16666666666666666</v>
      </c>
    </row>
    <row r="136" spans="1:33">
      <c r="A136" s="4" t="s">
        <v>97</v>
      </c>
      <c r="B136" s="5">
        <v>0</v>
      </c>
      <c r="C136" s="5">
        <v>0</v>
      </c>
      <c r="D136" s="5">
        <v>0</v>
      </c>
      <c r="E136" s="5">
        <v>0</v>
      </c>
      <c r="F136" s="5">
        <v>0</v>
      </c>
      <c r="G136" s="10" t="s">
        <v>23</v>
      </c>
      <c r="H136" s="5">
        <v>0</v>
      </c>
      <c r="I136" s="5">
        <v>0</v>
      </c>
      <c r="J136" s="5">
        <v>0</v>
      </c>
      <c r="K136" s="5">
        <v>0</v>
      </c>
      <c r="L136" s="5">
        <v>1</v>
      </c>
      <c r="M136" s="10" t="s">
        <v>23</v>
      </c>
      <c r="N136" s="5">
        <v>1</v>
      </c>
      <c r="O136" s="5">
        <v>0</v>
      </c>
      <c r="P136" s="5">
        <v>0</v>
      </c>
      <c r="Q136" s="5">
        <v>0</v>
      </c>
      <c r="R136" s="5">
        <v>0</v>
      </c>
      <c r="S136" s="5">
        <v>0</v>
      </c>
      <c r="T136" s="10" t="s">
        <v>23</v>
      </c>
      <c r="U136" s="5">
        <v>0</v>
      </c>
      <c r="V136" s="5">
        <v>0</v>
      </c>
      <c r="W136" s="5">
        <v>0</v>
      </c>
      <c r="X136" s="5">
        <v>0</v>
      </c>
      <c r="Y136" s="10" t="s">
        <v>23</v>
      </c>
      <c r="Z136" s="5">
        <v>0</v>
      </c>
      <c r="AA136" s="5">
        <v>1</v>
      </c>
      <c r="AB136" s="5">
        <v>0</v>
      </c>
      <c r="AC136" s="10">
        <v>0</v>
      </c>
      <c r="AD136" s="5" t="s">
        <v>23</v>
      </c>
      <c r="AE136" s="5">
        <v>1</v>
      </c>
      <c r="AF136" s="5">
        <f>SUM(Y136:AE136)</f>
        <v>2</v>
      </c>
      <c r="AG136" s="25">
        <f>AF136/$A$1</f>
        <v>0.16666666666666666</v>
      </c>
    </row>
    <row r="137" spans="1:33">
      <c r="A137" s="4" t="s">
        <v>98</v>
      </c>
      <c r="B137" s="5">
        <v>0</v>
      </c>
      <c r="C137" s="5">
        <v>0</v>
      </c>
      <c r="D137" s="5">
        <v>0</v>
      </c>
      <c r="E137" s="5">
        <v>0</v>
      </c>
      <c r="F137" s="5">
        <v>1</v>
      </c>
      <c r="G137" s="10" t="s">
        <v>23</v>
      </c>
      <c r="H137" s="5">
        <v>0</v>
      </c>
      <c r="I137" s="5">
        <v>1</v>
      </c>
      <c r="J137" s="5">
        <v>0</v>
      </c>
      <c r="K137" s="5">
        <v>1</v>
      </c>
      <c r="L137" s="5">
        <v>0</v>
      </c>
      <c r="M137" s="10" t="s">
        <v>23</v>
      </c>
      <c r="N137" s="5">
        <v>0</v>
      </c>
      <c r="O137" s="5">
        <v>1</v>
      </c>
      <c r="P137" s="5">
        <v>1</v>
      </c>
      <c r="Q137" s="5">
        <v>0</v>
      </c>
      <c r="R137" s="5">
        <v>1</v>
      </c>
      <c r="S137" s="5">
        <v>1</v>
      </c>
      <c r="T137" s="10" t="s">
        <v>23</v>
      </c>
      <c r="U137" s="5">
        <v>1</v>
      </c>
      <c r="V137" s="5">
        <v>0</v>
      </c>
      <c r="W137" s="5">
        <v>1</v>
      </c>
      <c r="X137" s="5">
        <v>1</v>
      </c>
      <c r="Y137" s="10" t="s">
        <v>23</v>
      </c>
      <c r="Z137" s="5">
        <v>0</v>
      </c>
      <c r="AA137" s="5">
        <v>0</v>
      </c>
      <c r="AB137" s="5">
        <v>0</v>
      </c>
      <c r="AC137" s="10">
        <v>0</v>
      </c>
      <c r="AD137" s="5" t="s">
        <v>23</v>
      </c>
      <c r="AE137" s="5">
        <v>0</v>
      </c>
      <c r="AF137" s="5">
        <f>SUM(Y137:AE137)</f>
        <v>0</v>
      </c>
      <c r="AG137" s="25">
        <f>AF137/$A$1</f>
        <v>0</v>
      </c>
    </row>
    <row r="138" spans="1:33">
      <c r="A138" s="4" t="s">
        <v>99</v>
      </c>
      <c r="B138" s="5">
        <v>0</v>
      </c>
      <c r="C138" s="5">
        <v>0</v>
      </c>
      <c r="D138" s="5">
        <v>0</v>
      </c>
      <c r="E138" s="5">
        <v>0</v>
      </c>
      <c r="F138" s="5">
        <v>0</v>
      </c>
      <c r="G138" s="10" t="s">
        <v>23</v>
      </c>
      <c r="H138" s="5">
        <v>0</v>
      </c>
      <c r="I138" s="5">
        <v>0</v>
      </c>
      <c r="J138" s="5">
        <v>0</v>
      </c>
      <c r="K138" s="5">
        <v>0</v>
      </c>
      <c r="L138" s="5">
        <v>0</v>
      </c>
      <c r="M138" s="10" t="s">
        <v>23</v>
      </c>
      <c r="N138" s="5">
        <v>0</v>
      </c>
      <c r="O138" s="5">
        <v>0</v>
      </c>
      <c r="P138" s="5">
        <v>0</v>
      </c>
      <c r="Q138" s="5">
        <v>0</v>
      </c>
      <c r="R138" s="5">
        <v>0</v>
      </c>
      <c r="S138" s="5">
        <v>0</v>
      </c>
      <c r="T138" s="10" t="s">
        <v>23</v>
      </c>
      <c r="U138" s="5">
        <v>0</v>
      </c>
      <c r="V138" s="5">
        <v>0</v>
      </c>
      <c r="W138" s="5">
        <v>0</v>
      </c>
      <c r="X138" s="5">
        <v>0</v>
      </c>
      <c r="Y138" s="10" t="s">
        <v>23</v>
      </c>
      <c r="Z138" s="5">
        <v>0</v>
      </c>
      <c r="AA138" s="5">
        <v>0</v>
      </c>
      <c r="AB138" s="5">
        <v>0</v>
      </c>
      <c r="AC138" s="10">
        <v>0</v>
      </c>
      <c r="AD138" s="5" t="s">
        <v>23</v>
      </c>
      <c r="AE138" s="5">
        <v>0</v>
      </c>
      <c r="AF138" s="5">
        <f>SUM(Y138:AE138)</f>
        <v>0</v>
      </c>
      <c r="AG138" s="25">
        <f>AF138/$A$1</f>
        <v>0</v>
      </c>
    </row>
    <row r="139" spans="1:33">
      <c r="Z139" s="20"/>
    </row>
    <row r="140" spans="1:33" s="43" customFormat="1" ht="45">
      <c r="A140" s="44" t="s">
        <v>173</v>
      </c>
      <c r="B140" s="42" t="s">
        <v>174</v>
      </c>
      <c r="C140" s="41" t="s">
        <v>179</v>
      </c>
      <c r="D140" s="41" t="s">
        <v>180</v>
      </c>
      <c r="E140" s="41" t="s">
        <v>184</v>
      </c>
      <c r="F140" s="41" t="s">
        <v>199</v>
      </c>
      <c r="G140" s="41" t="s">
        <v>194</v>
      </c>
      <c r="H140" s="41" t="s">
        <v>198</v>
      </c>
      <c r="I140" s="41" t="s">
        <v>197</v>
      </c>
      <c r="J140" s="41" t="s">
        <v>202</v>
      </c>
      <c r="K140" s="41"/>
      <c r="L140" s="41" t="s">
        <v>208</v>
      </c>
      <c r="M140" s="41" t="s">
        <v>210</v>
      </c>
      <c r="N140" s="41" t="s">
        <v>213</v>
      </c>
      <c r="O140" s="41" t="s">
        <v>214</v>
      </c>
      <c r="P140" s="41" t="s">
        <v>220</v>
      </c>
      <c r="Q140" s="41" t="s">
        <v>221</v>
      </c>
      <c r="R140" s="41" t="s">
        <v>213</v>
      </c>
      <c r="S140" s="41" t="s">
        <v>286</v>
      </c>
      <c r="T140" s="41" t="s">
        <v>230</v>
      </c>
      <c r="U140" s="41" t="s">
        <v>233</v>
      </c>
      <c r="V140" s="41" t="s">
        <v>198</v>
      </c>
      <c r="W140" s="41" t="s">
        <v>180</v>
      </c>
      <c r="X140" s="41" t="s">
        <v>240</v>
      </c>
      <c r="Y140" s="41" t="s">
        <v>241</v>
      </c>
      <c r="Z140" s="41" t="s">
        <v>241</v>
      </c>
      <c r="AA140" s="41" t="s">
        <v>243</v>
      </c>
      <c r="AB140" s="43" t="s">
        <v>198</v>
      </c>
      <c r="AC140" s="41" t="s">
        <v>287</v>
      </c>
      <c r="AD140" s="41" t="s">
        <v>287</v>
      </c>
      <c r="AE140" s="43" t="s">
        <v>198</v>
      </c>
    </row>
    <row r="141" spans="1:33">
      <c r="A141" s="1" t="s">
        <v>282</v>
      </c>
      <c r="B141" s="1" t="s">
        <v>283</v>
      </c>
      <c r="C141" s="1" t="s">
        <v>284</v>
      </c>
      <c r="D141" s="1" t="s">
        <v>285</v>
      </c>
      <c r="E141" s="1" t="s">
        <v>283</v>
      </c>
      <c r="F141" s="1" t="s">
        <v>285</v>
      </c>
      <c r="G141" s="1" t="s">
        <v>284</v>
      </c>
      <c r="H141" s="1" t="s">
        <v>283</v>
      </c>
      <c r="I141" s="1" t="s">
        <v>284</v>
      </c>
      <c r="J141" s="1" t="s">
        <v>284</v>
      </c>
      <c r="L141" s="1" t="s">
        <v>285</v>
      </c>
      <c r="M141" s="1" t="s">
        <v>285</v>
      </c>
      <c r="N141" s="1" t="s">
        <v>285</v>
      </c>
      <c r="O141" s="1" t="s">
        <v>285</v>
      </c>
      <c r="P141" s="1" t="s">
        <v>284</v>
      </c>
      <c r="Q141" s="1" t="s">
        <v>284</v>
      </c>
      <c r="R141" s="1" t="s">
        <v>285</v>
      </c>
      <c r="S141" s="1" t="s">
        <v>285</v>
      </c>
      <c r="T141" s="1" t="s">
        <v>284</v>
      </c>
      <c r="U141" s="1" t="s">
        <v>285</v>
      </c>
      <c r="V141" s="1" t="s">
        <v>283</v>
      </c>
      <c r="W141" s="1" t="s">
        <v>285</v>
      </c>
      <c r="X141" s="1" t="s">
        <v>283</v>
      </c>
      <c r="Y141" s="1" t="s">
        <v>284</v>
      </c>
      <c r="Z141" s="1" t="s">
        <v>284</v>
      </c>
      <c r="AA141" s="1" t="s">
        <v>283</v>
      </c>
      <c r="AB141" s="1" t="s">
        <v>283</v>
      </c>
      <c r="AC141" s="1" t="s">
        <v>284</v>
      </c>
      <c r="AD141" s="1" t="s">
        <v>284</v>
      </c>
      <c r="AE141" s="1" t="s">
        <v>283</v>
      </c>
    </row>
    <row r="143" spans="1:33">
      <c r="A143" s="1" t="s">
        <v>283</v>
      </c>
      <c r="B143" s="1">
        <f>COUNTIF(B141:AE141,B141)</f>
        <v>8</v>
      </c>
      <c r="C143" s="101">
        <f>+B143/$B$146</f>
        <v>0.27586206896551724</v>
      </c>
    </row>
    <row r="144" spans="1:33">
      <c r="A144" s="1" t="s">
        <v>284</v>
      </c>
      <c r="B144" s="1">
        <f>COUNTIF(B141:AE141,C141)</f>
        <v>11</v>
      </c>
      <c r="C144" s="101">
        <f t="shared" ref="C144:C145" si="14">+B144/$B$146</f>
        <v>0.37931034482758619</v>
      </c>
    </row>
    <row r="145" spans="1:3">
      <c r="A145" s="1" t="s">
        <v>285</v>
      </c>
      <c r="B145" s="1">
        <f>COUNTIF(B141:AE141,D141)</f>
        <v>10</v>
      </c>
      <c r="C145" s="101">
        <f t="shared" si="14"/>
        <v>0.34482758620689657</v>
      </c>
    </row>
    <row r="146" spans="1:3">
      <c r="B146" s="1">
        <f>SUM(B143:B145)</f>
        <v>29</v>
      </c>
    </row>
  </sheetData>
  <mergeCells count="4">
    <mergeCell ref="A5:AE5"/>
    <mergeCell ref="A25:AE25"/>
    <mergeCell ref="A77:AE77"/>
    <mergeCell ref="A103:AE103"/>
  </mergeCells>
  <phoneticPr fontId="6" type="noConversion"/>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dimension ref="B19:B23"/>
  <sheetViews>
    <sheetView workbookViewId="0">
      <selection activeCell="B24" sqref="B24"/>
    </sheetView>
  </sheetViews>
  <sheetFormatPr baseColWidth="10" defaultColWidth="11.42578125" defaultRowHeight="15"/>
  <sheetData>
    <row r="19" spans="2:2">
      <c r="B19" t="s">
        <v>136</v>
      </c>
    </row>
    <row r="20" spans="2:2">
      <c r="B20" t="s">
        <v>137</v>
      </c>
    </row>
    <row r="21" spans="2:2">
      <c r="B21" t="s">
        <v>138</v>
      </c>
    </row>
    <row r="22" spans="2:2">
      <c r="B22" t="s">
        <v>139</v>
      </c>
    </row>
    <row r="23" spans="2:2">
      <c r="B23" t="s">
        <v>140</v>
      </c>
    </row>
  </sheetData>
  <phoneticPr fontId="6" type="noConversion"/>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B19:B22"/>
  <sheetViews>
    <sheetView topLeftCell="B1" workbookViewId="0">
      <selection activeCell="B23" sqref="B23"/>
    </sheetView>
  </sheetViews>
  <sheetFormatPr baseColWidth="10" defaultColWidth="11.42578125" defaultRowHeight="15"/>
  <sheetData>
    <row r="19" spans="2:2">
      <c r="B19" t="s">
        <v>144</v>
      </c>
    </row>
    <row r="20" spans="2:2">
      <c r="B20" t="s">
        <v>143</v>
      </c>
    </row>
    <row r="21" spans="2:2">
      <c r="B21" t="s">
        <v>145</v>
      </c>
    </row>
    <row r="22" spans="2:2">
      <c r="B22" t="s">
        <v>146</v>
      </c>
    </row>
  </sheetData>
  <phoneticPr fontId="6" type="noConversion"/>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B19:B22"/>
  <sheetViews>
    <sheetView topLeftCell="A4" workbookViewId="0">
      <selection activeCell="D23" sqref="D23"/>
    </sheetView>
  </sheetViews>
  <sheetFormatPr baseColWidth="10" defaultColWidth="11.42578125" defaultRowHeight="15"/>
  <sheetData>
    <row r="19" spans="2:2">
      <c r="B19" t="s">
        <v>147</v>
      </c>
    </row>
    <row r="20" spans="2:2">
      <c r="B20" t="s">
        <v>148</v>
      </c>
    </row>
    <row r="21" spans="2:2">
      <c r="B21" t="s">
        <v>150</v>
      </c>
    </row>
    <row r="22" spans="2:2">
      <c r="B22" t="s">
        <v>151</v>
      </c>
    </row>
  </sheetData>
  <phoneticPr fontId="6" type="noConversion"/>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7:A38"/>
  <sheetViews>
    <sheetView workbookViewId="0">
      <selection activeCell="A18" sqref="A18"/>
    </sheetView>
  </sheetViews>
  <sheetFormatPr baseColWidth="10" defaultColWidth="11.42578125" defaultRowHeight="15"/>
  <sheetData>
    <row r="17" spans="1:1">
      <c r="A17" t="s">
        <v>149</v>
      </c>
    </row>
    <row r="18" spans="1:1">
      <c r="A18" t="s">
        <v>156</v>
      </c>
    </row>
    <row r="38" spans="1:1">
      <c r="A38" t="s">
        <v>152</v>
      </c>
    </row>
  </sheetData>
  <phoneticPr fontId="6" type="noConversion"/>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7:A62"/>
  <sheetViews>
    <sheetView topLeftCell="A31" workbookViewId="0">
      <selection activeCell="A62" sqref="A62"/>
    </sheetView>
  </sheetViews>
  <sheetFormatPr baseColWidth="10" defaultColWidth="11.42578125" defaultRowHeight="15"/>
  <sheetData>
    <row r="17" spans="1:1">
      <c r="A17" t="s">
        <v>160</v>
      </c>
    </row>
    <row r="19" spans="1:1">
      <c r="A19" t="s">
        <v>161</v>
      </c>
    </row>
    <row r="40" spans="1:1">
      <c r="A40" t="s">
        <v>162</v>
      </c>
    </row>
    <row r="42" spans="1:1">
      <c r="A42" t="s">
        <v>163</v>
      </c>
    </row>
    <row r="60" spans="1:1">
      <c r="A60" t="s">
        <v>153</v>
      </c>
    </row>
    <row r="62" spans="1:1">
      <c r="A62" t="s">
        <v>164</v>
      </c>
    </row>
  </sheetData>
  <phoneticPr fontId="6" type="noConversion"/>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24:P26"/>
  <sheetViews>
    <sheetView workbookViewId="0">
      <selection activeCell="A24" sqref="A24"/>
    </sheetView>
  </sheetViews>
  <sheetFormatPr baseColWidth="10" defaultColWidth="11.42578125" defaultRowHeight="15"/>
  <sheetData>
    <row r="24" spans="1:16">
      <c r="A24" t="s">
        <v>154</v>
      </c>
    </row>
    <row r="25" spans="1:16">
      <c r="A25" t="s">
        <v>165</v>
      </c>
    </row>
    <row r="26" spans="1:16" ht="66" customHeight="1">
      <c r="A26" s="100" t="s">
        <v>155</v>
      </c>
      <c r="B26" s="100"/>
      <c r="C26" s="100"/>
      <c r="D26" s="100"/>
      <c r="E26" s="100"/>
      <c r="F26" s="100"/>
      <c r="G26" s="100"/>
      <c r="H26" s="100"/>
      <c r="I26" s="100"/>
      <c r="J26" s="100"/>
      <c r="K26" s="100"/>
      <c r="L26" s="100"/>
      <c r="M26" s="100"/>
      <c r="N26" s="100"/>
      <c r="O26" s="100"/>
      <c r="P26" s="100"/>
    </row>
  </sheetData>
  <mergeCells count="1">
    <mergeCell ref="A26:P26"/>
  </mergeCells>
  <phoneticPr fontId="6" type="noConversion"/>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dimension ref="A22:A26"/>
  <sheetViews>
    <sheetView workbookViewId="0">
      <selection activeCell="A27" sqref="A27"/>
    </sheetView>
  </sheetViews>
  <sheetFormatPr baseColWidth="10" defaultColWidth="11.42578125" defaultRowHeight="15"/>
  <sheetData>
    <row r="22" spans="1:1">
      <c r="A22" t="s">
        <v>157</v>
      </c>
    </row>
    <row r="23" spans="1:1">
      <c r="A23" t="s">
        <v>158</v>
      </c>
    </row>
    <row r="24" spans="1:1">
      <c r="A24" t="s">
        <v>159</v>
      </c>
    </row>
    <row r="25" spans="1:1" ht="16.5" customHeight="1">
      <c r="A25" t="s">
        <v>166</v>
      </c>
    </row>
    <row r="26" spans="1:1">
      <c r="A26" t="s">
        <v>167</v>
      </c>
    </row>
  </sheetData>
  <phoneticPr fontId="6"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enableFormatConditionsCalculation="0">
    <tabColor indexed="24"/>
  </sheetPr>
  <dimension ref="A1:H421"/>
  <sheetViews>
    <sheetView zoomScale="85" workbookViewId="0">
      <selection activeCell="C413" sqref="C413"/>
    </sheetView>
  </sheetViews>
  <sheetFormatPr baseColWidth="10" defaultColWidth="11.42578125" defaultRowHeight="15"/>
  <cols>
    <col min="1" max="2" width="13.7109375" customWidth="1"/>
    <col min="3" max="3" width="21.85546875" customWidth="1"/>
    <col min="4" max="4" width="13.7109375" customWidth="1"/>
    <col min="5" max="5" width="14.140625" customWidth="1"/>
    <col min="6" max="6" width="12.42578125" customWidth="1"/>
    <col min="7" max="7" width="7.140625" customWidth="1"/>
    <col min="8" max="8" width="19.140625" customWidth="1"/>
    <col min="9" max="10" width="24.5703125" customWidth="1"/>
    <col min="11" max="12" width="24.5703125" bestFit="1" customWidth="1"/>
    <col min="13" max="21" width="24.5703125" customWidth="1"/>
    <col min="22" max="24" width="24.5703125" bestFit="1" customWidth="1"/>
    <col min="25" max="25" width="24.5703125" customWidth="1"/>
    <col min="26" max="26" width="24.5703125" bestFit="1" customWidth="1"/>
    <col min="27" max="27" width="24.5703125" customWidth="1"/>
    <col min="28" max="34" width="24.5703125" bestFit="1" customWidth="1"/>
    <col min="35" max="36" width="24.5703125" customWidth="1"/>
    <col min="37" max="37" width="11.85546875" customWidth="1"/>
    <col min="38" max="38" width="12.28515625" customWidth="1"/>
    <col min="39" max="40" width="10.5703125" customWidth="1"/>
    <col min="41" max="41" width="11.5703125" bestFit="1" customWidth="1"/>
    <col min="42" max="47" width="10.5703125" customWidth="1"/>
    <col min="48" max="48" width="9.42578125" customWidth="1"/>
    <col min="49" max="54" width="10.7109375" customWidth="1"/>
    <col min="55" max="55" width="15.7109375" bestFit="1" customWidth="1"/>
    <col min="56" max="61" width="10.5703125" customWidth="1"/>
    <col min="62" max="62" width="15.28515625" bestFit="1" customWidth="1"/>
    <col min="63" max="68" width="15.5703125" bestFit="1" customWidth="1"/>
    <col min="69" max="69" width="20.5703125" bestFit="1" customWidth="1"/>
    <col min="70" max="75" width="20.42578125" bestFit="1" customWidth="1"/>
    <col min="76" max="76" width="25.5703125" bestFit="1" customWidth="1"/>
    <col min="77" max="82" width="22.28515625" bestFit="1" customWidth="1"/>
    <col min="83" max="83" width="27.7109375" bestFit="1" customWidth="1"/>
    <col min="84" max="89" width="15.85546875" bestFit="1" customWidth="1"/>
    <col min="90" max="90" width="21" bestFit="1" customWidth="1"/>
    <col min="91" max="96" width="12.5703125" bestFit="1" customWidth="1"/>
    <col min="97" max="97" width="17.7109375" bestFit="1" customWidth="1"/>
    <col min="98" max="103" width="11" customWidth="1"/>
    <col min="104" max="104" width="16.42578125" bestFit="1" customWidth="1"/>
    <col min="105" max="110" width="10.5703125" customWidth="1"/>
    <col min="111" max="111" width="11.7109375" bestFit="1" customWidth="1"/>
    <col min="112" max="117" width="12.85546875" bestFit="1" customWidth="1"/>
    <col min="118" max="118" width="18.28515625" bestFit="1" customWidth="1"/>
    <col min="119" max="124" width="11.28515625" customWidth="1"/>
    <col min="125" max="125" width="16.5703125" bestFit="1" customWidth="1"/>
    <col min="132" max="132" width="16.5703125" bestFit="1" customWidth="1"/>
    <col min="133" max="138" width="10.5703125" customWidth="1"/>
    <col min="139" max="139" width="10.85546875" customWidth="1"/>
    <col min="140" max="145" width="21.7109375" bestFit="1" customWidth="1"/>
    <col min="146" max="146" width="26.7109375" bestFit="1" customWidth="1"/>
    <col min="147" max="152" width="13.28515625" bestFit="1" customWidth="1"/>
    <col min="153" max="153" width="18.28515625" bestFit="1" customWidth="1"/>
    <col min="154" max="159" width="10.85546875" customWidth="1"/>
    <col min="160" max="160" width="16.28515625" bestFit="1" customWidth="1"/>
    <col min="161" max="166" width="16.140625" bestFit="1" customWidth="1"/>
    <col min="167" max="167" width="21.42578125" bestFit="1" customWidth="1"/>
    <col min="168" max="173" width="10.5703125" customWidth="1"/>
    <col min="174" max="174" width="13.42578125" bestFit="1" customWidth="1"/>
    <col min="175" max="180" width="13.7109375" bestFit="1" customWidth="1"/>
    <col min="181" max="181" width="18.85546875" bestFit="1" customWidth="1"/>
    <col min="182" max="187" width="24.5703125" bestFit="1" customWidth="1"/>
    <col min="188" max="188" width="29.85546875" bestFit="1" customWidth="1"/>
    <col min="189" max="194" width="10.5703125" customWidth="1"/>
    <col min="195" max="195" width="12.5703125" bestFit="1" customWidth="1"/>
    <col min="196" max="201" width="10.5703125" customWidth="1"/>
    <col min="202" max="202" width="11.28515625" customWidth="1"/>
    <col min="209" max="209" width="16.7109375" bestFit="1" customWidth="1"/>
    <col min="210" max="215" width="10.5703125" customWidth="1"/>
    <col min="216" max="216" width="14.5703125" bestFit="1" customWidth="1"/>
    <col min="217" max="217" width="11.85546875" bestFit="1" customWidth="1"/>
  </cols>
  <sheetData>
    <row r="1" spans="1:7" ht="34.5" customHeight="1">
      <c r="A1" s="48" t="s">
        <v>245</v>
      </c>
      <c r="B1" s="48" t="s">
        <v>246</v>
      </c>
      <c r="C1" s="48" t="s">
        <v>59</v>
      </c>
      <c r="D1" s="48" t="s">
        <v>24</v>
      </c>
    </row>
    <row r="2" spans="1:7" ht="15" customHeight="1">
      <c r="A2" s="5">
        <v>1</v>
      </c>
      <c r="B2" s="3" t="s">
        <v>8</v>
      </c>
      <c r="C2" s="3" t="s">
        <v>169</v>
      </c>
      <c r="D2" s="5">
        <v>18</v>
      </c>
    </row>
    <row r="3" spans="1:7">
      <c r="A3" s="10">
        <v>1</v>
      </c>
      <c r="B3" s="3" t="s">
        <v>9</v>
      </c>
      <c r="C3" s="3" t="s">
        <v>169</v>
      </c>
      <c r="D3" s="10">
        <v>2</v>
      </c>
    </row>
    <row r="4" spans="1:7">
      <c r="A4" s="10">
        <v>1</v>
      </c>
      <c r="B4" s="3" t="s">
        <v>10</v>
      </c>
      <c r="C4" s="3" t="s">
        <v>169</v>
      </c>
      <c r="D4" s="10">
        <v>6</v>
      </c>
    </row>
    <row r="5" spans="1:7">
      <c r="A5" s="10">
        <v>1</v>
      </c>
      <c r="B5" s="3" t="s">
        <v>11</v>
      </c>
      <c r="C5" s="3" t="s">
        <v>169</v>
      </c>
      <c r="D5" s="10">
        <v>2</v>
      </c>
      <c r="F5" s="63" t="s">
        <v>245</v>
      </c>
      <c r="G5" s="65">
        <v>1</v>
      </c>
    </row>
    <row r="6" spans="1:7">
      <c r="A6" s="10">
        <v>1</v>
      </c>
      <c r="B6" s="3" t="s">
        <v>12</v>
      </c>
      <c r="C6" s="3" t="s">
        <v>169</v>
      </c>
      <c r="D6" s="10">
        <v>1</v>
      </c>
    </row>
    <row r="7" spans="1:7">
      <c r="A7" s="10">
        <v>1</v>
      </c>
      <c r="B7" s="3" t="s">
        <v>17</v>
      </c>
      <c r="C7" s="3" t="s">
        <v>169</v>
      </c>
      <c r="D7" s="10">
        <v>0</v>
      </c>
      <c r="F7" s="66" t="s">
        <v>264</v>
      </c>
      <c r="G7" s="69"/>
    </row>
    <row r="8" spans="1:7">
      <c r="A8" s="10">
        <v>2</v>
      </c>
      <c r="B8" s="3" t="s">
        <v>14</v>
      </c>
      <c r="C8" s="3" t="s">
        <v>169</v>
      </c>
      <c r="D8" s="10">
        <v>0</v>
      </c>
      <c r="F8" s="66" t="s">
        <v>246</v>
      </c>
      <c r="G8" s="69" t="s">
        <v>262</v>
      </c>
    </row>
    <row r="9" spans="1:7">
      <c r="A9" s="10">
        <v>2</v>
      </c>
      <c r="B9" s="3" t="s">
        <v>15</v>
      </c>
      <c r="C9" s="3" t="s">
        <v>169</v>
      </c>
      <c r="D9" s="10">
        <v>0</v>
      </c>
      <c r="F9" s="62" t="s">
        <v>11</v>
      </c>
      <c r="G9" s="79">
        <v>1.3</v>
      </c>
    </row>
    <row r="10" spans="1:7">
      <c r="A10" s="10">
        <v>2</v>
      </c>
      <c r="B10" s="3" t="s">
        <v>16</v>
      </c>
      <c r="C10" s="3" t="s">
        <v>169</v>
      </c>
      <c r="D10" s="10">
        <v>0</v>
      </c>
      <c r="F10" s="67" t="s">
        <v>10</v>
      </c>
      <c r="G10" s="80">
        <v>4.333333333333333</v>
      </c>
    </row>
    <row r="11" spans="1:7" ht="26.25">
      <c r="A11" s="10">
        <v>2</v>
      </c>
      <c r="B11" s="3" t="s">
        <v>172</v>
      </c>
      <c r="C11" s="3" t="s">
        <v>169</v>
      </c>
      <c r="D11" s="10">
        <v>8</v>
      </c>
      <c r="F11" s="67" t="s">
        <v>17</v>
      </c>
      <c r="G11" s="80">
        <v>0.23333333333333334</v>
      </c>
    </row>
    <row r="12" spans="1:7">
      <c r="A12" s="10">
        <v>3</v>
      </c>
      <c r="B12" s="10" t="s">
        <v>19</v>
      </c>
      <c r="C12" s="3" t="s">
        <v>169</v>
      </c>
      <c r="D12" s="10">
        <v>0</v>
      </c>
      <c r="F12" s="67" t="s">
        <v>8</v>
      </c>
      <c r="G12" s="80">
        <v>8.0666666666666664</v>
      </c>
    </row>
    <row r="13" spans="1:7">
      <c r="A13" s="10">
        <v>3</v>
      </c>
      <c r="B13" s="18" t="s">
        <v>21</v>
      </c>
      <c r="C13" s="3" t="s">
        <v>169</v>
      </c>
      <c r="D13" s="10">
        <v>1</v>
      </c>
      <c r="F13" s="67" t="s">
        <v>9</v>
      </c>
      <c r="G13" s="80">
        <v>2.4</v>
      </c>
    </row>
    <row r="14" spans="1:7">
      <c r="A14" s="10">
        <v>3</v>
      </c>
      <c r="B14" s="10" t="s">
        <v>20</v>
      </c>
      <c r="C14" s="3" t="s">
        <v>169</v>
      </c>
      <c r="D14" s="10">
        <v>0</v>
      </c>
      <c r="F14" s="67" t="s">
        <v>12</v>
      </c>
      <c r="G14" s="80">
        <v>0.73333333333333328</v>
      </c>
    </row>
    <row r="15" spans="1:7">
      <c r="A15" s="10">
        <v>3</v>
      </c>
      <c r="B15" s="10" t="s">
        <v>22</v>
      </c>
      <c r="C15" s="3" t="s">
        <v>169</v>
      </c>
      <c r="D15" s="10">
        <v>0</v>
      </c>
      <c r="F15" s="68" t="s">
        <v>260</v>
      </c>
      <c r="G15" s="81">
        <v>2.8444444444444446</v>
      </c>
    </row>
    <row r="16" spans="1:7">
      <c r="A16" s="5">
        <v>1</v>
      </c>
      <c r="B16" s="3" t="s">
        <v>8</v>
      </c>
      <c r="C16" s="3" t="s">
        <v>247</v>
      </c>
      <c r="D16" s="5">
        <v>3</v>
      </c>
    </row>
    <row r="17" spans="1:4">
      <c r="A17" s="10">
        <v>1</v>
      </c>
      <c r="B17" s="3" t="s">
        <v>9</v>
      </c>
      <c r="C17" s="3" t="s">
        <v>247</v>
      </c>
      <c r="D17" s="5">
        <v>1</v>
      </c>
    </row>
    <row r="18" spans="1:4">
      <c r="A18" s="10">
        <v>1</v>
      </c>
      <c r="B18" s="3" t="s">
        <v>10</v>
      </c>
      <c r="C18" s="3" t="s">
        <v>247</v>
      </c>
      <c r="D18" s="5">
        <v>3</v>
      </c>
    </row>
    <row r="19" spans="1:4">
      <c r="A19" s="10">
        <v>1</v>
      </c>
      <c r="B19" s="3" t="s">
        <v>11</v>
      </c>
      <c r="C19" s="3" t="s">
        <v>247</v>
      </c>
      <c r="D19" s="5">
        <v>1</v>
      </c>
    </row>
    <row r="20" spans="1:4">
      <c r="A20" s="10">
        <v>1</v>
      </c>
      <c r="B20" s="3" t="s">
        <v>12</v>
      </c>
      <c r="C20" s="3" t="s">
        <v>247</v>
      </c>
      <c r="D20" s="10">
        <v>0</v>
      </c>
    </row>
    <row r="21" spans="1:4">
      <c r="A21" s="10">
        <v>1</v>
      </c>
      <c r="B21" s="3" t="s">
        <v>17</v>
      </c>
      <c r="C21" s="3" t="s">
        <v>247</v>
      </c>
      <c r="D21" s="10">
        <v>0</v>
      </c>
    </row>
    <row r="22" spans="1:4">
      <c r="A22" s="10">
        <v>2</v>
      </c>
      <c r="B22" s="3" t="s">
        <v>14</v>
      </c>
      <c r="C22" s="3" t="s">
        <v>247</v>
      </c>
      <c r="D22" s="5">
        <v>1</v>
      </c>
    </row>
    <row r="23" spans="1:4">
      <c r="A23" s="10">
        <v>2</v>
      </c>
      <c r="B23" s="3" t="s">
        <v>15</v>
      </c>
      <c r="C23" s="3" t="s">
        <v>247</v>
      </c>
      <c r="D23" s="10">
        <v>0</v>
      </c>
    </row>
    <row r="24" spans="1:4">
      <c r="A24" s="10">
        <v>2</v>
      </c>
      <c r="B24" s="3" t="s">
        <v>16</v>
      </c>
      <c r="C24" s="3" t="s">
        <v>247</v>
      </c>
      <c r="D24" s="10">
        <v>0</v>
      </c>
    </row>
    <row r="25" spans="1:4" ht="26.25">
      <c r="A25" s="10">
        <v>2</v>
      </c>
      <c r="B25" s="3" t="s">
        <v>172</v>
      </c>
      <c r="C25" s="3" t="s">
        <v>247</v>
      </c>
      <c r="D25" s="10">
        <v>0</v>
      </c>
    </row>
    <row r="26" spans="1:4">
      <c r="A26" s="10">
        <v>3</v>
      </c>
      <c r="B26" s="10" t="s">
        <v>19</v>
      </c>
      <c r="C26" s="3" t="s">
        <v>247</v>
      </c>
      <c r="D26" s="5">
        <v>1</v>
      </c>
    </row>
    <row r="27" spans="1:4">
      <c r="A27" s="10">
        <v>3</v>
      </c>
      <c r="B27" s="18" t="s">
        <v>21</v>
      </c>
      <c r="C27" s="3" t="s">
        <v>247</v>
      </c>
      <c r="D27" s="10">
        <v>0</v>
      </c>
    </row>
    <row r="28" spans="1:4">
      <c r="A28" s="10">
        <v>3</v>
      </c>
      <c r="B28" s="10" t="s">
        <v>20</v>
      </c>
      <c r="C28" s="3" t="s">
        <v>247</v>
      </c>
      <c r="D28" s="10">
        <v>0</v>
      </c>
    </row>
    <row r="29" spans="1:4">
      <c r="A29" s="10">
        <v>3</v>
      </c>
      <c r="B29" s="10" t="s">
        <v>22</v>
      </c>
      <c r="C29" s="3" t="s">
        <v>247</v>
      </c>
      <c r="D29" s="10">
        <v>0</v>
      </c>
    </row>
    <row r="30" spans="1:4">
      <c r="A30" s="5">
        <v>1</v>
      </c>
      <c r="B30" s="3" t="s">
        <v>8</v>
      </c>
      <c r="C30" s="49" t="s">
        <v>248</v>
      </c>
      <c r="D30" s="5">
        <v>6</v>
      </c>
    </row>
    <row r="31" spans="1:4">
      <c r="A31" s="10">
        <v>1</v>
      </c>
      <c r="B31" s="3" t="s">
        <v>9</v>
      </c>
      <c r="C31" s="49" t="s">
        <v>248</v>
      </c>
      <c r="D31" s="5">
        <v>5</v>
      </c>
    </row>
    <row r="32" spans="1:4">
      <c r="A32" s="10">
        <v>1</v>
      </c>
      <c r="B32" s="3" t="s">
        <v>10</v>
      </c>
      <c r="C32" s="49" t="s">
        <v>248</v>
      </c>
      <c r="D32" s="5">
        <v>2</v>
      </c>
    </row>
    <row r="33" spans="1:7">
      <c r="A33" s="10">
        <v>1</v>
      </c>
      <c r="B33" s="3" t="s">
        <v>11</v>
      </c>
      <c r="C33" s="49" t="s">
        <v>248</v>
      </c>
      <c r="D33" s="5">
        <v>1</v>
      </c>
    </row>
    <row r="34" spans="1:7">
      <c r="A34" s="10">
        <v>1</v>
      </c>
      <c r="B34" s="3" t="s">
        <v>12</v>
      </c>
      <c r="C34" s="49" t="s">
        <v>248</v>
      </c>
      <c r="D34" s="10">
        <v>0</v>
      </c>
    </row>
    <row r="35" spans="1:7">
      <c r="A35" s="10">
        <v>1</v>
      </c>
      <c r="B35" s="3" t="s">
        <v>17</v>
      </c>
      <c r="C35" s="49" t="s">
        <v>248</v>
      </c>
      <c r="D35" s="10">
        <v>0</v>
      </c>
    </row>
    <row r="36" spans="1:7">
      <c r="A36" s="10">
        <v>2</v>
      </c>
      <c r="B36" s="3" t="s">
        <v>14</v>
      </c>
      <c r="C36" s="49" t="s">
        <v>248</v>
      </c>
      <c r="D36" s="10">
        <v>0</v>
      </c>
    </row>
    <row r="37" spans="1:7">
      <c r="A37" s="10">
        <v>2</v>
      </c>
      <c r="B37" s="3" t="s">
        <v>15</v>
      </c>
      <c r="C37" s="49" t="s">
        <v>248</v>
      </c>
      <c r="D37" s="10">
        <v>0</v>
      </c>
    </row>
    <row r="38" spans="1:7">
      <c r="A38" s="10">
        <v>2</v>
      </c>
      <c r="B38" s="3" t="s">
        <v>16</v>
      </c>
      <c r="C38" s="49" t="s">
        <v>248</v>
      </c>
      <c r="D38" s="10">
        <v>0</v>
      </c>
    </row>
    <row r="39" spans="1:7" ht="26.25">
      <c r="A39" s="10">
        <v>2</v>
      </c>
      <c r="B39" s="3" t="s">
        <v>172</v>
      </c>
      <c r="C39" s="49" t="s">
        <v>248</v>
      </c>
      <c r="D39" s="10">
        <v>0</v>
      </c>
      <c r="F39" s="56" t="s">
        <v>245</v>
      </c>
      <c r="G39" s="57">
        <v>2</v>
      </c>
    </row>
    <row r="40" spans="1:7">
      <c r="A40" s="10">
        <v>3</v>
      </c>
      <c r="B40" s="10" t="s">
        <v>19</v>
      </c>
      <c r="C40" s="49" t="s">
        <v>248</v>
      </c>
      <c r="D40" s="5">
        <v>1</v>
      </c>
    </row>
    <row r="41" spans="1:7">
      <c r="A41" s="10">
        <v>3</v>
      </c>
      <c r="B41" s="18" t="s">
        <v>21</v>
      </c>
      <c r="C41" s="49" t="s">
        <v>248</v>
      </c>
      <c r="D41" s="10">
        <v>0</v>
      </c>
      <c r="F41" s="50" t="s">
        <v>261</v>
      </c>
      <c r="G41" s="51"/>
    </row>
    <row r="42" spans="1:7">
      <c r="A42" s="10">
        <v>3</v>
      </c>
      <c r="B42" s="10" t="s">
        <v>20</v>
      </c>
      <c r="C42" s="49" t="s">
        <v>248</v>
      </c>
      <c r="D42" s="10">
        <v>0</v>
      </c>
      <c r="F42" s="50" t="s">
        <v>246</v>
      </c>
      <c r="G42" s="51" t="s">
        <v>262</v>
      </c>
    </row>
    <row r="43" spans="1:7">
      <c r="A43" s="10">
        <v>3</v>
      </c>
      <c r="B43" s="10" t="s">
        <v>22</v>
      </c>
      <c r="C43" s="49" t="s">
        <v>248</v>
      </c>
      <c r="D43" s="10">
        <v>0</v>
      </c>
      <c r="F43" s="52" t="s">
        <v>16</v>
      </c>
      <c r="G43" s="58">
        <v>0.3</v>
      </c>
    </row>
    <row r="44" spans="1:7">
      <c r="A44" s="5">
        <v>1</v>
      </c>
      <c r="B44" s="3" t="s">
        <v>8</v>
      </c>
      <c r="C44" s="49" t="s">
        <v>62</v>
      </c>
      <c r="D44" s="5">
        <v>3</v>
      </c>
      <c r="F44" s="53" t="s">
        <v>172</v>
      </c>
      <c r="G44" s="59">
        <v>0.9</v>
      </c>
    </row>
    <row r="45" spans="1:7">
      <c r="A45" s="10">
        <v>1</v>
      </c>
      <c r="B45" s="3" t="s">
        <v>9</v>
      </c>
      <c r="C45" s="49" t="s">
        <v>62</v>
      </c>
      <c r="D45" s="5">
        <v>5</v>
      </c>
      <c r="F45" s="53" t="s">
        <v>15</v>
      </c>
      <c r="G45" s="59">
        <v>0.1</v>
      </c>
    </row>
    <row r="46" spans="1:7">
      <c r="A46" s="10">
        <v>1</v>
      </c>
      <c r="B46" s="3" t="s">
        <v>10</v>
      </c>
      <c r="C46" s="49" t="s">
        <v>62</v>
      </c>
      <c r="D46" s="5">
        <v>2</v>
      </c>
      <c r="F46" s="53" t="s">
        <v>14</v>
      </c>
      <c r="G46" s="59">
        <v>0.13333333333333333</v>
      </c>
    </row>
    <row r="47" spans="1:7">
      <c r="A47" s="10">
        <v>1</v>
      </c>
      <c r="B47" s="3" t="s">
        <v>11</v>
      </c>
      <c r="C47" s="49" t="s">
        <v>62</v>
      </c>
      <c r="D47" s="5">
        <v>3</v>
      </c>
      <c r="F47" s="54" t="s">
        <v>260</v>
      </c>
      <c r="G47" s="55">
        <v>0.35833333333333334</v>
      </c>
    </row>
    <row r="48" spans="1:7">
      <c r="A48" s="10">
        <v>1</v>
      </c>
      <c r="B48" s="3" t="s">
        <v>12</v>
      </c>
      <c r="C48" s="49" t="s">
        <v>62</v>
      </c>
      <c r="D48" s="5">
        <v>1</v>
      </c>
    </row>
    <row r="49" spans="1:4">
      <c r="A49" s="10">
        <v>1</v>
      </c>
      <c r="B49" s="3" t="s">
        <v>17</v>
      </c>
      <c r="C49" s="49" t="s">
        <v>62</v>
      </c>
      <c r="D49" s="10">
        <v>0</v>
      </c>
    </row>
    <row r="50" spans="1:4">
      <c r="A50" s="10">
        <v>2</v>
      </c>
      <c r="B50" s="3" t="s">
        <v>14</v>
      </c>
      <c r="C50" s="49" t="s">
        <v>62</v>
      </c>
      <c r="D50" s="10">
        <v>0</v>
      </c>
    </row>
    <row r="51" spans="1:4">
      <c r="A51" s="10">
        <v>2</v>
      </c>
      <c r="B51" s="3" t="s">
        <v>15</v>
      </c>
      <c r="C51" s="49" t="s">
        <v>62</v>
      </c>
      <c r="D51" s="10">
        <v>0</v>
      </c>
    </row>
    <row r="52" spans="1:4">
      <c r="A52" s="10">
        <v>2</v>
      </c>
      <c r="B52" s="3" t="s">
        <v>16</v>
      </c>
      <c r="C52" s="49" t="s">
        <v>62</v>
      </c>
      <c r="D52" s="10">
        <v>0</v>
      </c>
    </row>
    <row r="53" spans="1:4" ht="26.25">
      <c r="A53" s="10">
        <v>2</v>
      </c>
      <c r="B53" s="3" t="s">
        <v>172</v>
      </c>
      <c r="C53" s="49" t="s">
        <v>62</v>
      </c>
      <c r="D53" s="10">
        <v>0</v>
      </c>
    </row>
    <row r="54" spans="1:4">
      <c r="A54" s="10">
        <v>3</v>
      </c>
      <c r="B54" s="10" t="s">
        <v>19</v>
      </c>
      <c r="C54" s="49" t="s">
        <v>62</v>
      </c>
      <c r="D54" s="10">
        <v>0</v>
      </c>
    </row>
    <row r="55" spans="1:4">
      <c r="A55" s="10">
        <v>3</v>
      </c>
      <c r="B55" s="18" t="s">
        <v>21</v>
      </c>
      <c r="C55" s="49" t="s">
        <v>62</v>
      </c>
      <c r="D55" s="5">
        <v>1</v>
      </c>
    </row>
    <row r="56" spans="1:4">
      <c r="A56" s="10">
        <v>3</v>
      </c>
      <c r="B56" s="10" t="s">
        <v>20</v>
      </c>
      <c r="C56" s="49" t="s">
        <v>62</v>
      </c>
      <c r="D56" s="10">
        <v>0</v>
      </c>
    </row>
    <row r="57" spans="1:4">
      <c r="A57" s="10">
        <v>3</v>
      </c>
      <c r="B57" s="10" t="s">
        <v>22</v>
      </c>
      <c r="C57" s="49" t="s">
        <v>62</v>
      </c>
      <c r="D57" s="10">
        <v>0</v>
      </c>
    </row>
    <row r="58" spans="1:4">
      <c r="A58" s="5">
        <v>1</v>
      </c>
      <c r="B58" s="3" t="s">
        <v>8</v>
      </c>
      <c r="C58" s="49" t="s">
        <v>249</v>
      </c>
      <c r="D58" s="5">
        <v>9</v>
      </c>
    </row>
    <row r="59" spans="1:4">
      <c r="A59" s="10">
        <v>1</v>
      </c>
      <c r="B59" s="3" t="s">
        <v>9</v>
      </c>
      <c r="C59" s="49" t="s">
        <v>249</v>
      </c>
      <c r="D59" s="5">
        <v>3</v>
      </c>
    </row>
    <row r="60" spans="1:4">
      <c r="A60" s="10">
        <v>1</v>
      </c>
      <c r="B60" s="3" t="s">
        <v>10</v>
      </c>
      <c r="C60" s="49" t="s">
        <v>249</v>
      </c>
      <c r="D60" s="5">
        <v>5</v>
      </c>
    </row>
    <row r="61" spans="1:4">
      <c r="A61" s="10">
        <v>1</v>
      </c>
      <c r="B61" s="3" t="s">
        <v>11</v>
      </c>
      <c r="C61" s="49" t="s">
        <v>249</v>
      </c>
      <c r="D61" s="5">
        <v>5</v>
      </c>
    </row>
    <row r="62" spans="1:4">
      <c r="A62" s="10">
        <v>1</v>
      </c>
      <c r="B62" s="3" t="s">
        <v>12</v>
      </c>
      <c r="C62" s="49" t="s">
        <v>249</v>
      </c>
      <c r="D62" s="5">
        <v>2</v>
      </c>
    </row>
    <row r="63" spans="1:4">
      <c r="A63" s="10">
        <v>1</v>
      </c>
      <c r="B63" s="3" t="s">
        <v>17</v>
      </c>
      <c r="C63" s="49" t="s">
        <v>249</v>
      </c>
      <c r="D63" s="10">
        <v>2</v>
      </c>
    </row>
    <row r="64" spans="1:4">
      <c r="A64" s="10">
        <v>2</v>
      </c>
      <c r="B64" s="3" t="s">
        <v>14</v>
      </c>
      <c r="C64" s="49" t="s">
        <v>249</v>
      </c>
      <c r="D64" s="5">
        <v>2</v>
      </c>
    </row>
    <row r="65" spans="1:7">
      <c r="A65" s="10">
        <v>2</v>
      </c>
      <c r="B65" s="3" t="s">
        <v>15</v>
      </c>
      <c r="C65" s="49" t="s">
        <v>249</v>
      </c>
      <c r="D65" s="10">
        <v>0</v>
      </c>
      <c r="F65" s="63" t="s">
        <v>245</v>
      </c>
      <c r="G65" s="65">
        <v>3</v>
      </c>
    </row>
    <row r="66" spans="1:7">
      <c r="A66" s="10">
        <v>2</v>
      </c>
      <c r="B66" s="3" t="s">
        <v>16</v>
      </c>
      <c r="C66" s="49" t="s">
        <v>249</v>
      </c>
      <c r="D66" s="5">
        <v>2</v>
      </c>
    </row>
    <row r="67" spans="1:7" ht="26.25">
      <c r="A67" s="10">
        <v>2</v>
      </c>
      <c r="B67" s="3" t="s">
        <v>172</v>
      </c>
      <c r="C67" s="49" t="s">
        <v>249</v>
      </c>
      <c r="D67" s="5">
        <v>5</v>
      </c>
      <c r="F67" s="66" t="s">
        <v>265</v>
      </c>
      <c r="G67" s="69"/>
    </row>
    <row r="68" spans="1:7">
      <c r="A68" s="10">
        <v>3</v>
      </c>
      <c r="B68" s="10" t="s">
        <v>19</v>
      </c>
      <c r="C68" s="49" t="s">
        <v>249</v>
      </c>
      <c r="D68" s="10">
        <v>0</v>
      </c>
      <c r="F68" s="66" t="s">
        <v>246</v>
      </c>
      <c r="G68" s="69" t="s">
        <v>262</v>
      </c>
    </row>
    <row r="69" spans="1:7">
      <c r="A69" s="10">
        <v>3</v>
      </c>
      <c r="B69" s="18" t="s">
        <v>21</v>
      </c>
      <c r="C69" s="49" t="s">
        <v>249</v>
      </c>
      <c r="D69" s="5">
        <v>1</v>
      </c>
      <c r="F69" s="62" t="s">
        <v>22</v>
      </c>
      <c r="G69" s="76">
        <v>3.5714285714285712E-2</v>
      </c>
    </row>
    <row r="70" spans="1:7">
      <c r="A70" s="10">
        <v>3</v>
      </c>
      <c r="B70" s="10" t="s">
        <v>20</v>
      </c>
      <c r="C70" s="49" t="s">
        <v>249</v>
      </c>
      <c r="D70" s="10">
        <v>0</v>
      </c>
      <c r="F70" s="67" t="s">
        <v>19</v>
      </c>
      <c r="G70" s="77">
        <v>0.32142857142857145</v>
      </c>
    </row>
    <row r="71" spans="1:7">
      <c r="A71" s="10">
        <v>3</v>
      </c>
      <c r="B71" s="10" t="s">
        <v>22</v>
      </c>
      <c r="C71" s="49" t="s">
        <v>249</v>
      </c>
      <c r="D71" s="10">
        <v>0</v>
      </c>
      <c r="F71" s="67" t="s">
        <v>21</v>
      </c>
      <c r="G71" s="77">
        <v>0.5</v>
      </c>
    </row>
    <row r="72" spans="1:7" ht="15" customHeight="1">
      <c r="A72" s="5">
        <v>1</v>
      </c>
      <c r="B72" s="3" t="s">
        <v>8</v>
      </c>
      <c r="C72" s="49" t="s">
        <v>251</v>
      </c>
      <c r="D72" s="5">
        <v>5</v>
      </c>
      <c r="F72" s="67" t="s">
        <v>20</v>
      </c>
      <c r="G72" s="77">
        <v>0.14285714285714285</v>
      </c>
    </row>
    <row r="73" spans="1:7" ht="15" customHeight="1">
      <c r="A73" s="10">
        <v>1</v>
      </c>
      <c r="B73" s="3" t="s">
        <v>9</v>
      </c>
      <c r="C73" s="49" t="s">
        <v>251</v>
      </c>
      <c r="D73" s="10">
        <v>0</v>
      </c>
      <c r="F73" s="68" t="s">
        <v>260</v>
      </c>
      <c r="G73" s="78">
        <v>0.25</v>
      </c>
    </row>
    <row r="74" spans="1:7" ht="15" customHeight="1">
      <c r="A74" s="10">
        <v>1</v>
      </c>
      <c r="B74" s="3" t="s">
        <v>10</v>
      </c>
      <c r="C74" s="49" t="s">
        <v>251</v>
      </c>
      <c r="D74" s="5">
        <v>1</v>
      </c>
    </row>
    <row r="75" spans="1:7" ht="15" customHeight="1">
      <c r="A75" s="10">
        <v>1</v>
      </c>
      <c r="B75" s="3" t="s">
        <v>11</v>
      </c>
      <c r="C75" s="49" t="s">
        <v>251</v>
      </c>
      <c r="D75" s="5">
        <v>1</v>
      </c>
      <c r="F75" s="82" t="s">
        <v>23</v>
      </c>
      <c r="G75" s="84">
        <f>2/30</f>
        <v>6.6666666666666666E-2</v>
      </c>
    </row>
    <row r="76" spans="1:7" ht="15" customHeight="1">
      <c r="A76" s="10">
        <v>1</v>
      </c>
      <c r="B76" s="3" t="s">
        <v>12</v>
      </c>
      <c r="C76" s="49" t="s">
        <v>251</v>
      </c>
      <c r="D76" s="10">
        <v>0</v>
      </c>
    </row>
    <row r="77" spans="1:7" ht="15" customHeight="1">
      <c r="A77" s="10">
        <v>1</v>
      </c>
      <c r="B77" s="3" t="s">
        <v>17</v>
      </c>
      <c r="C77" s="49" t="s">
        <v>251</v>
      </c>
      <c r="D77" s="10">
        <v>0</v>
      </c>
    </row>
    <row r="78" spans="1:7" ht="15" customHeight="1">
      <c r="A78" s="10">
        <v>2</v>
      </c>
      <c r="B78" s="3" t="s">
        <v>14</v>
      </c>
      <c r="C78" s="49" t="s">
        <v>251</v>
      </c>
      <c r="D78" s="10">
        <v>0</v>
      </c>
    </row>
    <row r="79" spans="1:7" ht="15" customHeight="1">
      <c r="A79" s="10">
        <v>2</v>
      </c>
      <c r="B79" s="3" t="s">
        <v>15</v>
      </c>
      <c r="C79" s="49" t="s">
        <v>251</v>
      </c>
      <c r="D79" s="10">
        <v>0</v>
      </c>
    </row>
    <row r="80" spans="1:7" ht="15" customHeight="1">
      <c r="A80" s="10">
        <v>2</v>
      </c>
      <c r="B80" s="3" t="s">
        <v>16</v>
      </c>
      <c r="C80" s="49" t="s">
        <v>251</v>
      </c>
      <c r="D80" s="10">
        <v>0</v>
      </c>
    </row>
    <row r="81" spans="1:4" ht="15" customHeight="1">
      <c r="A81" s="10">
        <v>2</v>
      </c>
      <c r="B81" s="3" t="s">
        <v>172</v>
      </c>
      <c r="C81" s="49" t="s">
        <v>251</v>
      </c>
      <c r="D81" s="10">
        <v>0</v>
      </c>
    </row>
    <row r="82" spans="1:4" ht="15" customHeight="1">
      <c r="A82" s="10">
        <v>3</v>
      </c>
      <c r="B82" s="10" t="s">
        <v>19</v>
      </c>
      <c r="C82" s="49" t="s">
        <v>251</v>
      </c>
      <c r="D82" s="10">
        <v>0</v>
      </c>
    </row>
    <row r="83" spans="1:4" ht="15" customHeight="1">
      <c r="A83" s="10">
        <v>3</v>
      </c>
      <c r="B83" s="18" t="s">
        <v>21</v>
      </c>
      <c r="C83" s="49" t="s">
        <v>251</v>
      </c>
      <c r="D83" s="5">
        <v>1</v>
      </c>
    </row>
    <row r="84" spans="1:4" ht="15" customHeight="1">
      <c r="A84" s="10">
        <v>3</v>
      </c>
      <c r="B84" s="10" t="s">
        <v>20</v>
      </c>
      <c r="C84" s="49" t="s">
        <v>251</v>
      </c>
      <c r="D84" s="10">
        <v>0</v>
      </c>
    </row>
    <row r="85" spans="1:4" ht="15" customHeight="1">
      <c r="A85" s="10">
        <v>3</v>
      </c>
      <c r="B85" s="10" t="s">
        <v>22</v>
      </c>
      <c r="C85" s="49" t="s">
        <v>251</v>
      </c>
      <c r="D85" s="10">
        <v>0</v>
      </c>
    </row>
    <row r="86" spans="1:4">
      <c r="A86" s="5">
        <v>1</v>
      </c>
      <c r="B86" s="3" t="s">
        <v>8</v>
      </c>
      <c r="C86" s="49" t="s">
        <v>252</v>
      </c>
      <c r="D86" s="10">
        <v>0</v>
      </c>
    </row>
    <row r="87" spans="1:4">
      <c r="A87" s="10">
        <v>1</v>
      </c>
      <c r="B87" s="3" t="s">
        <v>9</v>
      </c>
      <c r="C87" s="49" t="s">
        <v>252</v>
      </c>
      <c r="D87" s="5">
        <v>4</v>
      </c>
    </row>
    <row r="88" spans="1:4">
      <c r="A88" s="10">
        <v>1</v>
      </c>
      <c r="B88" s="3" t="s">
        <v>10</v>
      </c>
      <c r="C88" s="49" t="s">
        <v>252</v>
      </c>
      <c r="D88" s="5">
        <v>3</v>
      </c>
    </row>
    <row r="89" spans="1:4">
      <c r="A89" s="10">
        <v>1</v>
      </c>
      <c r="B89" s="3" t="s">
        <v>11</v>
      </c>
      <c r="C89" s="49" t="s">
        <v>252</v>
      </c>
      <c r="D89" s="5">
        <v>2</v>
      </c>
    </row>
    <row r="90" spans="1:4">
      <c r="A90" s="10">
        <v>1</v>
      </c>
      <c r="B90" s="3" t="s">
        <v>12</v>
      </c>
      <c r="C90" s="49" t="s">
        <v>252</v>
      </c>
      <c r="D90" s="5">
        <v>1</v>
      </c>
    </row>
    <row r="91" spans="1:4">
      <c r="A91" s="10">
        <v>1</v>
      </c>
      <c r="B91" s="3" t="s">
        <v>17</v>
      </c>
      <c r="C91" s="49" t="s">
        <v>252</v>
      </c>
      <c r="D91" s="10">
        <v>0</v>
      </c>
    </row>
    <row r="92" spans="1:4">
      <c r="A92" s="10">
        <v>2</v>
      </c>
      <c r="B92" s="3" t="s">
        <v>14</v>
      </c>
      <c r="C92" s="49" t="s">
        <v>252</v>
      </c>
      <c r="D92" s="10">
        <v>0</v>
      </c>
    </row>
    <row r="93" spans="1:4">
      <c r="A93" s="10">
        <v>2</v>
      </c>
      <c r="B93" s="3" t="s">
        <v>15</v>
      </c>
      <c r="C93" s="49" t="s">
        <v>252</v>
      </c>
      <c r="D93" s="10">
        <v>0</v>
      </c>
    </row>
    <row r="94" spans="1:4">
      <c r="A94" s="10">
        <v>2</v>
      </c>
      <c r="B94" s="3" t="s">
        <v>16</v>
      </c>
      <c r="C94" s="49" t="s">
        <v>252</v>
      </c>
      <c r="D94" s="10">
        <v>0</v>
      </c>
    </row>
    <row r="95" spans="1:4" ht="26.25">
      <c r="A95" s="10">
        <v>2</v>
      </c>
      <c r="B95" s="3" t="s">
        <v>172</v>
      </c>
      <c r="C95" s="49" t="s">
        <v>252</v>
      </c>
      <c r="D95" s="10">
        <v>0</v>
      </c>
    </row>
    <row r="96" spans="1:4">
      <c r="A96" s="10">
        <v>3</v>
      </c>
      <c r="B96" s="10" t="s">
        <v>19</v>
      </c>
      <c r="C96" s="49" t="s">
        <v>252</v>
      </c>
      <c r="D96" s="10" t="s">
        <v>23</v>
      </c>
    </row>
    <row r="97" spans="1:4">
      <c r="A97" s="10">
        <v>3</v>
      </c>
      <c r="B97" s="18" t="s">
        <v>21</v>
      </c>
      <c r="C97" s="49" t="s">
        <v>252</v>
      </c>
      <c r="D97" s="10" t="s">
        <v>23</v>
      </c>
    </row>
    <row r="98" spans="1:4">
      <c r="A98" s="10">
        <v>3</v>
      </c>
      <c r="B98" s="10" t="s">
        <v>20</v>
      </c>
      <c r="C98" s="49" t="s">
        <v>252</v>
      </c>
      <c r="D98" s="10" t="s">
        <v>23</v>
      </c>
    </row>
    <row r="99" spans="1:4">
      <c r="A99" s="10">
        <v>3</v>
      </c>
      <c r="B99" s="10" t="s">
        <v>22</v>
      </c>
      <c r="C99" s="49" t="s">
        <v>252</v>
      </c>
      <c r="D99" s="10" t="s">
        <v>23</v>
      </c>
    </row>
    <row r="100" spans="1:4">
      <c r="A100" s="5">
        <v>1</v>
      </c>
      <c r="B100" s="3" t="s">
        <v>8</v>
      </c>
      <c r="C100" s="49" t="s">
        <v>253</v>
      </c>
      <c r="D100" s="5">
        <v>3</v>
      </c>
    </row>
    <row r="101" spans="1:4">
      <c r="A101" s="10">
        <v>1</v>
      </c>
      <c r="B101" s="3" t="s">
        <v>9</v>
      </c>
      <c r="C101" s="49" t="s">
        <v>253</v>
      </c>
      <c r="D101" s="5">
        <v>3</v>
      </c>
    </row>
    <row r="102" spans="1:4">
      <c r="A102" s="10">
        <v>1</v>
      </c>
      <c r="B102" s="3" t="s">
        <v>10</v>
      </c>
      <c r="C102" s="49" t="s">
        <v>253</v>
      </c>
      <c r="D102" s="5">
        <v>3</v>
      </c>
    </row>
    <row r="103" spans="1:4">
      <c r="A103" s="10">
        <v>1</v>
      </c>
      <c r="B103" s="3" t="s">
        <v>11</v>
      </c>
      <c r="C103" s="49" t="s">
        <v>253</v>
      </c>
      <c r="D103" s="5">
        <v>3</v>
      </c>
    </row>
    <row r="104" spans="1:4">
      <c r="A104" s="10">
        <v>1</v>
      </c>
      <c r="B104" s="3" t="s">
        <v>12</v>
      </c>
      <c r="C104" s="49" t="s">
        <v>253</v>
      </c>
      <c r="D104" s="10">
        <v>0</v>
      </c>
    </row>
    <row r="105" spans="1:4">
      <c r="A105" s="10">
        <v>1</v>
      </c>
      <c r="B105" s="3" t="s">
        <v>17</v>
      </c>
      <c r="C105" s="49" t="s">
        <v>253</v>
      </c>
      <c r="D105" s="10">
        <v>0</v>
      </c>
    </row>
    <row r="106" spans="1:4">
      <c r="A106" s="10">
        <v>2</v>
      </c>
      <c r="B106" s="3" t="s">
        <v>14</v>
      </c>
      <c r="C106" s="49" t="s">
        <v>253</v>
      </c>
      <c r="D106" s="10">
        <v>0</v>
      </c>
    </row>
    <row r="107" spans="1:4">
      <c r="A107" s="10">
        <v>2</v>
      </c>
      <c r="B107" s="3" t="s">
        <v>15</v>
      </c>
      <c r="C107" s="49" t="s">
        <v>253</v>
      </c>
      <c r="D107" s="10">
        <v>0</v>
      </c>
    </row>
    <row r="108" spans="1:4">
      <c r="A108" s="10">
        <v>2</v>
      </c>
      <c r="B108" s="3" t="s">
        <v>16</v>
      </c>
      <c r="C108" s="49" t="s">
        <v>253</v>
      </c>
      <c r="D108" s="10">
        <v>0</v>
      </c>
    </row>
    <row r="109" spans="1:4" ht="26.25">
      <c r="A109" s="10">
        <v>2</v>
      </c>
      <c r="B109" s="3" t="s">
        <v>172</v>
      </c>
      <c r="C109" s="49" t="s">
        <v>253</v>
      </c>
      <c r="D109" s="10">
        <v>0</v>
      </c>
    </row>
    <row r="110" spans="1:4">
      <c r="A110" s="10">
        <v>3</v>
      </c>
      <c r="B110" s="10" t="s">
        <v>19</v>
      </c>
      <c r="C110" s="49" t="s">
        <v>253</v>
      </c>
      <c r="D110" s="5">
        <v>1</v>
      </c>
    </row>
    <row r="111" spans="1:4">
      <c r="A111" s="10">
        <v>3</v>
      </c>
      <c r="B111" s="18" t="s">
        <v>21</v>
      </c>
      <c r="C111" s="49" t="s">
        <v>253</v>
      </c>
      <c r="D111" s="10">
        <v>0</v>
      </c>
    </row>
    <row r="112" spans="1:4">
      <c r="A112" s="10">
        <v>3</v>
      </c>
      <c r="B112" s="10" t="s">
        <v>20</v>
      </c>
      <c r="C112" s="49" t="s">
        <v>253</v>
      </c>
      <c r="D112" s="10">
        <v>0</v>
      </c>
    </row>
    <row r="113" spans="1:4">
      <c r="A113" s="10">
        <v>3</v>
      </c>
      <c r="B113" s="10" t="s">
        <v>22</v>
      </c>
      <c r="C113" s="49" t="s">
        <v>253</v>
      </c>
      <c r="D113" s="10">
        <v>0</v>
      </c>
    </row>
    <row r="114" spans="1:4">
      <c r="A114" s="5">
        <v>1</v>
      </c>
      <c r="B114" s="3" t="s">
        <v>8</v>
      </c>
      <c r="C114" s="49" t="s">
        <v>200</v>
      </c>
      <c r="D114" s="5">
        <v>7</v>
      </c>
    </row>
    <row r="115" spans="1:4">
      <c r="A115" s="10">
        <v>1</v>
      </c>
      <c r="B115" s="3" t="s">
        <v>9</v>
      </c>
      <c r="C115" s="49" t="s">
        <v>200</v>
      </c>
      <c r="D115" s="5">
        <v>4</v>
      </c>
    </row>
    <row r="116" spans="1:4">
      <c r="A116" s="10">
        <v>1</v>
      </c>
      <c r="B116" s="3" t="s">
        <v>10</v>
      </c>
      <c r="C116" s="49" t="s">
        <v>200</v>
      </c>
      <c r="D116" s="5">
        <v>4</v>
      </c>
    </row>
    <row r="117" spans="1:4">
      <c r="A117" s="10">
        <v>1</v>
      </c>
      <c r="B117" s="3" t="s">
        <v>11</v>
      </c>
      <c r="C117" s="49" t="s">
        <v>200</v>
      </c>
      <c r="D117" s="5">
        <v>2</v>
      </c>
    </row>
    <row r="118" spans="1:4">
      <c r="A118" s="10">
        <v>1</v>
      </c>
      <c r="B118" s="3" t="s">
        <v>12</v>
      </c>
      <c r="C118" s="49" t="s">
        <v>200</v>
      </c>
      <c r="D118" s="5">
        <v>1</v>
      </c>
    </row>
    <row r="119" spans="1:4">
      <c r="A119" s="10">
        <v>1</v>
      </c>
      <c r="B119" s="3" t="s">
        <v>17</v>
      </c>
      <c r="C119" s="49" t="s">
        <v>200</v>
      </c>
      <c r="D119" s="10">
        <v>1</v>
      </c>
    </row>
    <row r="120" spans="1:4">
      <c r="A120" s="10">
        <v>2</v>
      </c>
      <c r="B120" s="3" t="s">
        <v>14</v>
      </c>
      <c r="C120" s="49" t="s">
        <v>200</v>
      </c>
      <c r="D120" s="10">
        <v>0</v>
      </c>
    </row>
    <row r="121" spans="1:4">
      <c r="A121" s="10">
        <v>2</v>
      </c>
      <c r="B121" s="3" t="s">
        <v>15</v>
      </c>
      <c r="C121" s="49" t="s">
        <v>200</v>
      </c>
      <c r="D121" s="10">
        <v>0</v>
      </c>
    </row>
    <row r="122" spans="1:4">
      <c r="A122" s="10">
        <v>2</v>
      </c>
      <c r="B122" s="3" t="s">
        <v>16</v>
      </c>
      <c r="C122" s="49" t="s">
        <v>200</v>
      </c>
      <c r="D122" s="10">
        <v>0</v>
      </c>
    </row>
    <row r="123" spans="1:4" ht="26.25">
      <c r="A123" s="10">
        <v>2</v>
      </c>
      <c r="B123" s="3" t="s">
        <v>172</v>
      </c>
      <c r="C123" s="49" t="s">
        <v>200</v>
      </c>
      <c r="D123" s="5">
        <v>10</v>
      </c>
    </row>
    <row r="124" spans="1:4">
      <c r="A124" s="10">
        <v>3</v>
      </c>
      <c r="B124" s="10" t="s">
        <v>19</v>
      </c>
      <c r="C124" s="49" t="s">
        <v>200</v>
      </c>
      <c r="D124" s="10">
        <v>0</v>
      </c>
    </row>
    <row r="125" spans="1:4">
      <c r="A125" s="10">
        <v>3</v>
      </c>
      <c r="B125" s="18" t="s">
        <v>21</v>
      </c>
      <c r="C125" s="49" t="s">
        <v>200</v>
      </c>
      <c r="D125" s="10">
        <v>0</v>
      </c>
    </row>
    <row r="126" spans="1:4">
      <c r="A126" s="10">
        <v>3</v>
      </c>
      <c r="B126" s="10" t="s">
        <v>20</v>
      </c>
      <c r="C126" s="49" t="s">
        <v>200</v>
      </c>
      <c r="D126" s="10">
        <v>0</v>
      </c>
    </row>
    <row r="127" spans="1:4">
      <c r="A127" s="10">
        <v>3</v>
      </c>
      <c r="B127" s="10" t="s">
        <v>22</v>
      </c>
      <c r="C127" s="49" t="s">
        <v>200</v>
      </c>
      <c r="D127" s="5">
        <v>1</v>
      </c>
    </row>
    <row r="128" spans="1:4">
      <c r="A128" s="5">
        <v>1</v>
      </c>
      <c r="B128" s="3" t="s">
        <v>8</v>
      </c>
      <c r="C128" s="49" t="s">
        <v>203</v>
      </c>
      <c r="D128" s="5">
        <v>5</v>
      </c>
    </row>
    <row r="129" spans="1:8">
      <c r="A129" s="10">
        <v>1</v>
      </c>
      <c r="B129" s="3" t="s">
        <v>9</v>
      </c>
      <c r="C129" s="49" t="s">
        <v>203</v>
      </c>
      <c r="D129" s="5">
        <v>4</v>
      </c>
    </row>
    <row r="130" spans="1:8">
      <c r="A130" s="10">
        <v>1</v>
      </c>
      <c r="B130" s="3" t="s">
        <v>10</v>
      </c>
      <c r="C130" s="49" t="s">
        <v>203</v>
      </c>
      <c r="D130" s="5">
        <v>2</v>
      </c>
    </row>
    <row r="131" spans="1:8">
      <c r="A131" s="10">
        <v>1</v>
      </c>
      <c r="B131" s="3" t="s">
        <v>11</v>
      </c>
      <c r="C131" s="49" t="s">
        <v>203</v>
      </c>
      <c r="D131" s="5">
        <v>1</v>
      </c>
    </row>
    <row r="132" spans="1:8">
      <c r="A132" s="10">
        <v>1</v>
      </c>
      <c r="B132" s="3" t="s">
        <v>12</v>
      </c>
      <c r="C132" s="49" t="s">
        <v>203</v>
      </c>
      <c r="D132" s="5">
        <v>1</v>
      </c>
    </row>
    <row r="133" spans="1:8">
      <c r="A133" s="10">
        <v>1</v>
      </c>
      <c r="B133" s="3" t="s">
        <v>17</v>
      </c>
      <c r="C133" s="49" t="s">
        <v>203</v>
      </c>
      <c r="D133" s="10">
        <v>0</v>
      </c>
    </row>
    <row r="134" spans="1:8">
      <c r="A134" s="10">
        <v>2</v>
      </c>
      <c r="B134" s="3" t="s">
        <v>14</v>
      </c>
      <c r="C134" s="49" t="s">
        <v>203</v>
      </c>
      <c r="D134" s="10">
        <v>0</v>
      </c>
    </row>
    <row r="135" spans="1:8">
      <c r="A135" s="10">
        <v>2</v>
      </c>
      <c r="B135" s="3" t="s">
        <v>15</v>
      </c>
      <c r="C135" s="49" t="s">
        <v>203</v>
      </c>
      <c r="D135" s="10">
        <v>0</v>
      </c>
      <c r="E135" s="31"/>
      <c r="F135" s="31"/>
      <c r="G135" s="31"/>
      <c r="H135" s="31"/>
    </row>
    <row r="136" spans="1:8">
      <c r="A136" s="10">
        <v>2</v>
      </c>
      <c r="B136" s="3" t="s">
        <v>16</v>
      </c>
      <c r="C136" s="49" t="s">
        <v>203</v>
      </c>
      <c r="D136" s="5">
        <v>1</v>
      </c>
    </row>
    <row r="137" spans="1:8" ht="26.25">
      <c r="A137" s="10">
        <v>2</v>
      </c>
      <c r="B137" s="3" t="s">
        <v>172</v>
      </c>
      <c r="C137" s="49" t="s">
        <v>203</v>
      </c>
      <c r="D137" s="10">
        <v>0</v>
      </c>
    </row>
    <row r="138" spans="1:8">
      <c r="A138" s="10">
        <v>3</v>
      </c>
      <c r="B138" s="10" t="s">
        <v>19</v>
      </c>
      <c r="C138" s="49" t="s">
        <v>203</v>
      </c>
      <c r="D138" s="10">
        <v>0</v>
      </c>
    </row>
    <row r="139" spans="1:8">
      <c r="A139" s="10">
        <v>3</v>
      </c>
      <c r="B139" s="18" t="s">
        <v>21</v>
      </c>
      <c r="C139" s="49" t="s">
        <v>203</v>
      </c>
      <c r="D139" s="5">
        <v>1</v>
      </c>
    </row>
    <row r="140" spans="1:8">
      <c r="A140" s="10">
        <v>3</v>
      </c>
      <c r="B140" s="10" t="s">
        <v>20</v>
      </c>
      <c r="C140" s="49" t="s">
        <v>203</v>
      </c>
      <c r="D140" s="10">
        <v>0</v>
      </c>
    </row>
    <row r="141" spans="1:8">
      <c r="A141" s="10">
        <v>3</v>
      </c>
      <c r="B141" s="10" t="s">
        <v>22</v>
      </c>
      <c r="C141" s="49" t="s">
        <v>203</v>
      </c>
      <c r="D141" s="10">
        <v>0</v>
      </c>
    </row>
    <row r="142" spans="1:8">
      <c r="A142" s="5">
        <v>1</v>
      </c>
      <c r="B142" s="3" t="s">
        <v>8</v>
      </c>
      <c r="C142" s="49" t="s">
        <v>254</v>
      </c>
      <c r="D142" s="5">
        <v>2</v>
      </c>
    </row>
    <row r="143" spans="1:8">
      <c r="A143" s="10">
        <v>1</v>
      </c>
      <c r="B143" s="3" t="s">
        <v>9</v>
      </c>
      <c r="C143" s="49" t="s">
        <v>254</v>
      </c>
      <c r="D143" s="5">
        <v>1</v>
      </c>
    </row>
    <row r="144" spans="1:8">
      <c r="A144" s="10">
        <v>1</v>
      </c>
      <c r="B144" s="3" t="s">
        <v>10</v>
      </c>
      <c r="C144" s="49" t="s">
        <v>254</v>
      </c>
      <c r="D144" s="5">
        <v>2</v>
      </c>
    </row>
    <row r="145" spans="1:4">
      <c r="A145" s="10">
        <v>1</v>
      </c>
      <c r="B145" s="3" t="s">
        <v>11</v>
      </c>
      <c r="C145" s="49" t="s">
        <v>254</v>
      </c>
      <c r="D145" s="5">
        <v>2</v>
      </c>
    </row>
    <row r="146" spans="1:4">
      <c r="A146" s="10">
        <v>1</v>
      </c>
      <c r="B146" s="3" t="s">
        <v>12</v>
      </c>
      <c r="C146" s="49" t="s">
        <v>254</v>
      </c>
      <c r="D146" s="10">
        <v>0</v>
      </c>
    </row>
    <row r="147" spans="1:4">
      <c r="A147" s="10">
        <v>1</v>
      </c>
      <c r="B147" s="3" t="s">
        <v>17</v>
      </c>
      <c r="C147" s="49" t="s">
        <v>254</v>
      </c>
      <c r="D147" s="10">
        <v>0</v>
      </c>
    </row>
    <row r="148" spans="1:4">
      <c r="A148" s="10">
        <v>2</v>
      </c>
      <c r="B148" s="3" t="s">
        <v>14</v>
      </c>
      <c r="C148" s="49" t="s">
        <v>254</v>
      </c>
      <c r="D148" s="10">
        <v>0</v>
      </c>
    </row>
    <row r="149" spans="1:4">
      <c r="A149" s="10">
        <v>2</v>
      </c>
      <c r="B149" s="3" t="s">
        <v>15</v>
      </c>
      <c r="C149" s="49" t="s">
        <v>254</v>
      </c>
      <c r="D149" s="10">
        <v>0</v>
      </c>
    </row>
    <row r="150" spans="1:4">
      <c r="A150" s="10">
        <v>2</v>
      </c>
      <c r="B150" s="3" t="s">
        <v>16</v>
      </c>
      <c r="C150" s="49" t="s">
        <v>254</v>
      </c>
      <c r="D150" s="10">
        <v>0</v>
      </c>
    </row>
    <row r="151" spans="1:4" ht="26.25">
      <c r="A151" s="10">
        <v>2</v>
      </c>
      <c r="B151" s="3" t="s">
        <v>172</v>
      </c>
      <c r="C151" s="49" t="s">
        <v>254</v>
      </c>
      <c r="D151" s="5">
        <v>1</v>
      </c>
    </row>
    <row r="152" spans="1:4">
      <c r="A152" s="10">
        <v>3</v>
      </c>
      <c r="B152" s="10" t="s">
        <v>19</v>
      </c>
      <c r="C152" s="49" t="s">
        <v>254</v>
      </c>
      <c r="D152" s="5">
        <v>1</v>
      </c>
    </row>
    <row r="153" spans="1:4">
      <c r="A153" s="10">
        <v>3</v>
      </c>
      <c r="B153" s="18" t="s">
        <v>21</v>
      </c>
      <c r="C153" s="49" t="s">
        <v>254</v>
      </c>
      <c r="D153" s="10">
        <v>0</v>
      </c>
    </row>
    <row r="154" spans="1:4">
      <c r="A154" s="10">
        <v>3</v>
      </c>
      <c r="B154" s="10" t="s">
        <v>20</v>
      </c>
      <c r="C154" s="49" t="s">
        <v>254</v>
      </c>
      <c r="D154" s="10">
        <v>0</v>
      </c>
    </row>
    <row r="155" spans="1:4">
      <c r="A155" s="10">
        <v>3</v>
      </c>
      <c r="B155" s="10" t="s">
        <v>22</v>
      </c>
      <c r="C155" s="49" t="s">
        <v>254</v>
      </c>
      <c r="D155" s="10">
        <v>0</v>
      </c>
    </row>
    <row r="156" spans="1:4">
      <c r="A156" s="5">
        <v>1</v>
      </c>
      <c r="B156" s="3" t="s">
        <v>8</v>
      </c>
      <c r="C156" s="49" t="s">
        <v>207</v>
      </c>
      <c r="D156" s="5">
        <v>3</v>
      </c>
    </row>
    <row r="157" spans="1:4">
      <c r="A157" s="10">
        <v>1</v>
      </c>
      <c r="B157" s="3" t="s">
        <v>9</v>
      </c>
      <c r="C157" s="49" t="s">
        <v>207</v>
      </c>
      <c r="D157" s="10">
        <v>0</v>
      </c>
    </row>
    <row r="158" spans="1:4">
      <c r="A158" s="10">
        <v>1</v>
      </c>
      <c r="B158" s="3" t="s">
        <v>10</v>
      </c>
      <c r="C158" s="49" t="s">
        <v>207</v>
      </c>
      <c r="D158" s="5">
        <v>1</v>
      </c>
    </row>
    <row r="159" spans="1:4">
      <c r="A159" s="10">
        <v>1</v>
      </c>
      <c r="B159" s="3" t="s">
        <v>11</v>
      </c>
      <c r="C159" s="49" t="s">
        <v>207</v>
      </c>
      <c r="D159" s="5">
        <v>1</v>
      </c>
    </row>
    <row r="160" spans="1:4">
      <c r="A160" s="10">
        <v>1</v>
      </c>
      <c r="B160" s="3" t="s">
        <v>12</v>
      </c>
      <c r="C160" s="49" t="s">
        <v>207</v>
      </c>
      <c r="D160" s="5">
        <v>1</v>
      </c>
    </row>
    <row r="161" spans="1:4">
      <c r="A161" s="10">
        <v>1</v>
      </c>
      <c r="B161" s="3" t="s">
        <v>17</v>
      </c>
      <c r="C161" s="49" t="s">
        <v>207</v>
      </c>
      <c r="D161" s="10">
        <v>1</v>
      </c>
    </row>
    <row r="162" spans="1:4">
      <c r="A162" s="10">
        <v>2</v>
      </c>
      <c r="B162" s="3" t="s">
        <v>14</v>
      </c>
      <c r="C162" s="49" t="s">
        <v>207</v>
      </c>
      <c r="D162" s="10">
        <v>0</v>
      </c>
    </row>
    <row r="163" spans="1:4">
      <c r="A163" s="10">
        <v>2</v>
      </c>
      <c r="B163" s="3" t="s">
        <v>15</v>
      </c>
      <c r="C163" s="49" t="s">
        <v>207</v>
      </c>
      <c r="D163" s="10">
        <v>0</v>
      </c>
    </row>
    <row r="164" spans="1:4">
      <c r="A164" s="10">
        <v>2</v>
      </c>
      <c r="B164" s="3" t="s">
        <v>16</v>
      </c>
      <c r="C164" s="49" t="s">
        <v>207</v>
      </c>
      <c r="D164" s="10">
        <v>0</v>
      </c>
    </row>
    <row r="165" spans="1:4" ht="26.25">
      <c r="A165" s="10">
        <v>2</v>
      </c>
      <c r="B165" s="3" t="s">
        <v>172</v>
      </c>
      <c r="C165" s="49" t="s">
        <v>207</v>
      </c>
      <c r="D165" s="5">
        <v>1</v>
      </c>
    </row>
    <row r="166" spans="1:4">
      <c r="A166" s="10">
        <v>3</v>
      </c>
      <c r="B166" s="10" t="s">
        <v>19</v>
      </c>
      <c r="C166" s="49" t="s">
        <v>207</v>
      </c>
      <c r="D166" s="10">
        <v>0</v>
      </c>
    </row>
    <row r="167" spans="1:4">
      <c r="A167" s="10">
        <v>3</v>
      </c>
      <c r="B167" s="18" t="s">
        <v>21</v>
      </c>
      <c r="C167" s="49" t="s">
        <v>207</v>
      </c>
      <c r="D167" s="5">
        <v>1</v>
      </c>
    </row>
    <row r="168" spans="1:4">
      <c r="A168" s="10">
        <v>3</v>
      </c>
      <c r="B168" s="10" t="s">
        <v>20</v>
      </c>
      <c r="C168" s="49" t="s">
        <v>207</v>
      </c>
      <c r="D168" s="10">
        <v>0</v>
      </c>
    </row>
    <row r="169" spans="1:4">
      <c r="A169" s="10">
        <v>3</v>
      </c>
      <c r="B169" s="10" t="s">
        <v>22</v>
      </c>
      <c r="C169" s="49" t="s">
        <v>207</v>
      </c>
      <c r="D169" s="10">
        <v>0</v>
      </c>
    </row>
    <row r="170" spans="1:4" ht="15" customHeight="1">
      <c r="A170" s="5">
        <v>1</v>
      </c>
      <c r="B170" s="3" t="s">
        <v>8</v>
      </c>
      <c r="C170" s="49" t="s">
        <v>255</v>
      </c>
      <c r="D170" s="5">
        <v>2</v>
      </c>
    </row>
    <row r="171" spans="1:4" ht="15" customHeight="1">
      <c r="A171" s="10">
        <v>1</v>
      </c>
      <c r="B171" s="3" t="s">
        <v>9</v>
      </c>
      <c r="C171" s="49" t="s">
        <v>255</v>
      </c>
      <c r="D171" s="5">
        <v>2</v>
      </c>
    </row>
    <row r="172" spans="1:4" ht="15" customHeight="1">
      <c r="A172" s="10">
        <v>1</v>
      </c>
      <c r="B172" s="3" t="s">
        <v>10</v>
      </c>
      <c r="C172" s="49" t="s">
        <v>255</v>
      </c>
      <c r="D172" s="5">
        <v>1</v>
      </c>
    </row>
    <row r="173" spans="1:4" ht="15" customHeight="1">
      <c r="A173" s="10">
        <v>1</v>
      </c>
      <c r="B173" s="3" t="s">
        <v>11</v>
      </c>
      <c r="C173" s="49" t="s">
        <v>255</v>
      </c>
      <c r="D173" s="5">
        <v>1</v>
      </c>
    </row>
    <row r="174" spans="1:4" ht="15" customHeight="1">
      <c r="A174" s="10">
        <v>1</v>
      </c>
      <c r="B174" s="3" t="s">
        <v>12</v>
      </c>
      <c r="C174" s="49" t="s">
        <v>255</v>
      </c>
      <c r="D174" s="5">
        <v>1</v>
      </c>
    </row>
    <row r="175" spans="1:4" ht="15" customHeight="1">
      <c r="A175" s="10">
        <v>1</v>
      </c>
      <c r="B175" s="3" t="s">
        <v>17</v>
      </c>
      <c r="C175" s="49" t="s">
        <v>255</v>
      </c>
      <c r="D175" s="10">
        <v>0</v>
      </c>
    </row>
    <row r="176" spans="1:4" ht="15" customHeight="1">
      <c r="A176" s="10">
        <v>2</v>
      </c>
      <c r="B176" s="3" t="s">
        <v>14</v>
      </c>
      <c r="C176" s="49" t="s">
        <v>255</v>
      </c>
      <c r="D176" s="10">
        <v>0</v>
      </c>
    </row>
    <row r="177" spans="1:4" ht="15" customHeight="1">
      <c r="A177" s="10">
        <v>2</v>
      </c>
      <c r="B177" s="3" t="s">
        <v>15</v>
      </c>
      <c r="C177" s="49" t="s">
        <v>255</v>
      </c>
      <c r="D177" s="10">
        <v>0</v>
      </c>
    </row>
    <row r="178" spans="1:4" ht="15" customHeight="1">
      <c r="A178" s="10">
        <v>2</v>
      </c>
      <c r="B178" s="3" t="s">
        <v>16</v>
      </c>
      <c r="C178" s="49" t="s">
        <v>255</v>
      </c>
      <c r="D178" s="10">
        <v>0</v>
      </c>
    </row>
    <row r="179" spans="1:4" ht="15" customHeight="1">
      <c r="A179" s="10">
        <v>2</v>
      </c>
      <c r="B179" s="3" t="s">
        <v>172</v>
      </c>
      <c r="C179" s="49" t="s">
        <v>255</v>
      </c>
      <c r="D179" s="10">
        <v>0</v>
      </c>
    </row>
    <row r="180" spans="1:4" ht="15" customHeight="1">
      <c r="A180" s="10">
        <v>3</v>
      </c>
      <c r="B180" s="10" t="s">
        <v>19</v>
      </c>
      <c r="C180" s="49" t="s">
        <v>255</v>
      </c>
      <c r="D180" s="10">
        <v>0</v>
      </c>
    </row>
    <row r="181" spans="1:4" ht="15" customHeight="1">
      <c r="A181" s="10">
        <v>3</v>
      </c>
      <c r="B181" s="18" t="s">
        <v>21</v>
      </c>
      <c r="C181" s="49" t="s">
        <v>255</v>
      </c>
      <c r="D181" s="5">
        <v>1</v>
      </c>
    </row>
    <row r="182" spans="1:4" ht="15" customHeight="1">
      <c r="A182" s="10">
        <v>3</v>
      </c>
      <c r="B182" s="10" t="s">
        <v>20</v>
      </c>
      <c r="C182" s="49" t="s">
        <v>255</v>
      </c>
      <c r="D182" s="10">
        <v>0</v>
      </c>
    </row>
    <row r="183" spans="1:4" ht="15" customHeight="1">
      <c r="A183" s="10">
        <v>3</v>
      </c>
      <c r="B183" s="10" t="s">
        <v>22</v>
      </c>
      <c r="C183" s="49" t="s">
        <v>255</v>
      </c>
      <c r="D183" s="10">
        <v>0</v>
      </c>
    </row>
    <row r="184" spans="1:4" ht="15" customHeight="1">
      <c r="A184" s="5">
        <v>1</v>
      </c>
      <c r="B184" s="3" t="s">
        <v>8</v>
      </c>
      <c r="C184" s="49" t="s">
        <v>250</v>
      </c>
      <c r="D184" s="5">
        <v>11</v>
      </c>
    </row>
    <row r="185" spans="1:4" ht="15" customHeight="1">
      <c r="A185" s="10">
        <v>1</v>
      </c>
      <c r="B185" s="3" t="s">
        <v>9</v>
      </c>
      <c r="C185" s="49" t="s">
        <v>250</v>
      </c>
      <c r="D185" s="5">
        <v>1</v>
      </c>
    </row>
    <row r="186" spans="1:4" ht="15" customHeight="1">
      <c r="A186" s="10">
        <v>1</v>
      </c>
      <c r="B186" s="3" t="s">
        <v>10</v>
      </c>
      <c r="C186" s="49" t="s">
        <v>250</v>
      </c>
      <c r="D186" s="5">
        <v>3</v>
      </c>
    </row>
    <row r="187" spans="1:4" ht="15" customHeight="1">
      <c r="A187" s="10">
        <v>1</v>
      </c>
      <c r="B187" s="3" t="s">
        <v>11</v>
      </c>
      <c r="C187" s="49" t="s">
        <v>250</v>
      </c>
      <c r="D187" s="5">
        <v>1</v>
      </c>
    </row>
    <row r="188" spans="1:4" ht="15" customHeight="1">
      <c r="A188" s="10">
        <v>1</v>
      </c>
      <c r="B188" s="3" t="s">
        <v>12</v>
      </c>
      <c r="C188" s="49" t="s">
        <v>250</v>
      </c>
      <c r="D188" s="5">
        <v>1</v>
      </c>
    </row>
    <row r="189" spans="1:4" ht="15" customHeight="1">
      <c r="A189" s="10">
        <v>1</v>
      </c>
      <c r="B189" s="3" t="s">
        <v>17</v>
      </c>
      <c r="C189" s="49" t="s">
        <v>250</v>
      </c>
      <c r="D189" s="10">
        <v>1</v>
      </c>
    </row>
    <row r="190" spans="1:4" ht="15" customHeight="1">
      <c r="A190" s="10">
        <v>2</v>
      </c>
      <c r="B190" s="3" t="s">
        <v>14</v>
      </c>
      <c r="C190" s="49" t="s">
        <v>250</v>
      </c>
      <c r="D190" s="10">
        <v>0</v>
      </c>
    </row>
    <row r="191" spans="1:4" ht="15" customHeight="1">
      <c r="A191" s="10">
        <v>2</v>
      </c>
      <c r="B191" s="3" t="s">
        <v>15</v>
      </c>
      <c r="C191" s="49" t="s">
        <v>250</v>
      </c>
      <c r="D191" s="10">
        <v>0</v>
      </c>
    </row>
    <row r="192" spans="1:4" ht="15" customHeight="1">
      <c r="A192" s="10">
        <v>2</v>
      </c>
      <c r="B192" s="3" t="s">
        <v>16</v>
      </c>
      <c r="C192" s="49" t="s">
        <v>250</v>
      </c>
      <c r="D192" s="10">
        <v>0</v>
      </c>
    </row>
    <row r="193" spans="1:4" ht="15" customHeight="1">
      <c r="A193" s="10">
        <v>2</v>
      </c>
      <c r="B193" s="3" t="s">
        <v>172</v>
      </c>
      <c r="C193" s="49" t="s">
        <v>250</v>
      </c>
      <c r="D193" s="10">
        <v>0</v>
      </c>
    </row>
    <row r="194" spans="1:4" ht="15" customHeight="1">
      <c r="A194" s="10">
        <v>3</v>
      </c>
      <c r="B194" s="10" t="s">
        <v>19</v>
      </c>
      <c r="C194" s="49" t="s">
        <v>250</v>
      </c>
      <c r="D194" s="5">
        <v>1</v>
      </c>
    </row>
    <row r="195" spans="1:4" ht="15" customHeight="1">
      <c r="A195" s="10">
        <v>3</v>
      </c>
      <c r="B195" s="18" t="s">
        <v>21</v>
      </c>
      <c r="C195" s="49" t="s">
        <v>250</v>
      </c>
      <c r="D195" s="10">
        <v>0</v>
      </c>
    </row>
    <row r="196" spans="1:4" ht="15" customHeight="1">
      <c r="A196" s="10">
        <v>3</v>
      </c>
      <c r="B196" s="10" t="s">
        <v>20</v>
      </c>
      <c r="C196" s="49" t="s">
        <v>250</v>
      </c>
      <c r="D196" s="10">
        <v>0</v>
      </c>
    </row>
    <row r="197" spans="1:4" ht="15" customHeight="1">
      <c r="A197" s="10">
        <v>3</v>
      </c>
      <c r="B197" s="10" t="s">
        <v>22</v>
      </c>
      <c r="C197" s="49" t="s">
        <v>250</v>
      </c>
      <c r="D197" s="10">
        <v>0</v>
      </c>
    </row>
    <row r="198" spans="1:4" ht="15" customHeight="1">
      <c r="A198" s="5">
        <v>1</v>
      </c>
      <c r="B198" s="3" t="s">
        <v>8</v>
      </c>
      <c r="C198" s="49" t="s">
        <v>217</v>
      </c>
      <c r="D198" s="5">
        <v>6</v>
      </c>
    </row>
    <row r="199" spans="1:4" ht="15" customHeight="1">
      <c r="A199" s="10">
        <v>1</v>
      </c>
      <c r="B199" s="3" t="s">
        <v>9</v>
      </c>
      <c r="C199" s="49" t="s">
        <v>217</v>
      </c>
      <c r="D199" s="5">
        <v>4</v>
      </c>
    </row>
    <row r="200" spans="1:4" ht="15" customHeight="1">
      <c r="A200" s="10">
        <v>1</v>
      </c>
      <c r="B200" s="3" t="s">
        <v>10</v>
      </c>
      <c r="C200" s="49" t="s">
        <v>217</v>
      </c>
      <c r="D200" s="5">
        <v>2</v>
      </c>
    </row>
    <row r="201" spans="1:4" ht="15" customHeight="1">
      <c r="A201" s="10">
        <v>1</v>
      </c>
      <c r="B201" s="3" t="s">
        <v>11</v>
      </c>
      <c r="C201" s="49" t="s">
        <v>217</v>
      </c>
      <c r="D201" s="5">
        <v>1</v>
      </c>
    </row>
    <row r="202" spans="1:4" ht="15" customHeight="1">
      <c r="A202" s="10">
        <v>1</v>
      </c>
      <c r="B202" s="3" t="s">
        <v>12</v>
      </c>
      <c r="C202" s="49" t="s">
        <v>217</v>
      </c>
      <c r="D202" s="5">
        <v>1</v>
      </c>
    </row>
    <row r="203" spans="1:4" ht="15" customHeight="1">
      <c r="A203" s="10">
        <v>1</v>
      </c>
      <c r="B203" s="3" t="s">
        <v>17</v>
      </c>
      <c r="C203" s="49" t="s">
        <v>217</v>
      </c>
      <c r="D203" s="10">
        <v>1</v>
      </c>
    </row>
    <row r="204" spans="1:4" ht="15" customHeight="1">
      <c r="A204" s="10">
        <v>2</v>
      </c>
      <c r="B204" s="3" t="s">
        <v>14</v>
      </c>
      <c r="C204" s="49" t="s">
        <v>217</v>
      </c>
      <c r="D204" s="10">
        <v>0</v>
      </c>
    </row>
    <row r="205" spans="1:4" ht="15" customHeight="1">
      <c r="A205" s="10">
        <v>2</v>
      </c>
      <c r="B205" s="3" t="s">
        <v>15</v>
      </c>
      <c r="C205" s="49" t="s">
        <v>217</v>
      </c>
      <c r="D205" s="10">
        <v>0</v>
      </c>
    </row>
    <row r="206" spans="1:4" ht="15" customHeight="1">
      <c r="A206" s="10">
        <v>2</v>
      </c>
      <c r="B206" s="3" t="s">
        <v>16</v>
      </c>
      <c r="C206" s="49" t="s">
        <v>217</v>
      </c>
      <c r="D206" s="10">
        <v>0</v>
      </c>
    </row>
    <row r="207" spans="1:4" ht="15" customHeight="1">
      <c r="A207" s="10">
        <v>2</v>
      </c>
      <c r="B207" s="3" t="s">
        <v>172</v>
      </c>
      <c r="C207" s="49" t="s">
        <v>217</v>
      </c>
      <c r="D207" s="10">
        <v>0</v>
      </c>
    </row>
    <row r="208" spans="1:4" ht="15" customHeight="1">
      <c r="A208" s="10">
        <v>3</v>
      </c>
      <c r="B208" s="10" t="s">
        <v>19</v>
      </c>
      <c r="C208" s="49" t="s">
        <v>217</v>
      </c>
      <c r="D208" s="10">
        <v>0</v>
      </c>
    </row>
    <row r="209" spans="1:4" ht="15" customHeight="1">
      <c r="A209" s="10">
        <v>3</v>
      </c>
      <c r="B209" s="18" t="s">
        <v>21</v>
      </c>
      <c r="C209" s="49" t="s">
        <v>217</v>
      </c>
      <c r="D209" s="5">
        <v>1</v>
      </c>
    </row>
    <row r="210" spans="1:4" ht="15" customHeight="1">
      <c r="A210" s="10">
        <v>3</v>
      </c>
      <c r="B210" s="10" t="s">
        <v>20</v>
      </c>
      <c r="C210" s="49" t="s">
        <v>217</v>
      </c>
      <c r="D210" s="10">
        <v>0</v>
      </c>
    </row>
    <row r="211" spans="1:4" ht="15" customHeight="1">
      <c r="A211" s="10">
        <v>3</v>
      </c>
      <c r="B211" s="10" t="s">
        <v>22</v>
      </c>
      <c r="C211" s="49" t="s">
        <v>217</v>
      </c>
      <c r="D211" s="10">
        <v>0</v>
      </c>
    </row>
    <row r="212" spans="1:4">
      <c r="A212" s="5">
        <v>1</v>
      </c>
      <c r="B212" s="3" t="s">
        <v>8</v>
      </c>
      <c r="C212" s="49" t="s">
        <v>61</v>
      </c>
      <c r="D212" s="5">
        <v>3</v>
      </c>
    </row>
    <row r="213" spans="1:4">
      <c r="A213" s="10">
        <v>1</v>
      </c>
      <c r="B213" s="3" t="s">
        <v>9</v>
      </c>
      <c r="C213" s="49" t="s">
        <v>61</v>
      </c>
      <c r="D213" s="5">
        <v>2</v>
      </c>
    </row>
    <row r="214" spans="1:4">
      <c r="A214" s="10">
        <v>1</v>
      </c>
      <c r="B214" s="3" t="s">
        <v>10</v>
      </c>
      <c r="C214" s="49" t="s">
        <v>61</v>
      </c>
      <c r="D214" s="5">
        <v>2</v>
      </c>
    </row>
    <row r="215" spans="1:4">
      <c r="A215" s="10">
        <v>1</v>
      </c>
      <c r="B215" s="3" t="s">
        <v>11</v>
      </c>
      <c r="C215" s="49" t="s">
        <v>61</v>
      </c>
      <c r="D215" s="5">
        <v>1</v>
      </c>
    </row>
    <row r="216" spans="1:4">
      <c r="A216" s="10">
        <v>1</v>
      </c>
      <c r="B216" s="3" t="s">
        <v>12</v>
      </c>
      <c r="C216" s="49" t="s">
        <v>61</v>
      </c>
      <c r="D216" s="10">
        <v>0</v>
      </c>
    </row>
    <row r="217" spans="1:4">
      <c r="A217" s="10">
        <v>1</v>
      </c>
      <c r="B217" s="3" t="s">
        <v>17</v>
      </c>
      <c r="C217" s="49" t="s">
        <v>61</v>
      </c>
      <c r="D217" s="10">
        <v>0</v>
      </c>
    </row>
    <row r="218" spans="1:4">
      <c r="A218" s="10">
        <v>2</v>
      </c>
      <c r="B218" s="3" t="s">
        <v>14</v>
      </c>
      <c r="C218" s="49" t="s">
        <v>61</v>
      </c>
      <c r="D218" s="5">
        <v>1</v>
      </c>
    </row>
    <row r="219" spans="1:4">
      <c r="A219" s="10">
        <v>2</v>
      </c>
      <c r="B219" s="3" t="s">
        <v>15</v>
      </c>
      <c r="C219" s="49" t="s">
        <v>61</v>
      </c>
      <c r="D219" s="5">
        <v>1</v>
      </c>
    </row>
    <row r="220" spans="1:4">
      <c r="A220" s="10">
        <v>2</v>
      </c>
      <c r="B220" s="3" t="s">
        <v>16</v>
      </c>
      <c r="C220" s="49" t="s">
        <v>61</v>
      </c>
      <c r="D220" s="10">
        <v>0</v>
      </c>
    </row>
    <row r="221" spans="1:4" ht="26.25">
      <c r="A221" s="10">
        <v>2</v>
      </c>
      <c r="B221" s="3" t="s">
        <v>172</v>
      </c>
      <c r="C221" s="49" t="s">
        <v>61</v>
      </c>
      <c r="D221" s="10">
        <v>0</v>
      </c>
    </row>
    <row r="222" spans="1:4">
      <c r="A222" s="10">
        <v>3</v>
      </c>
      <c r="B222" s="10" t="s">
        <v>19</v>
      </c>
      <c r="C222" s="49" t="s">
        <v>61</v>
      </c>
      <c r="D222" s="5">
        <v>1</v>
      </c>
    </row>
    <row r="223" spans="1:4">
      <c r="A223" s="10">
        <v>3</v>
      </c>
      <c r="B223" s="18" t="s">
        <v>21</v>
      </c>
      <c r="C223" s="49" t="s">
        <v>61</v>
      </c>
      <c r="D223" s="10">
        <v>0</v>
      </c>
    </row>
    <row r="224" spans="1:4">
      <c r="A224" s="10">
        <v>3</v>
      </c>
      <c r="B224" s="10" t="s">
        <v>20</v>
      </c>
      <c r="C224" s="49" t="s">
        <v>61</v>
      </c>
      <c r="D224" s="10">
        <v>0</v>
      </c>
    </row>
    <row r="225" spans="1:4">
      <c r="A225" s="10">
        <v>3</v>
      </c>
      <c r="B225" s="10" t="s">
        <v>22</v>
      </c>
      <c r="C225" s="49" t="s">
        <v>61</v>
      </c>
      <c r="D225" s="10">
        <v>0</v>
      </c>
    </row>
    <row r="226" spans="1:4">
      <c r="A226" s="5">
        <v>1</v>
      </c>
      <c r="B226" s="3" t="s">
        <v>8</v>
      </c>
      <c r="C226" s="49" t="s">
        <v>222</v>
      </c>
      <c r="D226" s="5">
        <v>4</v>
      </c>
    </row>
    <row r="227" spans="1:4">
      <c r="A227" s="10">
        <v>1</v>
      </c>
      <c r="B227" s="3" t="s">
        <v>9</v>
      </c>
      <c r="C227" s="49" t="s">
        <v>222</v>
      </c>
      <c r="D227" s="10">
        <v>0</v>
      </c>
    </row>
    <row r="228" spans="1:4">
      <c r="A228" s="10">
        <v>1</v>
      </c>
      <c r="B228" s="3" t="s">
        <v>10</v>
      </c>
      <c r="C228" s="49" t="s">
        <v>222</v>
      </c>
      <c r="D228" s="5">
        <v>5</v>
      </c>
    </row>
    <row r="229" spans="1:4">
      <c r="A229" s="10">
        <v>1</v>
      </c>
      <c r="B229" s="3" t="s">
        <v>11</v>
      </c>
      <c r="C229" s="49" t="s">
        <v>222</v>
      </c>
      <c r="D229" s="5">
        <v>1</v>
      </c>
    </row>
    <row r="230" spans="1:4">
      <c r="A230" s="10">
        <v>1</v>
      </c>
      <c r="B230" s="3" t="s">
        <v>12</v>
      </c>
      <c r="C230" s="49" t="s">
        <v>222</v>
      </c>
      <c r="D230" s="5">
        <v>1</v>
      </c>
    </row>
    <row r="231" spans="1:4">
      <c r="A231" s="10">
        <v>1</v>
      </c>
      <c r="B231" s="3" t="s">
        <v>17</v>
      </c>
      <c r="C231" s="49" t="s">
        <v>222</v>
      </c>
      <c r="D231" s="10">
        <v>0</v>
      </c>
    </row>
    <row r="232" spans="1:4">
      <c r="A232" s="10">
        <v>2</v>
      </c>
      <c r="B232" s="3" t="s">
        <v>14</v>
      </c>
      <c r="C232" s="49" t="s">
        <v>222</v>
      </c>
      <c r="D232" s="10">
        <v>0</v>
      </c>
    </row>
    <row r="233" spans="1:4">
      <c r="A233" s="10">
        <v>2</v>
      </c>
      <c r="B233" s="3" t="s">
        <v>15</v>
      </c>
      <c r="C233" s="49" t="s">
        <v>222</v>
      </c>
      <c r="D233" s="10">
        <v>0</v>
      </c>
    </row>
    <row r="234" spans="1:4">
      <c r="A234" s="10">
        <v>2</v>
      </c>
      <c r="B234" s="3" t="s">
        <v>16</v>
      </c>
      <c r="C234" s="49" t="s">
        <v>222</v>
      </c>
      <c r="D234" s="5">
        <v>1</v>
      </c>
    </row>
    <row r="235" spans="1:4" ht="26.25">
      <c r="A235" s="10">
        <v>2</v>
      </c>
      <c r="B235" s="3" t="s">
        <v>172</v>
      </c>
      <c r="C235" s="49" t="s">
        <v>222</v>
      </c>
      <c r="D235" s="10">
        <v>1</v>
      </c>
    </row>
    <row r="236" spans="1:4">
      <c r="A236" s="10">
        <v>3</v>
      </c>
      <c r="B236" s="10" t="s">
        <v>19</v>
      </c>
      <c r="C236" s="49" t="s">
        <v>222</v>
      </c>
      <c r="D236" s="10">
        <v>0</v>
      </c>
    </row>
    <row r="237" spans="1:4">
      <c r="A237" s="10">
        <v>3</v>
      </c>
      <c r="B237" s="18" t="s">
        <v>21</v>
      </c>
      <c r="C237" s="49" t="s">
        <v>222</v>
      </c>
      <c r="D237" s="5">
        <v>1</v>
      </c>
    </row>
    <row r="238" spans="1:4">
      <c r="A238" s="10">
        <v>3</v>
      </c>
      <c r="B238" s="10" t="s">
        <v>20</v>
      </c>
      <c r="C238" s="49" t="s">
        <v>222</v>
      </c>
      <c r="D238" s="10">
        <v>0</v>
      </c>
    </row>
    <row r="239" spans="1:4">
      <c r="A239" s="10">
        <v>3</v>
      </c>
      <c r="B239" s="10" t="s">
        <v>22</v>
      </c>
      <c r="C239" s="49" t="s">
        <v>222</v>
      </c>
      <c r="D239" s="10">
        <v>0</v>
      </c>
    </row>
    <row r="240" spans="1:4" ht="25.5">
      <c r="A240" s="5">
        <v>1</v>
      </c>
      <c r="B240" s="3" t="s">
        <v>8</v>
      </c>
      <c r="C240" s="49" t="s">
        <v>225</v>
      </c>
      <c r="D240" s="5">
        <v>7</v>
      </c>
    </row>
    <row r="241" spans="1:4" ht="25.5">
      <c r="A241" s="10">
        <v>1</v>
      </c>
      <c r="B241" s="3" t="s">
        <v>9</v>
      </c>
      <c r="C241" s="49" t="s">
        <v>225</v>
      </c>
      <c r="D241" s="5">
        <v>1</v>
      </c>
    </row>
    <row r="242" spans="1:4" ht="25.5">
      <c r="A242" s="10">
        <v>1</v>
      </c>
      <c r="B242" s="3" t="s">
        <v>10</v>
      </c>
      <c r="C242" s="49" t="s">
        <v>225</v>
      </c>
      <c r="D242" s="5">
        <v>4</v>
      </c>
    </row>
    <row r="243" spans="1:4" ht="25.5">
      <c r="A243" s="10">
        <v>1</v>
      </c>
      <c r="B243" s="3" t="s">
        <v>11</v>
      </c>
      <c r="C243" s="49" t="s">
        <v>225</v>
      </c>
      <c r="D243" s="5">
        <v>1</v>
      </c>
    </row>
    <row r="244" spans="1:4" ht="25.5">
      <c r="A244" s="10">
        <v>1</v>
      </c>
      <c r="B244" s="3" t="s">
        <v>12</v>
      </c>
      <c r="C244" s="49" t="s">
        <v>225</v>
      </c>
      <c r="D244" s="5">
        <v>1</v>
      </c>
    </row>
    <row r="245" spans="1:4" ht="25.5">
      <c r="A245" s="10">
        <v>1</v>
      </c>
      <c r="B245" s="3" t="s">
        <v>17</v>
      </c>
      <c r="C245" s="49" t="s">
        <v>225</v>
      </c>
      <c r="D245" s="10">
        <v>1</v>
      </c>
    </row>
    <row r="246" spans="1:4" ht="25.5">
      <c r="A246" s="10">
        <v>2</v>
      </c>
      <c r="B246" s="3" t="s">
        <v>14</v>
      </c>
      <c r="C246" s="49" t="s">
        <v>225</v>
      </c>
      <c r="D246" s="10">
        <v>0</v>
      </c>
    </row>
    <row r="247" spans="1:4" ht="25.5">
      <c r="A247" s="10">
        <v>2</v>
      </c>
      <c r="B247" s="3" t="s">
        <v>15</v>
      </c>
      <c r="C247" s="49" t="s">
        <v>225</v>
      </c>
      <c r="D247" s="10">
        <v>0</v>
      </c>
    </row>
    <row r="248" spans="1:4" ht="25.5">
      <c r="A248" s="10">
        <v>2</v>
      </c>
      <c r="B248" s="3" t="s">
        <v>16</v>
      </c>
      <c r="C248" s="49" t="s">
        <v>225</v>
      </c>
      <c r="D248" s="10">
        <v>0</v>
      </c>
    </row>
    <row r="249" spans="1:4" ht="26.25">
      <c r="A249" s="10">
        <v>2</v>
      </c>
      <c r="B249" s="3" t="s">
        <v>172</v>
      </c>
      <c r="C249" s="49" t="s">
        <v>225</v>
      </c>
      <c r="D249" s="10">
        <v>0</v>
      </c>
    </row>
    <row r="250" spans="1:4" ht="25.5">
      <c r="A250" s="10">
        <v>3</v>
      </c>
      <c r="B250" s="10" t="s">
        <v>19</v>
      </c>
      <c r="C250" s="49" t="s">
        <v>225</v>
      </c>
      <c r="D250" s="5">
        <v>1</v>
      </c>
    </row>
    <row r="251" spans="1:4" ht="25.5">
      <c r="A251" s="10">
        <v>3</v>
      </c>
      <c r="B251" s="18" t="s">
        <v>21</v>
      </c>
      <c r="C251" s="49" t="s">
        <v>225</v>
      </c>
      <c r="D251" s="10">
        <v>0</v>
      </c>
    </row>
    <row r="252" spans="1:4" ht="25.5">
      <c r="A252" s="10">
        <v>3</v>
      </c>
      <c r="B252" s="10" t="s">
        <v>20</v>
      </c>
      <c r="C252" s="49" t="s">
        <v>225</v>
      </c>
      <c r="D252" s="10">
        <v>0</v>
      </c>
    </row>
    <row r="253" spans="1:4" ht="25.5">
      <c r="A253" s="10">
        <v>3</v>
      </c>
      <c r="B253" s="10" t="s">
        <v>22</v>
      </c>
      <c r="C253" s="49" t="s">
        <v>225</v>
      </c>
      <c r="D253" s="10">
        <v>0</v>
      </c>
    </row>
    <row r="254" spans="1:4">
      <c r="A254" s="5">
        <v>1</v>
      </c>
      <c r="B254" s="3" t="s">
        <v>8</v>
      </c>
      <c r="C254" s="49" t="s">
        <v>256</v>
      </c>
      <c r="D254" s="5">
        <v>20</v>
      </c>
    </row>
    <row r="255" spans="1:4">
      <c r="A255" s="10">
        <v>1</v>
      </c>
      <c r="B255" s="3" t="s">
        <v>9</v>
      </c>
      <c r="C255" s="49" t="s">
        <v>256</v>
      </c>
      <c r="D255" s="5">
        <v>4</v>
      </c>
    </row>
    <row r="256" spans="1:4">
      <c r="A256" s="10">
        <v>1</v>
      </c>
      <c r="B256" s="3" t="s">
        <v>10</v>
      </c>
      <c r="C256" s="49" t="s">
        <v>256</v>
      </c>
      <c r="D256" s="5">
        <v>20</v>
      </c>
    </row>
    <row r="257" spans="1:4">
      <c r="A257" s="10">
        <v>1</v>
      </c>
      <c r="B257" s="3" t="s">
        <v>11</v>
      </c>
      <c r="C257" s="49" t="s">
        <v>256</v>
      </c>
      <c r="D257" s="5">
        <v>1</v>
      </c>
    </row>
    <row r="258" spans="1:4">
      <c r="A258" s="10">
        <v>1</v>
      </c>
      <c r="B258" s="3" t="s">
        <v>12</v>
      </c>
      <c r="C258" s="49" t="s">
        <v>256</v>
      </c>
      <c r="D258" s="5">
        <v>1</v>
      </c>
    </row>
    <row r="259" spans="1:4">
      <c r="A259" s="10">
        <v>1</v>
      </c>
      <c r="B259" s="3" t="s">
        <v>17</v>
      </c>
      <c r="C259" s="49" t="s">
        <v>256</v>
      </c>
      <c r="D259" s="10">
        <v>0</v>
      </c>
    </row>
    <row r="260" spans="1:4">
      <c r="A260" s="10">
        <v>2</v>
      </c>
      <c r="B260" s="3" t="s">
        <v>14</v>
      </c>
      <c r="C260" s="49" t="s">
        <v>256</v>
      </c>
      <c r="D260" s="10">
        <v>0</v>
      </c>
    </row>
    <row r="261" spans="1:4">
      <c r="A261" s="10">
        <v>2</v>
      </c>
      <c r="B261" s="3" t="s">
        <v>15</v>
      </c>
      <c r="C261" s="49" t="s">
        <v>256</v>
      </c>
      <c r="D261" s="10">
        <v>0</v>
      </c>
    </row>
    <row r="262" spans="1:4">
      <c r="A262" s="10">
        <v>2</v>
      </c>
      <c r="B262" s="3" t="s">
        <v>16</v>
      </c>
      <c r="C262" s="49" t="s">
        <v>256</v>
      </c>
      <c r="D262" s="5">
        <v>2</v>
      </c>
    </row>
    <row r="263" spans="1:4" ht="26.25">
      <c r="A263" s="10">
        <v>2</v>
      </c>
      <c r="B263" s="3" t="s">
        <v>172</v>
      </c>
      <c r="C263" s="49" t="s">
        <v>256</v>
      </c>
      <c r="D263" s="10">
        <v>0</v>
      </c>
    </row>
    <row r="264" spans="1:4">
      <c r="A264" s="10">
        <v>3</v>
      </c>
      <c r="B264" s="10" t="s">
        <v>19</v>
      </c>
      <c r="C264" s="49" t="s">
        <v>256</v>
      </c>
      <c r="D264" s="10">
        <v>0</v>
      </c>
    </row>
    <row r="265" spans="1:4">
      <c r="A265" s="10">
        <v>3</v>
      </c>
      <c r="B265" s="18" t="s">
        <v>21</v>
      </c>
      <c r="C265" s="49" t="s">
        <v>256</v>
      </c>
      <c r="D265" s="10">
        <v>0</v>
      </c>
    </row>
    <row r="266" spans="1:4">
      <c r="A266" s="10">
        <v>3</v>
      </c>
      <c r="B266" s="10" t="s">
        <v>20</v>
      </c>
      <c r="C266" s="49" t="s">
        <v>256</v>
      </c>
      <c r="D266" s="5">
        <v>1</v>
      </c>
    </row>
    <row r="267" spans="1:4">
      <c r="A267" s="10">
        <v>3</v>
      </c>
      <c r="B267" s="10" t="s">
        <v>22</v>
      </c>
      <c r="C267" s="49" t="s">
        <v>256</v>
      </c>
      <c r="D267" s="10">
        <v>0</v>
      </c>
    </row>
    <row r="268" spans="1:4">
      <c r="A268" s="5">
        <v>1</v>
      </c>
      <c r="B268" s="3" t="s">
        <v>8</v>
      </c>
      <c r="C268" s="49" t="s">
        <v>231</v>
      </c>
      <c r="D268" s="5">
        <v>20</v>
      </c>
    </row>
    <row r="269" spans="1:4">
      <c r="A269" s="10">
        <v>1</v>
      </c>
      <c r="B269" s="3" t="s">
        <v>9</v>
      </c>
      <c r="C269" s="49" t="s">
        <v>231</v>
      </c>
      <c r="D269" s="5">
        <v>4</v>
      </c>
    </row>
    <row r="270" spans="1:4">
      <c r="A270" s="10">
        <v>1</v>
      </c>
      <c r="B270" s="3" t="s">
        <v>10</v>
      </c>
      <c r="C270" s="49" t="s">
        <v>231</v>
      </c>
      <c r="D270" s="5">
        <v>20</v>
      </c>
    </row>
    <row r="271" spans="1:4">
      <c r="A271" s="10">
        <v>1</v>
      </c>
      <c r="B271" s="3" t="s">
        <v>11</v>
      </c>
      <c r="C271" s="49" t="s">
        <v>231</v>
      </c>
      <c r="D271" s="5">
        <v>1</v>
      </c>
    </row>
    <row r="272" spans="1:4">
      <c r="A272" s="10">
        <v>1</v>
      </c>
      <c r="B272" s="3" t="s">
        <v>12</v>
      </c>
      <c r="C272" s="49" t="s">
        <v>231</v>
      </c>
      <c r="D272" s="5">
        <v>1</v>
      </c>
    </row>
    <row r="273" spans="1:4">
      <c r="A273" s="10">
        <v>1</v>
      </c>
      <c r="B273" s="3" t="s">
        <v>17</v>
      </c>
      <c r="C273" s="49" t="s">
        <v>231</v>
      </c>
      <c r="D273" s="10">
        <v>0</v>
      </c>
    </row>
    <row r="274" spans="1:4">
      <c r="A274" s="10">
        <v>2</v>
      </c>
      <c r="B274" s="3" t="s">
        <v>14</v>
      </c>
      <c r="C274" s="49" t="s">
        <v>231</v>
      </c>
      <c r="D274" s="10">
        <v>0</v>
      </c>
    </row>
    <row r="275" spans="1:4">
      <c r="A275" s="10">
        <v>2</v>
      </c>
      <c r="B275" s="3" t="s">
        <v>15</v>
      </c>
      <c r="C275" s="49" t="s">
        <v>231</v>
      </c>
      <c r="D275" s="10">
        <v>0</v>
      </c>
    </row>
    <row r="276" spans="1:4">
      <c r="A276" s="10">
        <v>2</v>
      </c>
      <c r="B276" s="3" t="s">
        <v>16</v>
      </c>
      <c r="C276" s="49" t="s">
        <v>231</v>
      </c>
      <c r="D276" s="5">
        <v>2</v>
      </c>
    </row>
    <row r="277" spans="1:4" ht="26.25">
      <c r="A277" s="10">
        <v>2</v>
      </c>
      <c r="B277" s="3" t="s">
        <v>172</v>
      </c>
      <c r="C277" s="49" t="s">
        <v>231</v>
      </c>
      <c r="D277" s="10">
        <v>0</v>
      </c>
    </row>
    <row r="278" spans="1:4">
      <c r="A278" s="10">
        <v>3</v>
      </c>
      <c r="B278" s="10" t="s">
        <v>19</v>
      </c>
      <c r="C278" s="49" t="s">
        <v>231</v>
      </c>
      <c r="D278" s="10">
        <v>0</v>
      </c>
    </row>
    <row r="279" spans="1:4">
      <c r="A279" s="10">
        <v>3</v>
      </c>
      <c r="B279" s="18" t="s">
        <v>21</v>
      </c>
      <c r="C279" s="49" t="s">
        <v>231</v>
      </c>
      <c r="D279" s="10">
        <v>0</v>
      </c>
    </row>
    <row r="280" spans="1:4">
      <c r="A280" s="10">
        <v>3</v>
      </c>
      <c r="B280" s="10" t="s">
        <v>20</v>
      </c>
      <c r="C280" s="49" t="s">
        <v>231</v>
      </c>
      <c r="D280" s="5">
        <v>1</v>
      </c>
    </row>
    <row r="281" spans="1:4">
      <c r="A281" s="10">
        <v>3</v>
      </c>
      <c r="B281" s="10" t="s">
        <v>22</v>
      </c>
      <c r="C281" s="49" t="s">
        <v>231</v>
      </c>
      <c r="D281" s="10">
        <v>0</v>
      </c>
    </row>
    <row r="282" spans="1:4">
      <c r="A282" s="5">
        <v>1</v>
      </c>
      <c r="B282" s="3" t="s">
        <v>8</v>
      </c>
      <c r="C282" s="49" t="s">
        <v>234</v>
      </c>
      <c r="D282" s="5">
        <v>16</v>
      </c>
    </row>
    <row r="283" spans="1:4">
      <c r="A283" s="10">
        <v>1</v>
      </c>
      <c r="B283" s="3" t="s">
        <v>9</v>
      </c>
      <c r="C283" s="49" t="s">
        <v>234</v>
      </c>
      <c r="D283" s="5">
        <v>1</v>
      </c>
    </row>
    <row r="284" spans="1:4">
      <c r="A284" s="10">
        <v>1</v>
      </c>
      <c r="B284" s="3" t="s">
        <v>10</v>
      </c>
      <c r="C284" s="49" t="s">
        <v>234</v>
      </c>
      <c r="D284" s="5">
        <v>5</v>
      </c>
    </row>
    <row r="285" spans="1:4">
      <c r="A285" s="10">
        <v>1</v>
      </c>
      <c r="B285" s="3" t="s">
        <v>11</v>
      </c>
      <c r="C285" s="49" t="s">
        <v>234</v>
      </c>
      <c r="D285" s="5">
        <v>1</v>
      </c>
    </row>
    <row r="286" spans="1:4">
      <c r="A286" s="10">
        <v>1</v>
      </c>
      <c r="B286" s="3" t="s">
        <v>12</v>
      </c>
      <c r="C286" s="49" t="s">
        <v>234</v>
      </c>
      <c r="D286" s="5">
        <v>1</v>
      </c>
    </row>
    <row r="287" spans="1:4">
      <c r="A287" s="10">
        <v>1</v>
      </c>
      <c r="B287" s="3" t="s">
        <v>17</v>
      </c>
      <c r="C287" s="49" t="s">
        <v>234</v>
      </c>
      <c r="D287" s="10">
        <v>0</v>
      </c>
    </row>
    <row r="288" spans="1:4">
      <c r="A288" s="10">
        <v>2</v>
      </c>
      <c r="B288" s="3" t="s">
        <v>14</v>
      </c>
      <c r="C288" s="49" t="s">
        <v>234</v>
      </c>
      <c r="D288" s="10">
        <v>0</v>
      </c>
    </row>
    <row r="289" spans="1:4">
      <c r="A289" s="10">
        <v>2</v>
      </c>
      <c r="B289" s="3" t="s">
        <v>15</v>
      </c>
      <c r="C289" s="49" t="s">
        <v>234</v>
      </c>
      <c r="D289" s="10">
        <v>0</v>
      </c>
    </row>
    <row r="290" spans="1:4">
      <c r="A290" s="10">
        <v>2</v>
      </c>
      <c r="B290" s="3" t="s">
        <v>16</v>
      </c>
      <c r="C290" s="49" t="s">
        <v>234</v>
      </c>
      <c r="D290" s="10">
        <v>0</v>
      </c>
    </row>
    <row r="291" spans="1:4" ht="26.25">
      <c r="A291" s="10">
        <v>2</v>
      </c>
      <c r="B291" s="3" t="s">
        <v>172</v>
      </c>
      <c r="C291" s="49" t="s">
        <v>234</v>
      </c>
      <c r="D291" s="10">
        <v>0</v>
      </c>
    </row>
    <row r="292" spans="1:4">
      <c r="A292" s="10">
        <v>3</v>
      </c>
      <c r="B292" s="10" t="s">
        <v>19</v>
      </c>
      <c r="C292" s="49" t="s">
        <v>234</v>
      </c>
      <c r="D292" s="10">
        <v>0</v>
      </c>
    </row>
    <row r="293" spans="1:4">
      <c r="A293" s="10">
        <v>3</v>
      </c>
      <c r="B293" s="18" t="s">
        <v>21</v>
      </c>
      <c r="C293" s="49" t="s">
        <v>234</v>
      </c>
      <c r="D293" s="5">
        <v>1</v>
      </c>
    </row>
    <row r="294" spans="1:4">
      <c r="A294" s="10">
        <v>3</v>
      </c>
      <c r="B294" s="10" t="s">
        <v>20</v>
      </c>
      <c r="C294" s="49" t="s">
        <v>234</v>
      </c>
      <c r="D294" s="10">
        <v>0</v>
      </c>
    </row>
    <row r="295" spans="1:4">
      <c r="A295" s="10">
        <v>3</v>
      </c>
      <c r="B295" s="10" t="s">
        <v>22</v>
      </c>
      <c r="C295" s="49" t="s">
        <v>234</v>
      </c>
      <c r="D295" s="10">
        <v>0</v>
      </c>
    </row>
    <row r="296" spans="1:4">
      <c r="A296" s="5">
        <v>1</v>
      </c>
      <c r="B296" s="3" t="s">
        <v>8</v>
      </c>
      <c r="C296" s="49" t="s">
        <v>257</v>
      </c>
      <c r="D296" s="5">
        <v>16</v>
      </c>
    </row>
    <row r="297" spans="1:4">
      <c r="A297" s="10">
        <v>1</v>
      </c>
      <c r="B297" s="3" t="s">
        <v>9</v>
      </c>
      <c r="C297" s="49" t="s">
        <v>257</v>
      </c>
      <c r="D297" s="5">
        <v>3</v>
      </c>
    </row>
    <row r="298" spans="1:4">
      <c r="A298" s="10">
        <v>1</v>
      </c>
      <c r="B298" s="3" t="s">
        <v>10</v>
      </c>
      <c r="C298" s="49" t="s">
        <v>257</v>
      </c>
      <c r="D298" s="5">
        <v>4</v>
      </c>
    </row>
    <row r="299" spans="1:4">
      <c r="A299" s="10">
        <v>1</v>
      </c>
      <c r="B299" s="3" t="s">
        <v>11</v>
      </c>
      <c r="C299" s="49" t="s">
        <v>257</v>
      </c>
      <c r="D299" s="10">
        <v>0</v>
      </c>
    </row>
    <row r="300" spans="1:4">
      <c r="A300" s="10">
        <v>1</v>
      </c>
      <c r="B300" s="3" t="s">
        <v>12</v>
      </c>
      <c r="C300" s="49" t="s">
        <v>257</v>
      </c>
      <c r="D300" s="5">
        <v>1</v>
      </c>
    </row>
    <row r="301" spans="1:4">
      <c r="A301" s="10">
        <v>1</v>
      </c>
      <c r="B301" s="3" t="s">
        <v>17</v>
      </c>
      <c r="C301" s="49" t="s">
        <v>257</v>
      </c>
      <c r="D301" s="10">
        <v>0</v>
      </c>
    </row>
    <row r="302" spans="1:4">
      <c r="A302" s="10">
        <v>2</v>
      </c>
      <c r="B302" s="3" t="s">
        <v>14</v>
      </c>
      <c r="C302" s="49" t="s">
        <v>257</v>
      </c>
      <c r="D302" s="10">
        <v>0</v>
      </c>
    </row>
    <row r="303" spans="1:4">
      <c r="A303" s="10">
        <v>2</v>
      </c>
      <c r="B303" s="3" t="s">
        <v>15</v>
      </c>
      <c r="C303" s="49" t="s">
        <v>257</v>
      </c>
      <c r="D303" s="10">
        <v>0</v>
      </c>
    </row>
    <row r="304" spans="1:4">
      <c r="A304" s="10">
        <v>2</v>
      </c>
      <c r="B304" s="3" t="s">
        <v>16</v>
      </c>
      <c r="C304" s="49" t="s">
        <v>257</v>
      </c>
      <c r="D304" s="10">
        <v>0</v>
      </c>
    </row>
    <row r="305" spans="1:4" ht="26.25">
      <c r="A305" s="10">
        <v>2</v>
      </c>
      <c r="B305" s="3" t="s">
        <v>172</v>
      </c>
      <c r="C305" s="49" t="s">
        <v>257</v>
      </c>
      <c r="D305" s="10">
        <v>0</v>
      </c>
    </row>
    <row r="306" spans="1:4">
      <c r="A306" s="10">
        <v>3</v>
      </c>
      <c r="B306" s="10" t="s">
        <v>19</v>
      </c>
      <c r="C306" s="49" t="s">
        <v>257</v>
      </c>
      <c r="D306" s="5">
        <v>1</v>
      </c>
    </row>
    <row r="307" spans="1:4">
      <c r="A307" s="10">
        <v>3</v>
      </c>
      <c r="B307" s="18" t="s">
        <v>21</v>
      </c>
      <c r="C307" s="49" t="s">
        <v>257</v>
      </c>
      <c r="D307" s="10">
        <v>0</v>
      </c>
    </row>
    <row r="308" spans="1:4">
      <c r="A308" s="10">
        <v>3</v>
      </c>
      <c r="B308" s="10" t="s">
        <v>20</v>
      </c>
      <c r="C308" s="49" t="s">
        <v>257</v>
      </c>
      <c r="D308" s="10">
        <v>0</v>
      </c>
    </row>
    <row r="309" spans="1:4">
      <c r="A309" s="10">
        <v>3</v>
      </c>
      <c r="B309" s="10" t="s">
        <v>22</v>
      </c>
      <c r="C309" s="49" t="s">
        <v>257</v>
      </c>
      <c r="D309" s="10">
        <v>0</v>
      </c>
    </row>
    <row r="310" spans="1:4">
      <c r="A310" s="5">
        <v>1</v>
      </c>
      <c r="B310" s="3" t="s">
        <v>8</v>
      </c>
      <c r="C310" s="49" t="s">
        <v>237</v>
      </c>
      <c r="D310" s="5">
        <v>1</v>
      </c>
    </row>
    <row r="311" spans="1:4">
      <c r="A311" s="10">
        <v>1</v>
      </c>
      <c r="B311" s="3" t="s">
        <v>9</v>
      </c>
      <c r="C311" s="49" t="s">
        <v>237</v>
      </c>
      <c r="D311" s="5">
        <v>2</v>
      </c>
    </row>
    <row r="312" spans="1:4">
      <c r="A312" s="10">
        <v>1</v>
      </c>
      <c r="B312" s="3" t="s">
        <v>10</v>
      </c>
      <c r="C312" s="49" t="s">
        <v>237</v>
      </c>
      <c r="D312" s="5">
        <v>1</v>
      </c>
    </row>
    <row r="313" spans="1:4">
      <c r="A313" s="10">
        <v>1</v>
      </c>
      <c r="B313" s="3" t="s">
        <v>11</v>
      </c>
      <c r="C313" s="49" t="s">
        <v>237</v>
      </c>
      <c r="D313" s="10">
        <v>0</v>
      </c>
    </row>
    <row r="314" spans="1:4">
      <c r="A314" s="10">
        <v>1</v>
      </c>
      <c r="B314" s="3" t="s">
        <v>12</v>
      </c>
      <c r="C314" s="49" t="s">
        <v>237</v>
      </c>
      <c r="D314" s="10">
        <v>0</v>
      </c>
    </row>
    <row r="315" spans="1:4">
      <c r="A315" s="10">
        <v>1</v>
      </c>
      <c r="B315" s="3" t="s">
        <v>17</v>
      </c>
      <c r="C315" s="49" t="s">
        <v>237</v>
      </c>
      <c r="D315" s="10">
        <v>0</v>
      </c>
    </row>
    <row r="316" spans="1:4">
      <c r="A316" s="10">
        <v>2</v>
      </c>
      <c r="B316" s="3" t="s">
        <v>14</v>
      </c>
      <c r="C316" s="49" t="s">
        <v>237</v>
      </c>
      <c r="D316" s="10">
        <v>0</v>
      </c>
    </row>
    <row r="317" spans="1:4">
      <c r="A317" s="10">
        <v>2</v>
      </c>
      <c r="B317" s="3" t="s">
        <v>15</v>
      </c>
      <c r="C317" s="49" t="s">
        <v>237</v>
      </c>
      <c r="D317" s="10">
        <v>0</v>
      </c>
    </row>
    <row r="318" spans="1:4">
      <c r="A318" s="10">
        <v>2</v>
      </c>
      <c r="B318" s="3" t="s">
        <v>16</v>
      </c>
      <c r="C318" s="49" t="s">
        <v>237</v>
      </c>
      <c r="D318" s="10">
        <v>0</v>
      </c>
    </row>
    <row r="319" spans="1:4" ht="26.25">
      <c r="A319" s="10">
        <v>2</v>
      </c>
      <c r="B319" s="3" t="s">
        <v>172</v>
      </c>
      <c r="C319" s="49" t="s">
        <v>237</v>
      </c>
      <c r="D319" s="10">
        <v>0</v>
      </c>
    </row>
    <row r="320" spans="1:4">
      <c r="A320" s="10">
        <v>3</v>
      </c>
      <c r="B320" s="10" t="s">
        <v>19</v>
      </c>
      <c r="C320" s="49" t="s">
        <v>237</v>
      </c>
      <c r="D320" s="5">
        <v>1</v>
      </c>
    </row>
    <row r="321" spans="1:4">
      <c r="A321" s="10">
        <v>3</v>
      </c>
      <c r="B321" s="18" t="s">
        <v>21</v>
      </c>
      <c r="C321" s="49" t="s">
        <v>237</v>
      </c>
      <c r="D321" s="10">
        <v>0</v>
      </c>
    </row>
    <row r="322" spans="1:4">
      <c r="A322" s="10">
        <v>3</v>
      </c>
      <c r="B322" s="10" t="s">
        <v>20</v>
      </c>
      <c r="C322" s="49" t="s">
        <v>237</v>
      </c>
      <c r="D322" s="10">
        <v>0</v>
      </c>
    </row>
    <row r="323" spans="1:4">
      <c r="A323" s="10">
        <v>3</v>
      </c>
      <c r="B323" s="10" t="s">
        <v>22</v>
      </c>
      <c r="C323" s="49" t="s">
        <v>237</v>
      </c>
      <c r="D323" s="10">
        <v>0</v>
      </c>
    </row>
    <row r="324" spans="1:4" ht="15" customHeight="1">
      <c r="A324" s="5">
        <v>1</v>
      </c>
      <c r="B324" s="3" t="s">
        <v>8</v>
      </c>
      <c r="C324" s="49" t="s">
        <v>60</v>
      </c>
      <c r="D324" s="3">
        <v>30</v>
      </c>
    </row>
    <row r="325" spans="1:4" ht="15" customHeight="1">
      <c r="A325" s="10">
        <v>1</v>
      </c>
      <c r="B325" s="3" t="s">
        <v>9</v>
      </c>
      <c r="C325" s="49" t="s">
        <v>60</v>
      </c>
      <c r="D325" s="10">
        <v>10</v>
      </c>
    </row>
    <row r="326" spans="1:4" ht="15" customHeight="1">
      <c r="A326" s="10">
        <v>1</v>
      </c>
      <c r="B326" s="3" t="s">
        <v>10</v>
      </c>
      <c r="C326" s="49" t="s">
        <v>60</v>
      </c>
      <c r="D326" s="10">
        <v>8</v>
      </c>
    </row>
    <row r="327" spans="1:4" ht="15" customHeight="1">
      <c r="A327" s="10">
        <v>1</v>
      </c>
      <c r="B327" s="3" t="s">
        <v>11</v>
      </c>
      <c r="C327" s="49" t="s">
        <v>60</v>
      </c>
      <c r="D327" s="10">
        <v>2</v>
      </c>
    </row>
    <row r="328" spans="1:4" ht="15" customHeight="1">
      <c r="A328" s="10">
        <v>1</v>
      </c>
      <c r="B328" s="3" t="s">
        <v>12</v>
      </c>
      <c r="C328" s="49" t="s">
        <v>60</v>
      </c>
      <c r="D328" s="10">
        <v>1</v>
      </c>
    </row>
    <row r="329" spans="1:4" ht="15" customHeight="1">
      <c r="A329" s="10">
        <v>1</v>
      </c>
      <c r="B329" s="3" t="s">
        <v>17</v>
      </c>
      <c r="C329" s="49" t="s">
        <v>60</v>
      </c>
      <c r="D329" s="10">
        <v>0</v>
      </c>
    </row>
    <row r="330" spans="1:4" ht="15" customHeight="1">
      <c r="A330" s="10">
        <v>2</v>
      </c>
      <c r="B330" s="3" t="s">
        <v>14</v>
      </c>
      <c r="C330" s="49" t="s">
        <v>60</v>
      </c>
      <c r="D330" s="10">
        <v>0</v>
      </c>
    </row>
    <row r="331" spans="1:4" ht="15" customHeight="1">
      <c r="A331" s="10">
        <v>2</v>
      </c>
      <c r="B331" s="3" t="s">
        <v>15</v>
      </c>
      <c r="C331" s="49" t="s">
        <v>60</v>
      </c>
      <c r="D331" s="10">
        <v>0</v>
      </c>
    </row>
    <row r="332" spans="1:4" ht="15" customHeight="1">
      <c r="A332" s="10">
        <v>2</v>
      </c>
      <c r="B332" s="3" t="s">
        <v>16</v>
      </c>
      <c r="C332" s="49" t="s">
        <v>60</v>
      </c>
      <c r="D332" s="10">
        <v>0</v>
      </c>
    </row>
    <row r="333" spans="1:4" ht="15" customHeight="1">
      <c r="A333" s="10">
        <v>2</v>
      </c>
      <c r="B333" s="3" t="s">
        <v>172</v>
      </c>
      <c r="C333" s="49" t="s">
        <v>60</v>
      </c>
      <c r="D333" s="10">
        <v>0</v>
      </c>
    </row>
    <row r="334" spans="1:4" ht="15" customHeight="1">
      <c r="A334" s="10">
        <v>3</v>
      </c>
      <c r="B334" s="10" t="s">
        <v>19</v>
      </c>
      <c r="C334" s="49" t="s">
        <v>60</v>
      </c>
      <c r="D334" s="10" t="s">
        <v>23</v>
      </c>
    </row>
    <row r="335" spans="1:4" ht="15" customHeight="1">
      <c r="A335" s="10">
        <v>3</v>
      </c>
      <c r="B335" s="18" t="s">
        <v>21</v>
      </c>
      <c r="C335" s="49" t="s">
        <v>60</v>
      </c>
      <c r="D335" s="10" t="s">
        <v>23</v>
      </c>
    </row>
    <row r="336" spans="1:4" ht="15" customHeight="1">
      <c r="A336" s="10">
        <v>3</v>
      </c>
      <c r="B336" s="10" t="s">
        <v>20</v>
      </c>
      <c r="C336" s="49" t="s">
        <v>60</v>
      </c>
      <c r="D336" s="10" t="s">
        <v>23</v>
      </c>
    </row>
    <row r="337" spans="1:4" ht="15" customHeight="1">
      <c r="A337" s="10">
        <v>3</v>
      </c>
      <c r="B337" s="10" t="s">
        <v>22</v>
      </c>
      <c r="C337" s="49" t="s">
        <v>60</v>
      </c>
      <c r="D337" s="10" t="s">
        <v>23</v>
      </c>
    </row>
    <row r="338" spans="1:4">
      <c r="A338" s="5">
        <v>1</v>
      </c>
      <c r="B338" s="3" t="s">
        <v>8</v>
      </c>
      <c r="C338" s="49" t="s">
        <v>0</v>
      </c>
      <c r="D338" s="5">
        <v>3</v>
      </c>
    </row>
    <row r="339" spans="1:4">
      <c r="A339" s="10">
        <v>1</v>
      </c>
      <c r="B339" s="3" t="s">
        <v>9</v>
      </c>
      <c r="C339" s="49" t="s">
        <v>0</v>
      </c>
      <c r="D339" s="5">
        <v>1</v>
      </c>
    </row>
    <row r="340" spans="1:4">
      <c r="A340" s="10">
        <v>1</v>
      </c>
      <c r="B340" s="3" t="s">
        <v>10</v>
      </c>
      <c r="C340" s="49" t="s">
        <v>0</v>
      </c>
      <c r="D340" s="5">
        <v>3</v>
      </c>
    </row>
    <row r="341" spans="1:4">
      <c r="A341" s="10">
        <v>1</v>
      </c>
      <c r="B341" s="3" t="s">
        <v>11</v>
      </c>
      <c r="C341" s="49" t="s">
        <v>0</v>
      </c>
      <c r="D341" s="10">
        <v>0</v>
      </c>
    </row>
    <row r="342" spans="1:4">
      <c r="A342" s="10">
        <v>1</v>
      </c>
      <c r="B342" s="3" t="s">
        <v>12</v>
      </c>
      <c r="C342" s="49" t="s">
        <v>0</v>
      </c>
      <c r="D342" s="5">
        <v>1</v>
      </c>
    </row>
    <row r="343" spans="1:4">
      <c r="A343" s="10">
        <v>1</v>
      </c>
      <c r="B343" s="3" t="s">
        <v>17</v>
      </c>
      <c r="C343" s="49" t="s">
        <v>0</v>
      </c>
      <c r="D343" s="10">
        <v>0</v>
      </c>
    </row>
    <row r="344" spans="1:4">
      <c r="A344" s="10">
        <v>2</v>
      </c>
      <c r="B344" s="3" t="s">
        <v>14</v>
      </c>
      <c r="C344" s="49" t="s">
        <v>0</v>
      </c>
      <c r="D344" s="10">
        <v>0</v>
      </c>
    </row>
    <row r="345" spans="1:4">
      <c r="A345" s="10">
        <v>2</v>
      </c>
      <c r="B345" s="3" t="s">
        <v>15</v>
      </c>
      <c r="C345" s="49" t="s">
        <v>0</v>
      </c>
      <c r="D345" s="5">
        <v>1</v>
      </c>
    </row>
    <row r="346" spans="1:4">
      <c r="A346" s="10">
        <v>2</v>
      </c>
      <c r="B346" s="3" t="s">
        <v>16</v>
      </c>
      <c r="C346" s="49" t="s">
        <v>0</v>
      </c>
      <c r="D346" s="10">
        <v>0</v>
      </c>
    </row>
    <row r="347" spans="1:4" ht="26.25">
      <c r="A347" s="10">
        <v>2</v>
      </c>
      <c r="B347" s="3" t="s">
        <v>172</v>
      </c>
      <c r="C347" s="49" t="s">
        <v>0</v>
      </c>
      <c r="D347" s="10">
        <v>0</v>
      </c>
    </row>
    <row r="348" spans="1:4">
      <c r="A348" s="10">
        <v>3</v>
      </c>
      <c r="B348" s="10" t="s">
        <v>19</v>
      </c>
      <c r="C348" s="49" t="s">
        <v>0</v>
      </c>
      <c r="D348" s="10">
        <v>0</v>
      </c>
    </row>
    <row r="349" spans="1:4">
      <c r="A349" s="10">
        <v>3</v>
      </c>
      <c r="B349" s="18" t="s">
        <v>21</v>
      </c>
      <c r="C349" s="49" t="s">
        <v>0</v>
      </c>
      <c r="D349" s="10">
        <v>0</v>
      </c>
    </row>
    <row r="350" spans="1:4">
      <c r="A350" s="10">
        <v>3</v>
      </c>
      <c r="B350" s="10" t="s">
        <v>20</v>
      </c>
      <c r="C350" s="49" t="s">
        <v>0</v>
      </c>
      <c r="D350" s="5">
        <v>1</v>
      </c>
    </row>
    <row r="351" spans="1:4">
      <c r="A351" s="10">
        <v>3</v>
      </c>
      <c r="B351" s="10" t="s">
        <v>22</v>
      </c>
      <c r="C351" s="49" t="s">
        <v>0</v>
      </c>
      <c r="D351" s="10">
        <v>0</v>
      </c>
    </row>
    <row r="352" spans="1:4">
      <c r="A352" s="5">
        <v>1</v>
      </c>
      <c r="B352" s="3" t="s">
        <v>8</v>
      </c>
      <c r="C352" s="49" t="s">
        <v>258</v>
      </c>
      <c r="D352" s="5">
        <v>16</v>
      </c>
    </row>
    <row r="353" spans="1:4">
      <c r="A353" s="10">
        <v>1</v>
      </c>
      <c r="B353" s="3" t="s">
        <v>9</v>
      </c>
      <c r="C353" s="49" t="s">
        <v>258</v>
      </c>
      <c r="D353" s="10">
        <v>0</v>
      </c>
    </row>
    <row r="354" spans="1:4">
      <c r="A354" s="10">
        <v>1</v>
      </c>
      <c r="B354" s="3" t="s">
        <v>10</v>
      </c>
      <c r="C354" s="49" t="s">
        <v>258</v>
      </c>
      <c r="D354" s="5">
        <v>8</v>
      </c>
    </row>
    <row r="355" spans="1:4">
      <c r="A355" s="10">
        <v>1</v>
      </c>
      <c r="B355" s="3" t="s">
        <v>11</v>
      </c>
      <c r="C355" s="49" t="s">
        <v>258</v>
      </c>
      <c r="D355" s="10">
        <v>0</v>
      </c>
    </row>
    <row r="356" spans="1:4">
      <c r="A356" s="10">
        <v>1</v>
      </c>
      <c r="B356" s="3" t="s">
        <v>12</v>
      </c>
      <c r="C356" s="49" t="s">
        <v>258</v>
      </c>
      <c r="D356" s="10">
        <v>0</v>
      </c>
    </row>
    <row r="357" spans="1:4">
      <c r="A357" s="10">
        <v>1</v>
      </c>
      <c r="B357" s="3" t="s">
        <v>17</v>
      </c>
      <c r="C357" s="49" t="s">
        <v>258</v>
      </c>
      <c r="D357" s="10">
        <v>0</v>
      </c>
    </row>
    <row r="358" spans="1:4">
      <c r="A358" s="10">
        <v>2</v>
      </c>
      <c r="B358" s="3" t="s">
        <v>14</v>
      </c>
      <c r="C358" s="49" t="s">
        <v>258</v>
      </c>
      <c r="D358" s="10">
        <v>0</v>
      </c>
    </row>
    <row r="359" spans="1:4">
      <c r="A359" s="10">
        <v>2</v>
      </c>
      <c r="B359" s="3" t="s">
        <v>15</v>
      </c>
      <c r="C359" s="49" t="s">
        <v>258</v>
      </c>
      <c r="D359" s="10">
        <v>0</v>
      </c>
    </row>
    <row r="360" spans="1:4">
      <c r="A360" s="10">
        <v>2</v>
      </c>
      <c r="B360" s="3" t="s">
        <v>16</v>
      </c>
      <c r="C360" s="49" t="s">
        <v>258</v>
      </c>
      <c r="D360" s="10">
        <v>0</v>
      </c>
    </row>
    <row r="361" spans="1:4" ht="26.25">
      <c r="A361" s="10">
        <v>2</v>
      </c>
      <c r="B361" s="3" t="s">
        <v>172</v>
      </c>
      <c r="C361" s="49" t="s">
        <v>258</v>
      </c>
      <c r="D361" s="10">
        <v>0</v>
      </c>
    </row>
    <row r="362" spans="1:4">
      <c r="A362" s="10">
        <v>3</v>
      </c>
      <c r="B362" s="10" t="s">
        <v>19</v>
      </c>
      <c r="C362" s="49" t="s">
        <v>258</v>
      </c>
      <c r="D362" s="10">
        <v>0</v>
      </c>
    </row>
    <row r="363" spans="1:4">
      <c r="A363" s="10">
        <v>3</v>
      </c>
      <c r="B363" s="18" t="s">
        <v>21</v>
      </c>
      <c r="C363" s="49" t="s">
        <v>258</v>
      </c>
      <c r="D363" s="5">
        <v>1</v>
      </c>
    </row>
    <row r="364" spans="1:4">
      <c r="A364" s="10">
        <v>3</v>
      </c>
      <c r="B364" s="10" t="s">
        <v>20</v>
      </c>
      <c r="C364" s="49" t="s">
        <v>258</v>
      </c>
      <c r="D364" s="10">
        <v>0</v>
      </c>
    </row>
    <row r="365" spans="1:4">
      <c r="A365" s="10">
        <v>3</v>
      </c>
      <c r="B365" s="10" t="s">
        <v>22</v>
      </c>
      <c r="C365" s="49" t="s">
        <v>258</v>
      </c>
      <c r="D365" s="10">
        <v>0</v>
      </c>
    </row>
    <row r="366" spans="1:4">
      <c r="A366" s="5">
        <v>1</v>
      </c>
      <c r="B366" s="3" t="s">
        <v>8</v>
      </c>
      <c r="C366" s="49" t="s">
        <v>63</v>
      </c>
      <c r="D366" s="5">
        <v>10</v>
      </c>
    </row>
    <row r="367" spans="1:4">
      <c r="A367" s="10">
        <v>1</v>
      </c>
      <c r="B367" s="3" t="s">
        <v>9</v>
      </c>
      <c r="C367" s="49" t="s">
        <v>63</v>
      </c>
      <c r="D367" s="5">
        <v>3</v>
      </c>
    </row>
    <row r="368" spans="1:4">
      <c r="A368" s="10">
        <v>1</v>
      </c>
      <c r="B368" s="3" t="s">
        <v>10</v>
      </c>
      <c r="C368" s="49" t="s">
        <v>63</v>
      </c>
      <c r="D368" s="5">
        <v>2</v>
      </c>
    </row>
    <row r="369" spans="1:4">
      <c r="A369" s="10">
        <v>1</v>
      </c>
      <c r="B369" s="3" t="s">
        <v>11</v>
      </c>
      <c r="C369" s="49" t="s">
        <v>63</v>
      </c>
      <c r="D369" s="5">
        <v>1</v>
      </c>
    </row>
    <row r="370" spans="1:4">
      <c r="A370" s="10">
        <v>1</v>
      </c>
      <c r="B370" s="3" t="s">
        <v>12</v>
      </c>
      <c r="C370" s="49" t="s">
        <v>63</v>
      </c>
      <c r="D370" s="5">
        <v>1</v>
      </c>
    </row>
    <row r="371" spans="1:4">
      <c r="A371" s="10">
        <v>1</v>
      </c>
      <c r="B371" s="3" t="s">
        <v>17</v>
      </c>
      <c r="C371" s="49" t="s">
        <v>63</v>
      </c>
      <c r="D371" s="10">
        <v>0</v>
      </c>
    </row>
    <row r="372" spans="1:4">
      <c r="A372" s="10">
        <v>2</v>
      </c>
      <c r="B372" s="3" t="s">
        <v>14</v>
      </c>
      <c r="C372" s="49" t="s">
        <v>63</v>
      </c>
      <c r="D372" s="10">
        <v>0</v>
      </c>
    </row>
    <row r="373" spans="1:4">
      <c r="A373" s="10">
        <v>2</v>
      </c>
      <c r="B373" s="3" t="s">
        <v>15</v>
      </c>
      <c r="C373" s="49" t="s">
        <v>63</v>
      </c>
      <c r="D373" s="5">
        <v>1</v>
      </c>
    </row>
    <row r="374" spans="1:4">
      <c r="A374" s="10">
        <v>2</v>
      </c>
      <c r="B374" s="3" t="s">
        <v>16</v>
      </c>
      <c r="C374" s="49" t="s">
        <v>63</v>
      </c>
      <c r="D374" s="5">
        <v>1</v>
      </c>
    </row>
    <row r="375" spans="1:4" ht="26.25">
      <c r="A375" s="10">
        <v>2</v>
      </c>
      <c r="B375" s="3" t="s">
        <v>172</v>
      </c>
      <c r="C375" s="49" t="s">
        <v>63</v>
      </c>
      <c r="D375" s="10">
        <v>0</v>
      </c>
    </row>
    <row r="376" spans="1:4">
      <c r="A376" s="10">
        <v>3</v>
      </c>
      <c r="B376" s="10" t="s">
        <v>19</v>
      </c>
      <c r="C376" s="49" t="s">
        <v>63</v>
      </c>
      <c r="D376" s="10">
        <v>0</v>
      </c>
    </row>
    <row r="377" spans="1:4">
      <c r="A377" s="10">
        <v>3</v>
      </c>
      <c r="B377" s="18" t="s">
        <v>21</v>
      </c>
      <c r="C377" s="49" t="s">
        <v>63</v>
      </c>
      <c r="D377" s="10">
        <v>0</v>
      </c>
    </row>
    <row r="378" spans="1:4">
      <c r="A378" s="10">
        <v>3</v>
      </c>
      <c r="B378" s="10" t="s">
        <v>20</v>
      </c>
      <c r="C378" s="49" t="s">
        <v>63</v>
      </c>
      <c r="D378" s="5">
        <v>1</v>
      </c>
    </row>
    <row r="379" spans="1:4">
      <c r="A379" s="10">
        <v>3</v>
      </c>
      <c r="B379" s="10" t="s">
        <v>22</v>
      </c>
      <c r="C379" s="49" t="s">
        <v>63</v>
      </c>
      <c r="D379" s="10">
        <v>0</v>
      </c>
    </row>
    <row r="380" spans="1:4">
      <c r="A380" s="5">
        <v>1</v>
      </c>
      <c r="B380" s="3" t="s">
        <v>8</v>
      </c>
      <c r="C380" s="49" t="s">
        <v>259</v>
      </c>
      <c r="D380" s="5">
        <v>3</v>
      </c>
    </row>
    <row r="381" spans="1:4">
      <c r="A381" s="10">
        <v>1</v>
      </c>
      <c r="B381" s="3" t="s">
        <v>9</v>
      </c>
      <c r="C381" s="49" t="s">
        <v>259</v>
      </c>
      <c r="D381" s="10">
        <v>0</v>
      </c>
    </row>
    <row r="382" spans="1:4">
      <c r="A382" s="10">
        <v>1</v>
      </c>
      <c r="B382" s="3" t="s">
        <v>10</v>
      </c>
      <c r="C382" s="49" t="s">
        <v>259</v>
      </c>
      <c r="D382" s="10">
        <v>3</v>
      </c>
    </row>
    <row r="383" spans="1:4">
      <c r="A383" s="10">
        <v>1</v>
      </c>
      <c r="B383" s="3" t="s">
        <v>11</v>
      </c>
      <c r="C383" s="49" t="s">
        <v>259</v>
      </c>
      <c r="D383" s="10">
        <v>1</v>
      </c>
    </row>
    <row r="384" spans="1:4">
      <c r="A384" s="10">
        <v>1</v>
      </c>
      <c r="B384" s="3" t="s">
        <v>12</v>
      </c>
      <c r="C384" s="49" t="s">
        <v>259</v>
      </c>
      <c r="D384" s="10">
        <v>1</v>
      </c>
    </row>
    <row r="385" spans="1:4">
      <c r="A385" s="10">
        <v>1</v>
      </c>
      <c r="B385" s="3" t="s">
        <v>17</v>
      </c>
      <c r="C385" s="49" t="s">
        <v>259</v>
      </c>
      <c r="D385" s="10">
        <v>0</v>
      </c>
    </row>
    <row r="386" spans="1:4">
      <c r="A386" s="10">
        <v>2</v>
      </c>
      <c r="B386" s="3" t="s">
        <v>14</v>
      </c>
      <c r="C386" s="49" t="s">
        <v>259</v>
      </c>
      <c r="D386" s="10">
        <v>0</v>
      </c>
    </row>
    <row r="387" spans="1:4">
      <c r="A387" s="10">
        <v>2</v>
      </c>
      <c r="B387" s="3" t="s">
        <v>15</v>
      </c>
      <c r="C387" s="49" t="s">
        <v>259</v>
      </c>
      <c r="D387" s="10">
        <v>0</v>
      </c>
    </row>
    <row r="388" spans="1:4">
      <c r="A388" s="10">
        <v>2</v>
      </c>
      <c r="B388" s="3" t="s">
        <v>16</v>
      </c>
      <c r="C388" s="49" t="s">
        <v>259</v>
      </c>
      <c r="D388" s="10">
        <v>0</v>
      </c>
    </row>
    <row r="389" spans="1:4" ht="26.25">
      <c r="A389" s="10">
        <v>2</v>
      </c>
      <c r="B389" s="3" t="s">
        <v>172</v>
      </c>
      <c r="C389" s="49" t="s">
        <v>259</v>
      </c>
      <c r="D389" s="10">
        <v>0</v>
      </c>
    </row>
    <row r="390" spans="1:4">
      <c r="A390" s="10">
        <v>3</v>
      </c>
      <c r="B390" s="10" t="s">
        <v>19</v>
      </c>
      <c r="C390" s="49" t="s">
        <v>259</v>
      </c>
      <c r="D390" s="10">
        <v>0</v>
      </c>
    </row>
    <row r="391" spans="1:4">
      <c r="A391" s="10">
        <v>3</v>
      </c>
      <c r="B391" s="18" t="s">
        <v>21</v>
      </c>
      <c r="C391" s="49" t="s">
        <v>259</v>
      </c>
      <c r="D391" s="10">
        <v>1</v>
      </c>
    </row>
    <row r="392" spans="1:4">
      <c r="A392" s="10">
        <v>3</v>
      </c>
      <c r="B392" s="10" t="s">
        <v>20</v>
      </c>
      <c r="C392" s="49" t="s">
        <v>259</v>
      </c>
      <c r="D392" s="10">
        <v>0</v>
      </c>
    </row>
    <row r="393" spans="1:4">
      <c r="A393" s="10">
        <v>3</v>
      </c>
      <c r="B393" s="10" t="s">
        <v>22</v>
      </c>
      <c r="C393" s="49" t="s">
        <v>259</v>
      </c>
      <c r="D393" s="10">
        <v>0</v>
      </c>
    </row>
    <row r="394" spans="1:4">
      <c r="A394" s="5">
        <v>1</v>
      </c>
      <c r="B394" s="3" t="s">
        <v>8</v>
      </c>
      <c r="C394" s="49" t="s">
        <v>64</v>
      </c>
      <c r="D394" s="5">
        <v>8</v>
      </c>
    </row>
    <row r="395" spans="1:4">
      <c r="A395" s="10">
        <v>1</v>
      </c>
      <c r="B395" s="3" t="s">
        <v>9</v>
      </c>
      <c r="C395" s="49" t="s">
        <v>64</v>
      </c>
      <c r="D395" s="5">
        <v>1</v>
      </c>
    </row>
    <row r="396" spans="1:4">
      <c r="A396" s="10">
        <v>1</v>
      </c>
      <c r="B396" s="3" t="s">
        <v>10</v>
      </c>
      <c r="C396" s="49" t="s">
        <v>64</v>
      </c>
      <c r="D396" s="5">
        <v>4</v>
      </c>
    </row>
    <row r="397" spans="1:4">
      <c r="A397" s="10">
        <v>1</v>
      </c>
      <c r="B397" s="3" t="s">
        <v>11</v>
      </c>
      <c r="C397" s="49" t="s">
        <v>64</v>
      </c>
      <c r="D397" s="5">
        <v>1</v>
      </c>
    </row>
    <row r="398" spans="1:4">
      <c r="A398" s="10">
        <v>1</v>
      </c>
      <c r="B398" s="3" t="s">
        <v>12</v>
      </c>
      <c r="C398" s="49" t="s">
        <v>64</v>
      </c>
      <c r="D398" s="5">
        <v>1</v>
      </c>
    </row>
    <row r="399" spans="1:4">
      <c r="A399" s="10">
        <v>1</v>
      </c>
      <c r="B399" s="3" t="s">
        <v>17</v>
      </c>
      <c r="C399" s="49" t="s">
        <v>64</v>
      </c>
      <c r="D399" s="10">
        <v>0</v>
      </c>
    </row>
    <row r="400" spans="1:4">
      <c r="A400" s="10">
        <v>2</v>
      </c>
      <c r="B400" s="3" t="s">
        <v>14</v>
      </c>
      <c r="C400" s="49" t="s">
        <v>64</v>
      </c>
      <c r="D400" s="10">
        <v>0</v>
      </c>
    </row>
    <row r="401" spans="1:4">
      <c r="A401" s="10">
        <v>2</v>
      </c>
      <c r="B401" s="3" t="s">
        <v>15</v>
      </c>
      <c r="C401" s="49" t="s">
        <v>64</v>
      </c>
      <c r="D401" s="10">
        <v>0</v>
      </c>
    </row>
    <row r="402" spans="1:4">
      <c r="A402" s="10">
        <v>2</v>
      </c>
      <c r="B402" s="3" t="s">
        <v>16</v>
      </c>
      <c r="C402" s="49" t="s">
        <v>64</v>
      </c>
      <c r="D402" s="10">
        <v>0</v>
      </c>
    </row>
    <row r="403" spans="1:4" ht="26.25">
      <c r="A403" s="10">
        <v>2</v>
      </c>
      <c r="B403" s="3" t="s">
        <v>172</v>
      </c>
      <c r="C403" s="49" t="s">
        <v>64</v>
      </c>
      <c r="D403" s="10">
        <v>0</v>
      </c>
    </row>
    <row r="404" spans="1:4">
      <c r="A404" s="10">
        <v>3</v>
      </c>
      <c r="B404" s="10" t="s">
        <v>19</v>
      </c>
      <c r="C404" s="49" t="s">
        <v>64</v>
      </c>
      <c r="D404" s="10">
        <v>0</v>
      </c>
    </row>
    <row r="405" spans="1:4">
      <c r="A405" s="10">
        <v>3</v>
      </c>
      <c r="B405" s="18" t="s">
        <v>21</v>
      </c>
      <c r="C405" s="49" t="s">
        <v>64</v>
      </c>
      <c r="D405" s="5">
        <v>1</v>
      </c>
    </row>
    <row r="406" spans="1:4">
      <c r="A406" s="10">
        <v>3</v>
      </c>
      <c r="B406" s="10" t="s">
        <v>20</v>
      </c>
      <c r="C406" s="49" t="s">
        <v>64</v>
      </c>
      <c r="D406" s="10">
        <v>0</v>
      </c>
    </row>
    <row r="407" spans="1:4">
      <c r="A407" s="10">
        <v>3</v>
      </c>
      <c r="B407" s="10" t="s">
        <v>22</v>
      </c>
      <c r="C407" s="49" t="s">
        <v>64</v>
      </c>
      <c r="D407" s="10">
        <v>0</v>
      </c>
    </row>
    <row r="408" spans="1:4">
      <c r="A408" s="5">
        <v>1</v>
      </c>
      <c r="B408" s="3" t="s">
        <v>8</v>
      </c>
      <c r="C408" s="49" t="s">
        <v>110</v>
      </c>
      <c r="D408" s="5">
        <v>2</v>
      </c>
    </row>
    <row r="409" spans="1:4">
      <c r="A409" s="10">
        <v>1</v>
      </c>
      <c r="B409" s="3" t="s">
        <v>9</v>
      </c>
      <c r="C409" s="49" t="s">
        <v>110</v>
      </c>
      <c r="D409" s="5">
        <v>1</v>
      </c>
    </row>
    <row r="410" spans="1:4">
      <c r="A410" s="10">
        <v>1</v>
      </c>
      <c r="B410" s="3" t="s">
        <v>10</v>
      </c>
      <c r="C410" s="49" t="s">
        <v>110</v>
      </c>
      <c r="D410" s="5">
        <v>1</v>
      </c>
    </row>
    <row r="411" spans="1:4">
      <c r="A411" s="10">
        <v>1</v>
      </c>
      <c r="B411" s="3" t="s">
        <v>11</v>
      </c>
      <c r="C411" s="49" t="s">
        <v>110</v>
      </c>
      <c r="D411" s="5">
        <v>1</v>
      </c>
    </row>
    <row r="412" spans="1:4">
      <c r="A412" s="10">
        <v>1</v>
      </c>
      <c r="B412" s="3" t="s">
        <v>12</v>
      </c>
      <c r="C412" s="49" t="s">
        <v>110</v>
      </c>
      <c r="D412" s="10">
        <v>0</v>
      </c>
    </row>
    <row r="413" spans="1:4">
      <c r="A413" s="10">
        <v>1</v>
      </c>
      <c r="B413" s="3" t="s">
        <v>17</v>
      </c>
      <c r="C413" s="49" t="s">
        <v>110</v>
      </c>
      <c r="D413" s="10">
        <v>0</v>
      </c>
    </row>
    <row r="414" spans="1:4">
      <c r="A414" s="10">
        <v>2</v>
      </c>
      <c r="B414" s="3" t="s">
        <v>14</v>
      </c>
      <c r="C414" s="49" t="s">
        <v>110</v>
      </c>
      <c r="D414" s="10">
        <v>0</v>
      </c>
    </row>
    <row r="415" spans="1:4">
      <c r="A415" s="10">
        <v>2</v>
      </c>
      <c r="B415" s="3" t="s">
        <v>15</v>
      </c>
      <c r="C415" s="49" t="s">
        <v>110</v>
      </c>
      <c r="D415" s="10">
        <v>0</v>
      </c>
    </row>
    <row r="416" spans="1:4">
      <c r="A416" s="10">
        <v>2</v>
      </c>
      <c r="B416" s="3" t="s">
        <v>16</v>
      </c>
      <c r="C416" s="49" t="s">
        <v>110</v>
      </c>
      <c r="D416" s="10">
        <v>0</v>
      </c>
    </row>
    <row r="417" spans="1:4" ht="26.25">
      <c r="A417" s="10">
        <v>2</v>
      </c>
      <c r="B417" s="3" t="s">
        <v>172</v>
      </c>
      <c r="C417" s="49" t="s">
        <v>110</v>
      </c>
      <c r="D417" s="5">
        <v>1</v>
      </c>
    </row>
    <row r="418" spans="1:4">
      <c r="A418" s="10">
        <v>3</v>
      </c>
      <c r="B418" s="10" t="s">
        <v>19</v>
      </c>
      <c r="C418" s="49" t="s">
        <v>110</v>
      </c>
      <c r="D418" s="10">
        <v>0</v>
      </c>
    </row>
    <row r="419" spans="1:4">
      <c r="A419" s="10">
        <v>3</v>
      </c>
      <c r="B419" s="18" t="s">
        <v>21</v>
      </c>
      <c r="C419" s="49" t="s">
        <v>110</v>
      </c>
      <c r="D419" s="5">
        <v>1</v>
      </c>
    </row>
    <row r="420" spans="1:4">
      <c r="A420" s="10">
        <v>3</v>
      </c>
      <c r="B420" s="10" t="s">
        <v>20</v>
      </c>
      <c r="C420" s="49" t="s">
        <v>110</v>
      </c>
      <c r="D420" s="10">
        <v>0</v>
      </c>
    </row>
    <row r="421" spans="1:4">
      <c r="A421" s="10">
        <v>3</v>
      </c>
      <c r="B421" s="10" t="s">
        <v>22</v>
      </c>
      <c r="C421" s="49" t="s">
        <v>110</v>
      </c>
      <c r="D421" s="10">
        <v>0</v>
      </c>
    </row>
  </sheetData>
  <autoFilter ref="A1:D421"/>
  <phoneticPr fontId="6" type="noConversion"/>
  <pageMargins left="0.7" right="0.7" top="0.75" bottom="0.75" header="0.3" footer="0.3"/>
  <pageSetup orientation="portrait" r:id="rId4"/>
  <headerFooter alignWithMargins="0"/>
  <cellWatches>
    <cellWatch r="F67"/>
  </cellWatches>
  <drawing r:id="rId5"/>
  <legacyDrawing r:id="rId6"/>
</worksheet>
</file>

<file path=xl/worksheets/sheet3.xml><?xml version="1.0" encoding="utf-8"?>
<worksheet xmlns="http://schemas.openxmlformats.org/spreadsheetml/2006/main" xmlns:r="http://schemas.openxmlformats.org/officeDocument/2006/relationships">
  <sheetPr>
    <tabColor indexed="11"/>
  </sheetPr>
  <dimension ref="A1:I1231"/>
  <sheetViews>
    <sheetView zoomScale="85" workbookViewId="0">
      <selection activeCell="H66" sqref="H66:I67"/>
    </sheetView>
  </sheetViews>
  <sheetFormatPr baseColWidth="10" defaultColWidth="11.42578125" defaultRowHeight="15"/>
  <cols>
    <col min="1" max="2" width="13.7109375" customWidth="1"/>
    <col min="3" max="3" width="21.85546875" customWidth="1"/>
    <col min="4" max="4" width="13.7109375" customWidth="1"/>
    <col min="5" max="5" width="14.140625" customWidth="1"/>
    <col min="6" max="6" width="21.140625" customWidth="1"/>
    <col min="7" max="7" width="7.140625" customWidth="1"/>
    <col min="8" max="8" width="13" customWidth="1"/>
    <col min="9" max="10" width="24.5703125" customWidth="1"/>
    <col min="11" max="12" width="24.5703125" bestFit="1" customWidth="1"/>
    <col min="13" max="21" width="24.5703125" customWidth="1"/>
    <col min="22" max="24" width="24.5703125" bestFit="1" customWidth="1"/>
    <col min="25" max="25" width="24.5703125" customWidth="1"/>
    <col min="26" max="26" width="24.5703125" bestFit="1" customWidth="1"/>
    <col min="27" max="27" width="24.5703125" customWidth="1"/>
    <col min="28" max="34" width="24.5703125" bestFit="1" customWidth="1"/>
    <col min="35" max="36" width="24.5703125" customWidth="1"/>
    <col min="37" max="37" width="11.85546875" customWidth="1"/>
    <col min="38" max="38" width="12.28515625" customWidth="1"/>
    <col min="39" max="40" width="10.5703125" customWidth="1"/>
    <col min="41" max="41" width="11.5703125" bestFit="1" customWidth="1"/>
    <col min="42" max="47" width="10.5703125" customWidth="1"/>
    <col min="48" max="48" width="9.42578125" customWidth="1"/>
    <col min="49" max="54" width="10.7109375" customWidth="1"/>
    <col min="55" max="55" width="15.7109375" bestFit="1" customWidth="1"/>
    <col min="56" max="61" width="10.5703125" customWidth="1"/>
    <col min="62" max="62" width="15.28515625" bestFit="1" customWidth="1"/>
    <col min="63" max="68" width="15.5703125" bestFit="1" customWidth="1"/>
    <col min="69" max="69" width="20.5703125" bestFit="1" customWidth="1"/>
    <col min="70" max="75" width="20.42578125" bestFit="1" customWidth="1"/>
    <col min="76" max="76" width="25.5703125" bestFit="1" customWidth="1"/>
    <col min="77" max="82" width="22.28515625" bestFit="1" customWidth="1"/>
    <col min="83" max="83" width="27.7109375" bestFit="1" customWidth="1"/>
    <col min="84" max="89" width="15.85546875" bestFit="1" customWidth="1"/>
    <col min="90" max="90" width="21" bestFit="1" customWidth="1"/>
    <col min="91" max="96" width="12.5703125" bestFit="1" customWidth="1"/>
    <col min="97" max="97" width="17.7109375" bestFit="1" customWidth="1"/>
    <col min="98" max="103" width="11" customWidth="1"/>
    <col min="104" max="104" width="16.42578125" bestFit="1" customWidth="1"/>
    <col min="105" max="110" width="10.5703125" customWidth="1"/>
    <col min="111" max="111" width="11.7109375" bestFit="1" customWidth="1"/>
    <col min="112" max="117" width="12.85546875" bestFit="1" customWidth="1"/>
    <col min="118" max="118" width="18.28515625" bestFit="1" customWidth="1"/>
    <col min="119" max="124" width="11.28515625" customWidth="1"/>
    <col min="125" max="125" width="16.5703125" bestFit="1" customWidth="1"/>
    <col min="132" max="132" width="16.5703125" bestFit="1" customWidth="1"/>
    <col min="133" max="138" width="10.5703125" customWidth="1"/>
    <col min="139" max="139" width="10.85546875" customWidth="1"/>
    <col min="140" max="145" width="21.7109375" bestFit="1" customWidth="1"/>
    <col min="146" max="146" width="26.7109375" bestFit="1" customWidth="1"/>
    <col min="147" max="152" width="13.28515625" bestFit="1" customWidth="1"/>
    <col min="153" max="153" width="18.28515625" bestFit="1" customWidth="1"/>
    <col min="154" max="159" width="10.85546875" customWidth="1"/>
    <col min="160" max="160" width="16.28515625" bestFit="1" customWidth="1"/>
    <col min="161" max="166" width="16.140625" bestFit="1" customWidth="1"/>
    <col min="167" max="167" width="21.42578125" bestFit="1" customWidth="1"/>
    <col min="168" max="173" width="10.5703125" customWidth="1"/>
    <col min="174" max="174" width="13.42578125" bestFit="1" customWidth="1"/>
    <col min="175" max="180" width="13.7109375" bestFit="1" customWidth="1"/>
    <col min="181" max="181" width="18.85546875" bestFit="1" customWidth="1"/>
    <col min="182" max="187" width="24.5703125" bestFit="1" customWidth="1"/>
    <col min="188" max="188" width="29.85546875" bestFit="1" customWidth="1"/>
    <col min="189" max="194" width="10.5703125" customWidth="1"/>
    <col min="195" max="195" width="12.5703125" bestFit="1" customWidth="1"/>
    <col min="196" max="201" width="10.5703125" customWidth="1"/>
    <col min="202" max="202" width="11.28515625" customWidth="1"/>
    <col min="209" max="209" width="16.7109375" bestFit="1" customWidth="1"/>
    <col min="210" max="215" width="10.5703125" customWidth="1"/>
    <col min="216" max="216" width="14.5703125" bestFit="1" customWidth="1"/>
    <col min="217" max="217" width="11.85546875" bestFit="1" customWidth="1"/>
  </cols>
  <sheetData>
    <row r="1" spans="1:7" ht="34.5" customHeight="1">
      <c r="A1" s="48" t="s">
        <v>245</v>
      </c>
      <c r="B1" s="48" t="s">
        <v>246</v>
      </c>
      <c r="C1" s="48" t="s">
        <v>59</v>
      </c>
      <c r="D1" s="48" t="s">
        <v>25</v>
      </c>
      <c r="F1" s="60" t="s">
        <v>245</v>
      </c>
      <c r="G1" s="61">
        <v>1</v>
      </c>
    </row>
    <row r="2" spans="1:7" ht="15" customHeight="1">
      <c r="A2" s="5">
        <v>1</v>
      </c>
      <c r="B2" s="10" t="s">
        <v>26</v>
      </c>
      <c r="C2" s="3" t="s">
        <v>169</v>
      </c>
      <c r="D2" s="10">
        <v>0</v>
      </c>
    </row>
    <row r="3" spans="1:7">
      <c r="A3" s="10">
        <v>1</v>
      </c>
      <c r="B3" s="3" t="s">
        <v>27</v>
      </c>
      <c r="C3" s="3" t="s">
        <v>169</v>
      </c>
      <c r="D3" s="10">
        <v>0</v>
      </c>
      <c r="F3" s="60" t="s">
        <v>267</v>
      </c>
      <c r="G3" t="s">
        <v>268</v>
      </c>
    </row>
    <row r="4" spans="1:7">
      <c r="A4" s="10">
        <v>1</v>
      </c>
      <c r="B4" s="3" t="s">
        <v>28</v>
      </c>
      <c r="C4" s="3" t="s">
        <v>169</v>
      </c>
      <c r="D4" s="10">
        <v>1</v>
      </c>
      <c r="F4" s="61" t="s">
        <v>31</v>
      </c>
      <c r="G4" s="30">
        <v>3.3333333333333333E-2</v>
      </c>
    </row>
    <row r="5" spans="1:7">
      <c r="A5" s="10">
        <v>1</v>
      </c>
      <c r="B5" s="3" t="s">
        <v>29</v>
      </c>
      <c r="C5" s="3" t="s">
        <v>169</v>
      </c>
      <c r="D5" s="10">
        <v>0</v>
      </c>
      <c r="F5" s="61" t="s">
        <v>32</v>
      </c>
      <c r="G5" s="30">
        <v>6.6666666666666666E-2</v>
      </c>
    </row>
    <row r="6" spans="1:7">
      <c r="A6" s="10">
        <v>1</v>
      </c>
      <c r="B6" s="10" t="s">
        <v>30</v>
      </c>
      <c r="C6" s="3" t="s">
        <v>169</v>
      </c>
      <c r="D6" s="10">
        <v>1</v>
      </c>
      <c r="F6" s="61" t="s">
        <v>34</v>
      </c>
      <c r="G6" s="30">
        <v>0</v>
      </c>
    </row>
    <row r="7" spans="1:7">
      <c r="A7" s="10">
        <v>1</v>
      </c>
      <c r="B7" s="10" t="s">
        <v>31</v>
      </c>
      <c r="C7" s="3" t="s">
        <v>169</v>
      </c>
      <c r="D7" s="10">
        <v>1</v>
      </c>
      <c r="F7" s="61" t="s">
        <v>27</v>
      </c>
      <c r="G7" s="30">
        <v>3.3333333333333333E-2</v>
      </c>
    </row>
    <row r="8" spans="1:7">
      <c r="A8" s="5">
        <v>1</v>
      </c>
      <c r="B8" s="10" t="s">
        <v>32</v>
      </c>
      <c r="C8" s="3" t="s">
        <v>169</v>
      </c>
      <c r="D8" s="10">
        <v>0</v>
      </c>
      <c r="F8" s="61" t="s">
        <v>30</v>
      </c>
      <c r="G8" s="30">
        <v>0.5</v>
      </c>
    </row>
    <row r="9" spans="1:7" ht="30">
      <c r="A9" s="10">
        <v>1</v>
      </c>
      <c r="B9" s="10" t="s">
        <v>33</v>
      </c>
      <c r="C9" s="3" t="s">
        <v>169</v>
      </c>
      <c r="D9" s="10">
        <v>0</v>
      </c>
      <c r="F9" s="61" t="s">
        <v>26</v>
      </c>
      <c r="G9" s="30">
        <v>0.13333333333333333</v>
      </c>
    </row>
    <row r="10" spans="1:7" ht="30">
      <c r="A10" s="10">
        <v>1</v>
      </c>
      <c r="B10" s="10" t="s">
        <v>34</v>
      </c>
      <c r="C10" s="3" t="s">
        <v>169</v>
      </c>
      <c r="D10" s="5">
        <v>0</v>
      </c>
      <c r="F10" s="61" t="s">
        <v>33</v>
      </c>
      <c r="G10" s="30">
        <v>0.1</v>
      </c>
    </row>
    <row r="11" spans="1:7">
      <c r="A11" s="10">
        <v>2</v>
      </c>
      <c r="B11" s="10" t="s">
        <v>38</v>
      </c>
      <c r="C11" s="3" t="s">
        <v>169</v>
      </c>
      <c r="D11" s="10">
        <v>1</v>
      </c>
      <c r="F11" s="61" t="s">
        <v>29</v>
      </c>
      <c r="G11" s="30">
        <v>0.33333333333333331</v>
      </c>
    </row>
    <row r="12" spans="1:7">
      <c r="A12" s="10">
        <v>2</v>
      </c>
      <c r="B12" s="10" t="s">
        <v>39</v>
      </c>
      <c r="C12" s="3" t="s">
        <v>169</v>
      </c>
      <c r="D12" s="10">
        <v>0</v>
      </c>
      <c r="F12" s="61" t="s">
        <v>28</v>
      </c>
      <c r="G12" s="30">
        <v>0.66666666666666663</v>
      </c>
    </row>
    <row r="13" spans="1:7">
      <c r="A13" s="10">
        <v>2</v>
      </c>
      <c r="B13" s="10" t="s">
        <v>40</v>
      </c>
      <c r="C13" s="3" t="s">
        <v>169</v>
      </c>
      <c r="D13" s="10">
        <v>0</v>
      </c>
      <c r="F13" s="61" t="s">
        <v>263</v>
      </c>
      <c r="G13" s="30">
        <v>0.2074074074074074</v>
      </c>
    </row>
    <row r="14" spans="1:7">
      <c r="A14" s="10">
        <v>2</v>
      </c>
      <c r="B14" s="10" t="s">
        <v>41</v>
      </c>
      <c r="C14" s="3" t="s">
        <v>169</v>
      </c>
      <c r="D14" s="10">
        <v>0</v>
      </c>
    </row>
    <row r="15" spans="1:7">
      <c r="A15" s="10">
        <v>2</v>
      </c>
      <c r="B15" s="10" t="s">
        <v>42</v>
      </c>
      <c r="C15" s="3" t="s">
        <v>169</v>
      </c>
      <c r="D15" s="10">
        <v>0</v>
      </c>
    </row>
    <row r="16" spans="1:7">
      <c r="A16" s="10">
        <v>2</v>
      </c>
      <c r="B16" s="10" t="s">
        <v>43</v>
      </c>
      <c r="C16" s="3" t="s">
        <v>169</v>
      </c>
      <c r="D16" s="10">
        <v>0</v>
      </c>
    </row>
    <row r="17" spans="1:7">
      <c r="A17" s="10">
        <v>2</v>
      </c>
      <c r="B17" s="10" t="s">
        <v>44</v>
      </c>
      <c r="C17" s="3" t="s">
        <v>169</v>
      </c>
      <c r="D17" s="10">
        <v>0</v>
      </c>
    </row>
    <row r="18" spans="1:7">
      <c r="A18" s="10">
        <v>2</v>
      </c>
      <c r="B18" s="10" t="s">
        <v>45</v>
      </c>
      <c r="C18" s="3" t="s">
        <v>169</v>
      </c>
      <c r="D18" s="10">
        <v>0</v>
      </c>
    </row>
    <row r="19" spans="1:7">
      <c r="A19" s="10">
        <v>2</v>
      </c>
      <c r="B19" s="10" t="s">
        <v>46</v>
      </c>
      <c r="C19" s="3" t="s">
        <v>169</v>
      </c>
      <c r="D19" s="10">
        <v>0</v>
      </c>
    </row>
    <row r="20" spans="1:7" ht="30">
      <c r="A20" s="10">
        <v>2</v>
      </c>
      <c r="B20" s="10" t="s">
        <v>47</v>
      </c>
      <c r="C20" s="3" t="s">
        <v>169</v>
      </c>
      <c r="D20" s="10">
        <v>0</v>
      </c>
    </row>
    <row r="21" spans="1:7">
      <c r="A21" s="10">
        <v>2</v>
      </c>
      <c r="B21" s="10" t="s">
        <v>48</v>
      </c>
      <c r="C21" s="3" t="s">
        <v>169</v>
      </c>
      <c r="D21" s="10">
        <v>0</v>
      </c>
    </row>
    <row r="22" spans="1:7">
      <c r="A22" s="10">
        <v>2</v>
      </c>
      <c r="B22" s="10" t="s">
        <v>49</v>
      </c>
      <c r="C22" s="3" t="s">
        <v>169</v>
      </c>
      <c r="D22" s="10">
        <v>0</v>
      </c>
    </row>
    <row r="23" spans="1:7" ht="30">
      <c r="A23" s="10">
        <v>2</v>
      </c>
      <c r="B23" s="10" t="s">
        <v>50</v>
      </c>
      <c r="C23" s="3" t="s">
        <v>169</v>
      </c>
      <c r="D23" s="10">
        <v>0</v>
      </c>
    </row>
    <row r="24" spans="1:7">
      <c r="A24" s="10">
        <v>2</v>
      </c>
      <c r="B24" s="10" t="s">
        <v>51</v>
      </c>
      <c r="C24" s="3" t="s">
        <v>169</v>
      </c>
      <c r="D24" s="10">
        <v>0</v>
      </c>
    </row>
    <row r="25" spans="1:7" ht="45">
      <c r="A25" s="10">
        <v>2</v>
      </c>
      <c r="B25" s="10" t="s">
        <v>52</v>
      </c>
      <c r="C25" s="3" t="s">
        <v>169</v>
      </c>
      <c r="D25" s="10">
        <v>0</v>
      </c>
    </row>
    <row r="26" spans="1:7">
      <c r="A26" s="10">
        <v>2</v>
      </c>
      <c r="B26" s="10" t="s">
        <v>35</v>
      </c>
      <c r="C26" s="3" t="s">
        <v>169</v>
      </c>
      <c r="D26" s="10">
        <v>0</v>
      </c>
    </row>
    <row r="27" spans="1:7">
      <c r="A27" s="10">
        <v>2</v>
      </c>
      <c r="B27" s="10" t="s">
        <v>36</v>
      </c>
      <c r="C27" s="3" t="s">
        <v>169</v>
      </c>
      <c r="D27" s="10">
        <v>0</v>
      </c>
    </row>
    <row r="28" spans="1:7">
      <c r="A28" s="10">
        <v>2</v>
      </c>
      <c r="B28" s="10" t="s">
        <v>37</v>
      </c>
      <c r="C28" s="3" t="s">
        <v>169</v>
      </c>
      <c r="D28" s="10">
        <v>0</v>
      </c>
    </row>
    <row r="29" spans="1:7">
      <c r="A29" s="10">
        <v>2</v>
      </c>
      <c r="B29" s="10" t="s">
        <v>53</v>
      </c>
      <c r="C29" s="3" t="s">
        <v>169</v>
      </c>
      <c r="D29" s="10">
        <v>0</v>
      </c>
    </row>
    <row r="30" spans="1:7">
      <c r="A30" s="10">
        <v>2</v>
      </c>
      <c r="B30" s="10" t="s">
        <v>55</v>
      </c>
      <c r="C30" s="3" t="s">
        <v>169</v>
      </c>
      <c r="D30" s="10">
        <v>1</v>
      </c>
      <c r="F30" s="63" t="s">
        <v>245</v>
      </c>
      <c r="G30" s="65">
        <v>2</v>
      </c>
    </row>
    <row r="31" spans="1:7">
      <c r="A31" s="10">
        <v>2</v>
      </c>
      <c r="B31" s="10" t="s">
        <v>54</v>
      </c>
      <c r="C31" s="3" t="s">
        <v>169</v>
      </c>
      <c r="D31" s="10">
        <v>1</v>
      </c>
    </row>
    <row r="32" spans="1:7">
      <c r="A32" s="10">
        <v>2</v>
      </c>
      <c r="B32" s="10" t="s">
        <v>178</v>
      </c>
      <c r="C32" s="3" t="s">
        <v>169</v>
      </c>
      <c r="D32" s="10">
        <v>0</v>
      </c>
      <c r="F32" s="66" t="s">
        <v>269</v>
      </c>
      <c r="G32" s="69"/>
    </row>
    <row r="33" spans="1:7">
      <c r="A33" s="10">
        <v>2</v>
      </c>
      <c r="B33" s="10" t="s">
        <v>183</v>
      </c>
      <c r="C33" s="3" t="s">
        <v>169</v>
      </c>
      <c r="D33" s="10">
        <v>0</v>
      </c>
      <c r="F33" s="66" t="s">
        <v>246</v>
      </c>
      <c r="G33" s="69" t="s">
        <v>262</v>
      </c>
    </row>
    <row r="34" spans="1:7">
      <c r="A34" s="10">
        <v>2</v>
      </c>
      <c r="B34" s="10" t="s">
        <v>191</v>
      </c>
      <c r="C34" s="3" t="s">
        <v>169</v>
      </c>
      <c r="D34" s="10">
        <v>0</v>
      </c>
      <c r="F34" s="62" t="s">
        <v>42</v>
      </c>
      <c r="G34" s="76">
        <v>6.6666666666666666E-2</v>
      </c>
    </row>
    <row r="35" spans="1:7">
      <c r="A35" s="10">
        <v>2</v>
      </c>
      <c r="B35" s="10" t="s">
        <v>219</v>
      </c>
      <c r="C35" s="3" t="s">
        <v>169</v>
      </c>
      <c r="D35" s="10">
        <v>0</v>
      </c>
      <c r="F35" s="67" t="s">
        <v>219</v>
      </c>
      <c r="G35" s="77">
        <v>3.3333333333333333E-2</v>
      </c>
    </row>
    <row r="36" spans="1:7" ht="30">
      <c r="A36" s="10">
        <v>2</v>
      </c>
      <c r="B36" s="10" t="s">
        <v>224</v>
      </c>
      <c r="C36" s="3" t="s">
        <v>169</v>
      </c>
      <c r="D36" s="10">
        <v>0</v>
      </c>
      <c r="F36" s="67" t="s">
        <v>224</v>
      </c>
      <c r="G36" s="77">
        <v>3.3333333333333333E-2</v>
      </c>
    </row>
    <row r="37" spans="1:7">
      <c r="A37" s="10">
        <v>3</v>
      </c>
      <c r="B37" s="3" t="s">
        <v>266</v>
      </c>
      <c r="C37" s="3" t="s">
        <v>169</v>
      </c>
      <c r="D37" s="10">
        <v>1</v>
      </c>
      <c r="F37" s="67" t="s">
        <v>40</v>
      </c>
      <c r="G37" s="77">
        <v>3.3333333333333333E-2</v>
      </c>
    </row>
    <row r="38" spans="1:7" ht="26.25">
      <c r="A38" s="10">
        <v>4</v>
      </c>
      <c r="B38" s="3" t="s">
        <v>107</v>
      </c>
      <c r="C38" s="3" t="s">
        <v>169</v>
      </c>
      <c r="D38" s="10">
        <v>1</v>
      </c>
      <c r="F38" s="67" t="s">
        <v>50</v>
      </c>
      <c r="G38" s="77">
        <v>0.26666666666666666</v>
      </c>
    </row>
    <row r="39" spans="1:7">
      <c r="A39" s="10">
        <v>5</v>
      </c>
      <c r="B39" s="10" t="s">
        <v>19</v>
      </c>
      <c r="C39" s="3" t="s">
        <v>169</v>
      </c>
      <c r="D39" s="10">
        <v>0</v>
      </c>
      <c r="F39" s="67" t="s">
        <v>44</v>
      </c>
      <c r="G39" s="77">
        <v>6.6666666666666666E-2</v>
      </c>
    </row>
    <row r="40" spans="1:7">
      <c r="A40" s="10">
        <v>5</v>
      </c>
      <c r="B40" s="18" t="s">
        <v>21</v>
      </c>
      <c r="C40" s="3" t="s">
        <v>169</v>
      </c>
      <c r="D40" s="10">
        <v>1</v>
      </c>
      <c r="F40" s="67" t="s">
        <v>52</v>
      </c>
      <c r="G40" s="77">
        <v>3.3333333333333333E-2</v>
      </c>
    </row>
    <row r="41" spans="1:7">
      <c r="A41" s="10">
        <v>5</v>
      </c>
      <c r="B41" s="10" t="s">
        <v>20</v>
      </c>
      <c r="C41" s="3" t="s">
        <v>169</v>
      </c>
      <c r="D41" s="10">
        <v>0</v>
      </c>
      <c r="F41" s="67" t="s">
        <v>35</v>
      </c>
      <c r="G41" s="77">
        <v>3.3333333333333333E-2</v>
      </c>
    </row>
    <row r="42" spans="1:7">
      <c r="A42" s="10">
        <v>5</v>
      </c>
      <c r="B42" s="10" t="s">
        <v>22</v>
      </c>
      <c r="C42" s="3" t="s">
        <v>169</v>
      </c>
      <c r="D42" s="16">
        <v>0</v>
      </c>
      <c r="F42" s="67" t="s">
        <v>55</v>
      </c>
      <c r="G42" s="77">
        <v>0.13333333333333333</v>
      </c>
    </row>
    <row r="43" spans="1:7">
      <c r="A43" s="5">
        <v>1</v>
      </c>
      <c r="B43" s="10" t="s">
        <v>26</v>
      </c>
      <c r="C43" s="3" t="s">
        <v>247</v>
      </c>
      <c r="D43" s="10">
        <v>0</v>
      </c>
      <c r="F43" s="67" t="s">
        <v>45</v>
      </c>
      <c r="G43" s="77">
        <v>3.3333333333333333E-2</v>
      </c>
    </row>
    <row r="44" spans="1:7">
      <c r="A44" s="10">
        <v>1</v>
      </c>
      <c r="B44" s="3" t="s">
        <v>27</v>
      </c>
      <c r="C44" s="3" t="s">
        <v>247</v>
      </c>
      <c r="D44" s="10">
        <v>0</v>
      </c>
      <c r="F44" s="67" t="s">
        <v>51</v>
      </c>
      <c r="G44" s="77">
        <v>3.3333333333333333E-2</v>
      </c>
    </row>
    <row r="45" spans="1:7">
      <c r="A45" s="10">
        <v>1</v>
      </c>
      <c r="B45" s="3" t="s">
        <v>28</v>
      </c>
      <c r="C45" s="3" t="s">
        <v>247</v>
      </c>
      <c r="D45" s="10">
        <v>0</v>
      </c>
      <c r="F45" s="67" t="s">
        <v>191</v>
      </c>
      <c r="G45" s="77">
        <v>6.6666666666666666E-2</v>
      </c>
    </row>
    <row r="46" spans="1:7">
      <c r="A46" s="10">
        <v>1</v>
      </c>
      <c r="B46" s="3" t="s">
        <v>29</v>
      </c>
      <c r="C46" s="3" t="s">
        <v>247</v>
      </c>
      <c r="D46" s="10">
        <v>1</v>
      </c>
      <c r="F46" s="67" t="s">
        <v>178</v>
      </c>
      <c r="G46" s="77">
        <v>3.3333333333333333E-2</v>
      </c>
    </row>
    <row r="47" spans="1:7">
      <c r="A47" s="10">
        <v>1</v>
      </c>
      <c r="B47" s="10" t="s">
        <v>30</v>
      </c>
      <c r="C47" s="3" t="s">
        <v>247</v>
      </c>
      <c r="D47" s="10">
        <v>1</v>
      </c>
      <c r="F47" s="67" t="s">
        <v>36</v>
      </c>
      <c r="G47" s="77">
        <v>6.6666666666666666E-2</v>
      </c>
    </row>
    <row r="48" spans="1:7">
      <c r="A48" s="10">
        <v>1</v>
      </c>
      <c r="B48" s="10" t="s">
        <v>31</v>
      </c>
      <c r="C48" s="3" t="s">
        <v>247</v>
      </c>
      <c r="D48" s="10">
        <v>0</v>
      </c>
      <c r="F48" s="67" t="s">
        <v>38</v>
      </c>
      <c r="G48" s="77">
        <v>0.8666666666666667</v>
      </c>
    </row>
    <row r="49" spans="1:7">
      <c r="A49" s="5">
        <v>1</v>
      </c>
      <c r="B49" s="10" t="s">
        <v>32</v>
      </c>
      <c r="C49" s="3" t="s">
        <v>247</v>
      </c>
      <c r="D49" s="10">
        <v>0</v>
      </c>
      <c r="F49" s="67" t="s">
        <v>39</v>
      </c>
      <c r="G49" s="77">
        <v>0.16666666666666666</v>
      </c>
    </row>
    <row r="50" spans="1:7" ht="30">
      <c r="A50" s="10">
        <v>1</v>
      </c>
      <c r="B50" s="10" t="s">
        <v>33</v>
      </c>
      <c r="C50" s="3" t="s">
        <v>247</v>
      </c>
      <c r="D50" s="10">
        <v>0</v>
      </c>
      <c r="F50" s="67" t="s">
        <v>49</v>
      </c>
      <c r="G50" s="77">
        <v>6.6666666666666666E-2</v>
      </c>
    </row>
    <row r="51" spans="1:7" ht="30">
      <c r="A51" s="10">
        <v>1</v>
      </c>
      <c r="B51" s="10" t="s">
        <v>34</v>
      </c>
      <c r="C51" s="3" t="s">
        <v>247</v>
      </c>
      <c r="D51" s="5">
        <v>0</v>
      </c>
      <c r="F51" s="67" t="s">
        <v>48</v>
      </c>
      <c r="G51" s="77">
        <v>0.4</v>
      </c>
    </row>
    <row r="52" spans="1:7">
      <c r="A52" s="10">
        <v>2</v>
      </c>
      <c r="B52" s="10" t="s">
        <v>38</v>
      </c>
      <c r="C52" s="3" t="s">
        <v>247</v>
      </c>
      <c r="D52" s="10">
        <v>1</v>
      </c>
      <c r="F52" s="67" t="s">
        <v>53</v>
      </c>
      <c r="G52" s="77">
        <v>3.3333333333333333E-2</v>
      </c>
    </row>
    <row r="53" spans="1:7">
      <c r="A53" s="10">
        <v>2</v>
      </c>
      <c r="B53" s="10" t="s">
        <v>39</v>
      </c>
      <c r="C53" s="3" t="s">
        <v>247</v>
      </c>
      <c r="D53" s="10">
        <v>0</v>
      </c>
      <c r="F53" s="67" t="s">
        <v>183</v>
      </c>
      <c r="G53" s="77">
        <v>6.6666666666666666E-2</v>
      </c>
    </row>
    <row r="54" spans="1:7">
      <c r="A54" s="10">
        <v>2</v>
      </c>
      <c r="B54" s="10" t="s">
        <v>40</v>
      </c>
      <c r="C54" s="3" t="s">
        <v>247</v>
      </c>
      <c r="D54" s="10">
        <v>0</v>
      </c>
      <c r="F54" s="67" t="s">
        <v>54</v>
      </c>
      <c r="G54" s="77">
        <v>0.1</v>
      </c>
    </row>
    <row r="55" spans="1:7">
      <c r="A55" s="10">
        <v>2</v>
      </c>
      <c r="B55" s="10" t="s">
        <v>41</v>
      </c>
      <c r="C55" s="3" t="s">
        <v>247</v>
      </c>
      <c r="D55" s="10">
        <v>0</v>
      </c>
      <c r="F55" s="67" t="s">
        <v>41</v>
      </c>
      <c r="G55" s="77">
        <v>0</v>
      </c>
    </row>
    <row r="56" spans="1:7">
      <c r="A56" s="10">
        <v>2</v>
      </c>
      <c r="B56" s="10" t="s">
        <v>42</v>
      </c>
      <c r="C56" s="3" t="s">
        <v>247</v>
      </c>
      <c r="D56" s="10">
        <v>0</v>
      </c>
      <c r="F56" s="68" t="s">
        <v>260</v>
      </c>
      <c r="G56" s="78">
        <v>0.11969696969696969</v>
      </c>
    </row>
    <row r="57" spans="1:7">
      <c r="A57" s="10">
        <v>2</v>
      </c>
      <c r="B57" s="10" t="s">
        <v>43</v>
      </c>
      <c r="C57" s="3" t="s">
        <v>247</v>
      </c>
      <c r="D57" s="10">
        <v>0</v>
      </c>
    </row>
    <row r="58" spans="1:7">
      <c r="A58" s="10">
        <v>2</v>
      </c>
      <c r="B58" s="10" t="s">
        <v>44</v>
      </c>
      <c r="C58" s="3" t="s">
        <v>247</v>
      </c>
      <c r="D58" s="10">
        <v>0</v>
      </c>
    </row>
    <row r="59" spans="1:7">
      <c r="A59" s="10">
        <v>2</v>
      </c>
      <c r="B59" s="10" t="s">
        <v>45</v>
      </c>
      <c r="C59" s="3" t="s">
        <v>247</v>
      </c>
      <c r="D59" s="10">
        <v>0</v>
      </c>
    </row>
    <row r="60" spans="1:7">
      <c r="A60" s="10">
        <v>2</v>
      </c>
      <c r="B60" s="10" t="s">
        <v>46</v>
      </c>
      <c r="C60" s="3" t="s">
        <v>247</v>
      </c>
      <c r="D60" s="10">
        <v>0</v>
      </c>
    </row>
    <row r="61" spans="1:7" ht="30">
      <c r="A61" s="10">
        <v>2</v>
      </c>
      <c r="B61" s="10" t="s">
        <v>47</v>
      </c>
      <c r="C61" s="3" t="s">
        <v>247</v>
      </c>
      <c r="D61" s="10">
        <v>0</v>
      </c>
    </row>
    <row r="62" spans="1:7">
      <c r="A62" s="10">
        <v>2</v>
      </c>
      <c r="B62" s="10" t="s">
        <v>48</v>
      </c>
      <c r="C62" s="3" t="s">
        <v>247</v>
      </c>
      <c r="D62" s="10">
        <v>0</v>
      </c>
      <c r="F62" s="63" t="s">
        <v>245</v>
      </c>
      <c r="G62" s="65">
        <v>4</v>
      </c>
    </row>
    <row r="63" spans="1:7">
      <c r="A63" s="10">
        <v>2</v>
      </c>
      <c r="B63" s="10" t="s">
        <v>49</v>
      </c>
      <c r="C63" s="3" t="s">
        <v>247</v>
      </c>
      <c r="D63" s="10">
        <v>0</v>
      </c>
    </row>
    <row r="64" spans="1:7" ht="30">
      <c r="A64" s="10">
        <v>2</v>
      </c>
      <c r="B64" s="10" t="s">
        <v>50</v>
      </c>
      <c r="C64" s="3" t="s">
        <v>247</v>
      </c>
      <c r="D64" s="10">
        <v>0</v>
      </c>
      <c r="F64" s="66" t="s">
        <v>269</v>
      </c>
      <c r="G64" s="69"/>
    </row>
    <row r="65" spans="1:9">
      <c r="A65" s="10">
        <v>2</v>
      </c>
      <c r="B65" s="10" t="s">
        <v>51</v>
      </c>
      <c r="C65" s="3" t="s">
        <v>247</v>
      </c>
      <c r="D65" s="10">
        <v>0</v>
      </c>
      <c r="F65" s="66" t="s">
        <v>246</v>
      </c>
      <c r="G65" s="69" t="s">
        <v>262</v>
      </c>
    </row>
    <row r="66" spans="1:9" ht="45">
      <c r="A66" s="10">
        <v>2</v>
      </c>
      <c r="B66" s="10" t="s">
        <v>52</v>
      </c>
      <c r="C66" s="3" t="s">
        <v>247</v>
      </c>
      <c r="D66" s="10">
        <v>0</v>
      </c>
      <c r="F66" s="62" t="s">
        <v>107</v>
      </c>
      <c r="G66" s="76">
        <v>0.83333333333333337</v>
      </c>
      <c r="H66" s="30">
        <f>100%-GETPIVOTDATA("SOFTWARE",$F$64,"OPCIONES","Software toma desiciones")</f>
        <v>0.16666666666666663</v>
      </c>
      <c r="I66" t="s">
        <v>270</v>
      </c>
    </row>
    <row r="67" spans="1:9">
      <c r="A67" s="10">
        <v>2</v>
      </c>
      <c r="B67" s="10" t="s">
        <v>35</v>
      </c>
      <c r="C67" s="3" t="s">
        <v>247</v>
      </c>
      <c r="D67" s="10">
        <v>0</v>
      </c>
      <c r="F67" s="68" t="s">
        <v>260</v>
      </c>
      <c r="G67" s="78">
        <v>0.83333333333333337</v>
      </c>
      <c r="H67" s="30">
        <f>+GETPIVOTDATA("SOFTWARE",$F$64)</f>
        <v>0.83333333333333337</v>
      </c>
      <c r="I67" t="s">
        <v>271</v>
      </c>
    </row>
    <row r="68" spans="1:9">
      <c r="A68" s="10">
        <v>2</v>
      </c>
      <c r="B68" s="10" t="s">
        <v>36</v>
      </c>
      <c r="C68" s="3" t="s">
        <v>247</v>
      </c>
      <c r="D68" s="10">
        <v>0</v>
      </c>
    </row>
    <row r="69" spans="1:9">
      <c r="A69" s="10">
        <v>2</v>
      </c>
      <c r="B69" s="10" t="s">
        <v>37</v>
      </c>
      <c r="C69" s="3" t="s">
        <v>247</v>
      </c>
      <c r="D69" s="10">
        <v>0</v>
      </c>
    </row>
    <row r="70" spans="1:9">
      <c r="A70" s="10">
        <v>2</v>
      </c>
      <c r="B70" s="10" t="s">
        <v>53</v>
      </c>
      <c r="C70" s="3" t="s">
        <v>247</v>
      </c>
      <c r="D70" s="10">
        <v>0</v>
      </c>
    </row>
    <row r="71" spans="1:9" ht="15" customHeight="1">
      <c r="A71" s="10">
        <v>2</v>
      </c>
      <c r="B71" s="10" t="s">
        <v>55</v>
      </c>
      <c r="C71" s="3" t="s">
        <v>247</v>
      </c>
      <c r="D71" s="10">
        <v>0</v>
      </c>
    </row>
    <row r="72" spans="1:9" ht="15" customHeight="1">
      <c r="A72" s="10">
        <v>2</v>
      </c>
      <c r="B72" s="10" t="s">
        <v>54</v>
      </c>
      <c r="C72" s="3" t="s">
        <v>247</v>
      </c>
      <c r="D72" s="10">
        <v>0</v>
      </c>
    </row>
    <row r="73" spans="1:9" ht="15" customHeight="1">
      <c r="A73" s="10">
        <v>2</v>
      </c>
      <c r="B73" s="10" t="s">
        <v>178</v>
      </c>
      <c r="C73" s="3" t="s">
        <v>247</v>
      </c>
      <c r="D73" s="10">
        <v>0</v>
      </c>
    </row>
    <row r="74" spans="1:9" ht="15" customHeight="1">
      <c r="A74" s="10">
        <v>2</v>
      </c>
      <c r="B74" s="10" t="s">
        <v>183</v>
      </c>
      <c r="C74" s="3" t="s">
        <v>247</v>
      </c>
      <c r="D74" s="10">
        <v>0</v>
      </c>
    </row>
    <row r="75" spans="1:9" ht="15" customHeight="1">
      <c r="A75" s="10">
        <v>2</v>
      </c>
      <c r="B75" s="10" t="s">
        <v>191</v>
      </c>
      <c r="C75" s="3" t="s">
        <v>247</v>
      </c>
      <c r="D75" s="10">
        <v>0</v>
      </c>
    </row>
    <row r="76" spans="1:9" ht="15" customHeight="1">
      <c r="A76" s="10">
        <v>2</v>
      </c>
      <c r="B76" s="10" t="s">
        <v>219</v>
      </c>
      <c r="C76" s="3" t="s">
        <v>247</v>
      </c>
      <c r="D76" s="10">
        <v>0</v>
      </c>
    </row>
    <row r="77" spans="1:9" ht="15" customHeight="1">
      <c r="A77" s="10">
        <v>2</v>
      </c>
      <c r="B77" s="10" t="s">
        <v>224</v>
      </c>
      <c r="C77" s="3" t="s">
        <v>247</v>
      </c>
      <c r="D77" s="10">
        <v>0</v>
      </c>
    </row>
    <row r="78" spans="1:9" ht="15" customHeight="1">
      <c r="A78" s="10">
        <v>3</v>
      </c>
      <c r="B78" s="3" t="s">
        <v>266</v>
      </c>
      <c r="C78" s="3" t="s">
        <v>247</v>
      </c>
      <c r="D78" s="10">
        <v>1</v>
      </c>
    </row>
    <row r="79" spans="1:9" ht="15" customHeight="1">
      <c r="A79" s="10">
        <v>4</v>
      </c>
      <c r="B79" s="3" t="s">
        <v>107</v>
      </c>
      <c r="C79" s="3" t="s">
        <v>247</v>
      </c>
      <c r="D79" s="10">
        <v>1</v>
      </c>
    </row>
    <row r="80" spans="1:9" ht="15" customHeight="1">
      <c r="A80" s="10">
        <v>5</v>
      </c>
      <c r="B80" s="10" t="s">
        <v>19</v>
      </c>
      <c r="C80" s="3" t="s">
        <v>247</v>
      </c>
      <c r="D80" s="10">
        <v>1</v>
      </c>
    </row>
    <row r="81" spans="1:7" ht="15" customHeight="1">
      <c r="A81" s="10">
        <v>5</v>
      </c>
      <c r="B81" s="18" t="s">
        <v>21</v>
      </c>
      <c r="C81" s="3" t="s">
        <v>247</v>
      </c>
      <c r="D81" s="10">
        <v>0</v>
      </c>
    </row>
    <row r="82" spans="1:7" ht="15" customHeight="1">
      <c r="A82" s="10">
        <v>5</v>
      </c>
      <c r="B82" s="10" t="s">
        <v>20</v>
      </c>
      <c r="C82" s="3" t="s">
        <v>247</v>
      </c>
      <c r="D82" s="10">
        <v>0</v>
      </c>
    </row>
    <row r="83" spans="1:7" ht="15" customHeight="1">
      <c r="A83" s="10">
        <v>5</v>
      </c>
      <c r="B83" s="10" t="s">
        <v>22</v>
      </c>
      <c r="C83" s="3" t="s">
        <v>247</v>
      </c>
      <c r="D83" s="16">
        <v>0</v>
      </c>
    </row>
    <row r="84" spans="1:7" ht="15" customHeight="1">
      <c r="A84" s="5">
        <v>1</v>
      </c>
      <c r="B84" s="10" t="s">
        <v>26</v>
      </c>
      <c r="C84" s="49" t="s">
        <v>248</v>
      </c>
      <c r="D84" s="10">
        <v>1</v>
      </c>
    </row>
    <row r="85" spans="1:7">
      <c r="A85" s="10">
        <v>1</v>
      </c>
      <c r="B85" s="3" t="s">
        <v>27</v>
      </c>
      <c r="C85" s="49" t="s">
        <v>248</v>
      </c>
      <c r="D85" s="10">
        <v>0</v>
      </c>
    </row>
    <row r="86" spans="1:7">
      <c r="A86" s="10">
        <v>1</v>
      </c>
      <c r="B86" s="3" t="s">
        <v>28</v>
      </c>
      <c r="C86" s="49" t="s">
        <v>248</v>
      </c>
      <c r="D86" s="10">
        <v>1</v>
      </c>
    </row>
    <row r="87" spans="1:7">
      <c r="A87" s="10">
        <v>1</v>
      </c>
      <c r="B87" s="3" t="s">
        <v>29</v>
      </c>
      <c r="C87" s="49" t="s">
        <v>248</v>
      </c>
      <c r="D87" s="10">
        <v>0</v>
      </c>
    </row>
    <row r="88" spans="1:7">
      <c r="A88" s="10">
        <v>1</v>
      </c>
      <c r="B88" s="10" t="s">
        <v>30</v>
      </c>
      <c r="C88" s="49" t="s">
        <v>248</v>
      </c>
      <c r="D88" s="10">
        <v>0</v>
      </c>
      <c r="F88" s="63" t="s">
        <v>245</v>
      </c>
      <c r="G88" s="65">
        <v>5</v>
      </c>
    </row>
    <row r="89" spans="1:7">
      <c r="A89" s="10">
        <v>1</v>
      </c>
      <c r="B89" s="10" t="s">
        <v>31</v>
      </c>
      <c r="C89" s="49" t="s">
        <v>248</v>
      </c>
      <c r="D89" s="10">
        <v>0</v>
      </c>
    </row>
    <row r="90" spans="1:7">
      <c r="A90" s="5">
        <v>1</v>
      </c>
      <c r="B90" s="10" t="s">
        <v>32</v>
      </c>
      <c r="C90" s="49" t="s">
        <v>248</v>
      </c>
      <c r="D90" s="10">
        <v>0</v>
      </c>
      <c r="F90" s="66" t="s">
        <v>269</v>
      </c>
      <c r="G90" s="69"/>
    </row>
    <row r="91" spans="1:7" ht="30">
      <c r="A91" s="10">
        <v>1</v>
      </c>
      <c r="B91" s="10" t="s">
        <v>33</v>
      </c>
      <c r="C91" s="49" t="s">
        <v>248</v>
      </c>
      <c r="D91" s="10">
        <v>0</v>
      </c>
      <c r="F91" s="66" t="s">
        <v>246</v>
      </c>
      <c r="G91" s="69" t="s">
        <v>262</v>
      </c>
    </row>
    <row r="92" spans="1:7" ht="30">
      <c r="A92" s="10">
        <v>1</v>
      </c>
      <c r="B92" s="10" t="s">
        <v>34</v>
      </c>
      <c r="C92" s="49" t="s">
        <v>248</v>
      </c>
      <c r="D92" s="5">
        <v>0</v>
      </c>
      <c r="F92" s="62" t="s">
        <v>22</v>
      </c>
      <c r="G92" s="76">
        <v>3.7037037037037035E-2</v>
      </c>
    </row>
    <row r="93" spans="1:7">
      <c r="A93" s="10">
        <v>2</v>
      </c>
      <c r="B93" s="10" t="s">
        <v>38</v>
      </c>
      <c r="C93" s="49" t="s">
        <v>248</v>
      </c>
      <c r="D93" s="10">
        <v>1</v>
      </c>
      <c r="F93" s="67" t="s">
        <v>19</v>
      </c>
      <c r="G93" s="77">
        <v>0.40740740740740738</v>
      </c>
    </row>
    <row r="94" spans="1:7">
      <c r="A94" s="10">
        <v>2</v>
      </c>
      <c r="B94" s="10" t="s">
        <v>39</v>
      </c>
      <c r="C94" s="49" t="s">
        <v>248</v>
      </c>
      <c r="D94" s="10">
        <v>0</v>
      </c>
      <c r="F94" s="67" t="s">
        <v>21</v>
      </c>
      <c r="G94" s="77">
        <v>0.40740740740740738</v>
      </c>
    </row>
    <row r="95" spans="1:7">
      <c r="A95" s="10">
        <v>2</v>
      </c>
      <c r="B95" s="10" t="s">
        <v>40</v>
      </c>
      <c r="C95" s="49" t="s">
        <v>248</v>
      </c>
      <c r="D95" s="10">
        <v>0</v>
      </c>
      <c r="F95" s="67" t="s">
        <v>20</v>
      </c>
      <c r="G95" s="77">
        <v>0.14814814814814814</v>
      </c>
    </row>
    <row r="96" spans="1:7">
      <c r="A96" s="10">
        <v>2</v>
      </c>
      <c r="B96" s="10" t="s">
        <v>41</v>
      </c>
      <c r="C96" s="49" t="s">
        <v>248</v>
      </c>
      <c r="D96" s="10">
        <v>0</v>
      </c>
      <c r="F96" s="68" t="s">
        <v>260</v>
      </c>
      <c r="G96" s="78">
        <v>0.25</v>
      </c>
    </row>
    <row r="97" spans="1:7">
      <c r="A97" s="10">
        <v>2</v>
      </c>
      <c r="B97" s="10" t="s">
        <v>42</v>
      </c>
      <c r="C97" s="49" t="s">
        <v>248</v>
      </c>
      <c r="D97" s="10">
        <v>0</v>
      </c>
    </row>
    <row r="98" spans="1:7">
      <c r="A98" s="10">
        <v>2</v>
      </c>
      <c r="B98" s="10" t="s">
        <v>43</v>
      </c>
      <c r="C98" s="49" t="s">
        <v>248</v>
      </c>
      <c r="D98" s="10">
        <v>0</v>
      </c>
      <c r="F98" s="82" t="s">
        <v>23</v>
      </c>
      <c r="G98" s="85">
        <f>3/30</f>
        <v>0.1</v>
      </c>
    </row>
    <row r="99" spans="1:7">
      <c r="A99" s="10">
        <v>2</v>
      </c>
      <c r="B99" s="10" t="s">
        <v>44</v>
      </c>
      <c r="C99" s="49" t="s">
        <v>248</v>
      </c>
      <c r="D99" s="10">
        <v>0</v>
      </c>
    </row>
    <row r="100" spans="1:7">
      <c r="A100" s="10">
        <v>2</v>
      </c>
      <c r="B100" s="10" t="s">
        <v>45</v>
      </c>
      <c r="C100" s="49" t="s">
        <v>248</v>
      </c>
      <c r="D100" s="10">
        <v>0</v>
      </c>
    </row>
    <row r="101" spans="1:7">
      <c r="A101" s="10">
        <v>2</v>
      </c>
      <c r="B101" s="10" t="s">
        <v>46</v>
      </c>
      <c r="C101" s="49" t="s">
        <v>248</v>
      </c>
      <c r="D101" s="10">
        <v>0</v>
      </c>
    </row>
    <row r="102" spans="1:7" ht="30">
      <c r="A102" s="10">
        <v>2</v>
      </c>
      <c r="B102" s="10" t="s">
        <v>47</v>
      </c>
      <c r="C102" s="49" t="s">
        <v>248</v>
      </c>
      <c r="D102" s="10">
        <v>0</v>
      </c>
    </row>
    <row r="103" spans="1:7">
      <c r="A103" s="10">
        <v>2</v>
      </c>
      <c r="B103" s="10" t="s">
        <v>48</v>
      </c>
      <c r="C103" s="49" t="s">
        <v>248</v>
      </c>
      <c r="D103" s="10">
        <v>0</v>
      </c>
    </row>
    <row r="104" spans="1:7">
      <c r="A104" s="10">
        <v>2</v>
      </c>
      <c r="B104" s="10" t="s">
        <v>49</v>
      </c>
      <c r="C104" s="49" t="s">
        <v>248</v>
      </c>
      <c r="D104" s="10">
        <v>0</v>
      </c>
    </row>
    <row r="105" spans="1:7" ht="30">
      <c r="A105" s="10">
        <v>2</v>
      </c>
      <c r="B105" s="10" t="s">
        <v>50</v>
      </c>
      <c r="C105" s="49" t="s">
        <v>248</v>
      </c>
      <c r="D105" s="10">
        <v>0</v>
      </c>
    </row>
    <row r="106" spans="1:7">
      <c r="A106" s="10">
        <v>2</v>
      </c>
      <c r="B106" s="10" t="s">
        <v>51</v>
      </c>
      <c r="C106" s="49" t="s">
        <v>248</v>
      </c>
      <c r="D106" s="10">
        <v>0</v>
      </c>
    </row>
    <row r="107" spans="1:7" ht="45">
      <c r="A107" s="10">
        <v>2</v>
      </c>
      <c r="B107" s="10" t="s">
        <v>52</v>
      </c>
      <c r="C107" s="49" t="s">
        <v>248</v>
      </c>
      <c r="D107" s="10">
        <v>0</v>
      </c>
    </row>
    <row r="108" spans="1:7">
      <c r="A108" s="10">
        <v>2</v>
      </c>
      <c r="B108" s="10" t="s">
        <v>35</v>
      </c>
      <c r="C108" s="49" t="s">
        <v>248</v>
      </c>
      <c r="D108" s="10">
        <v>0</v>
      </c>
    </row>
    <row r="109" spans="1:7">
      <c r="A109" s="10">
        <v>2</v>
      </c>
      <c r="B109" s="10" t="s">
        <v>36</v>
      </c>
      <c r="C109" s="49" t="s">
        <v>248</v>
      </c>
      <c r="D109" s="10">
        <v>0</v>
      </c>
    </row>
    <row r="110" spans="1:7">
      <c r="A110" s="10">
        <v>2</v>
      </c>
      <c r="B110" s="10" t="s">
        <v>37</v>
      </c>
      <c r="C110" s="49" t="s">
        <v>248</v>
      </c>
      <c r="D110" s="10">
        <v>0</v>
      </c>
    </row>
    <row r="111" spans="1:7">
      <c r="A111" s="10">
        <v>2</v>
      </c>
      <c r="B111" s="10" t="s">
        <v>53</v>
      </c>
      <c r="C111" s="49" t="s">
        <v>248</v>
      </c>
      <c r="D111" s="10">
        <v>0</v>
      </c>
    </row>
    <row r="112" spans="1:7">
      <c r="A112" s="10">
        <v>2</v>
      </c>
      <c r="B112" s="10" t="s">
        <v>55</v>
      </c>
      <c r="C112" s="49" t="s">
        <v>248</v>
      </c>
      <c r="D112" s="10">
        <v>0</v>
      </c>
    </row>
    <row r="113" spans="1:4">
      <c r="A113" s="10">
        <v>2</v>
      </c>
      <c r="B113" s="10" t="s">
        <v>54</v>
      </c>
      <c r="C113" s="49" t="s">
        <v>248</v>
      </c>
      <c r="D113" s="10">
        <v>0</v>
      </c>
    </row>
    <row r="114" spans="1:4">
      <c r="A114" s="10">
        <v>2</v>
      </c>
      <c r="B114" s="10" t="s">
        <v>178</v>
      </c>
      <c r="C114" s="49" t="s">
        <v>248</v>
      </c>
      <c r="D114" s="10">
        <v>1</v>
      </c>
    </row>
    <row r="115" spans="1:4">
      <c r="A115" s="10">
        <v>2</v>
      </c>
      <c r="B115" s="10" t="s">
        <v>183</v>
      </c>
      <c r="C115" s="49" t="s">
        <v>248</v>
      </c>
      <c r="D115" s="10">
        <v>0</v>
      </c>
    </row>
    <row r="116" spans="1:4">
      <c r="A116" s="10">
        <v>2</v>
      </c>
      <c r="B116" s="10" t="s">
        <v>191</v>
      </c>
      <c r="C116" s="49" t="s">
        <v>248</v>
      </c>
      <c r="D116" s="10">
        <v>0</v>
      </c>
    </row>
    <row r="117" spans="1:4">
      <c r="A117" s="10">
        <v>2</v>
      </c>
      <c r="B117" s="10" t="s">
        <v>219</v>
      </c>
      <c r="C117" s="49" t="s">
        <v>248</v>
      </c>
      <c r="D117" s="10">
        <v>0</v>
      </c>
    </row>
    <row r="118" spans="1:4" ht="30">
      <c r="A118" s="10">
        <v>2</v>
      </c>
      <c r="B118" s="10" t="s">
        <v>224</v>
      </c>
      <c r="C118" s="49" t="s">
        <v>248</v>
      </c>
      <c r="D118" s="10">
        <v>0</v>
      </c>
    </row>
    <row r="119" spans="1:4">
      <c r="A119" s="10">
        <v>3</v>
      </c>
      <c r="B119" s="3" t="s">
        <v>266</v>
      </c>
      <c r="C119" s="49" t="s">
        <v>248</v>
      </c>
      <c r="D119" s="10">
        <v>1</v>
      </c>
    </row>
    <row r="120" spans="1:4" ht="26.25">
      <c r="A120" s="10">
        <v>4</v>
      </c>
      <c r="B120" s="3" t="s">
        <v>107</v>
      </c>
      <c r="C120" s="49" t="s">
        <v>248</v>
      </c>
      <c r="D120" s="10">
        <v>1</v>
      </c>
    </row>
    <row r="121" spans="1:4">
      <c r="A121" s="10">
        <v>5</v>
      </c>
      <c r="B121" s="10" t="s">
        <v>19</v>
      </c>
      <c r="C121" s="49" t="s">
        <v>248</v>
      </c>
      <c r="D121" s="10">
        <v>1</v>
      </c>
    </row>
    <row r="122" spans="1:4">
      <c r="A122" s="10">
        <v>5</v>
      </c>
      <c r="B122" s="18" t="s">
        <v>21</v>
      </c>
      <c r="C122" s="49" t="s">
        <v>248</v>
      </c>
      <c r="D122" s="10">
        <v>0</v>
      </c>
    </row>
    <row r="123" spans="1:4">
      <c r="A123" s="10">
        <v>5</v>
      </c>
      <c r="B123" s="10" t="s">
        <v>20</v>
      </c>
      <c r="C123" s="49" t="s">
        <v>248</v>
      </c>
      <c r="D123" s="10">
        <v>0</v>
      </c>
    </row>
    <row r="124" spans="1:4">
      <c r="A124" s="10">
        <v>5</v>
      </c>
      <c r="B124" s="10" t="s">
        <v>22</v>
      </c>
      <c r="C124" s="49" t="s">
        <v>248</v>
      </c>
      <c r="D124" s="16">
        <v>0</v>
      </c>
    </row>
    <row r="125" spans="1:4">
      <c r="A125" s="5">
        <v>1</v>
      </c>
      <c r="B125" s="10" t="s">
        <v>26</v>
      </c>
      <c r="C125" s="49" t="s">
        <v>62</v>
      </c>
      <c r="D125" s="5">
        <v>0</v>
      </c>
    </row>
    <row r="126" spans="1:4">
      <c r="A126" s="10">
        <v>1</v>
      </c>
      <c r="B126" s="3" t="s">
        <v>27</v>
      </c>
      <c r="C126" s="49" t="s">
        <v>62</v>
      </c>
      <c r="D126" s="5">
        <v>0</v>
      </c>
    </row>
    <row r="127" spans="1:4">
      <c r="A127" s="10">
        <v>1</v>
      </c>
      <c r="B127" s="3" t="s">
        <v>28</v>
      </c>
      <c r="C127" s="49" t="s">
        <v>62</v>
      </c>
      <c r="D127" s="5">
        <v>1</v>
      </c>
    </row>
    <row r="128" spans="1:4">
      <c r="A128" s="10">
        <v>1</v>
      </c>
      <c r="B128" s="3" t="s">
        <v>29</v>
      </c>
      <c r="C128" s="49" t="s">
        <v>62</v>
      </c>
      <c r="D128" s="5">
        <v>1</v>
      </c>
    </row>
    <row r="129" spans="1:8">
      <c r="A129" s="10">
        <v>1</v>
      </c>
      <c r="B129" s="10" t="s">
        <v>30</v>
      </c>
      <c r="C129" s="49" t="s">
        <v>62</v>
      </c>
      <c r="D129" s="5">
        <v>1</v>
      </c>
    </row>
    <row r="130" spans="1:8">
      <c r="A130" s="10">
        <v>1</v>
      </c>
      <c r="B130" s="10" t="s">
        <v>31</v>
      </c>
      <c r="C130" s="49" t="s">
        <v>62</v>
      </c>
      <c r="D130" s="5">
        <v>0</v>
      </c>
    </row>
    <row r="131" spans="1:8">
      <c r="A131" s="5">
        <v>1</v>
      </c>
      <c r="B131" s="10" t="s">
        <v>32</v>
      </c>
      <c r="C131" s="49" t="s">
        <v>62</v>
      </c>
      <c r="D131" s="5">
        <v>1</v>
      </c>
    </row>
    <row r="132" spans="1:8" ht="30">
      <c r="A132" s="10">
        <v>1</v>
      </c>
      <c r="B132" s="10" t="s">
        <v>33</v>
      </c>
      <c r="C132" s="49" t="s">
        <v>62</v>
      </c>
      <c r="D132" s="5">
        <v>0</v>
      </c>
    </row>
    <row r="133" spans="1:8" ht="30">
      <c r="A133" s="10">
        <v>1</v>
      </c>
      <c r="B133" s="10" t="s">
        <v>34</v>
      </c>
      <c r="C133" s="49" t="s">
        <v>62</v>
      </c>
      <c r="D133" s="5">
        <v>0</v>
      </c>
    </row>
    <row r="134" spans="1:8">
      <c r="A134" s="10">
        <v>2</v>
      </c>
      <c r="B134" s="10" t="s">
        <v>38</v>
      </c>
      <c r="C134" s="49" t="s">
        <v>62</v>
      </c>
      <c r="D134" s="5">
        <v>1</v>
      </c>
      <c r="E134" s="31"/>
      <c r="F134" s="31"/>
      <c r="G134" s="31"/>
      <c r="H134" s="31"/>
    </row>
    <row r="135" spans="1:8">
      <c r="A135" s="10">
        <v>2</v>
      </c>
      <c r="B135" s="10" t="s">
        <v>39</v>
      </c>
      <c r="C135" s="49" t="s">
        <v>62</v>
      </c>
      <c r="D135" s="5">
        <v>0</v>
      </c>
    </row>
    <row r="136" spans="1:8">
      <c r="A136" s="10">
        <v>2</v>
      </c>
      <c r="B136" s="10" t="s">
        <v>40</v>
      </c>
      <c r="C136" s="49" t="s">
        <v>62</v>
      </c>
      <c r="D136" s="5">
        <v>0</v>
      </c>
    </row>
    <row r="137" spans="1:8">
      <c r="A137" s="10">
        <v>2</v>
      </c>
      <c r="B137" s="10" t="s">
        <v>41</v>
      </c>
      <c r="C137" s="49" t="s">
        <v>62</v>
      </c>
      <c r="D137" s="5">
        <v>0</v>
      </c>
    </row>
    <row r="138" spans="1:8">
      <c r="A138" s="10">
        <v>2</v>
      </c>
      <c r="B138" s="10" t="s">
        <v>42</v>
      </c>
      <c r="C138" s="49" t="s">
        <v>62</v>
      </c>
      <c r="D138" s="5">
        <v>0</v>
      </c>
    </row>
    <row r="139" spans="1:8">
      <c r="A139" s="10">
        <v>2</v>
      </c>
      <c r="B139" s="10" t="s">
        <v>43</v>
      </c>
      <c r="C139" s="49" t="s">
        <v>62</v>
      </c>
      <c r="D139" s="5">
        <v>0</v>
      </c>
    </row>
    <row r="140" spans="1:8">
      <c r="A140" s="10">
        <v>2</v>
      </c>
      <c r="B140" s="10" t="s">
        <v>44</v>
      </c>
      <c r="C140" s="49" t="s">
        <v>62</v>
      </c>
      <c r="D140" s="5">
        <v>1</v>
      </c>
    </row>
    <row r="141" spans="1:8">
      <c r="A141" s="10">
        <v>2</v>
      </c>
      <c r="B141" s="10" t="s">
        <v>45</v>
      </c>
      <c r="C141" s="49" t="s">
        <v>62</v>
      </c>
      <c r="D141" s="5">
        <v>0</v>
      </c>
    </row>
    <row r="142" spans="1:8">
      <c r="A142" s="10">
        <v>2</v>
      </c>
      <c r="B142" s="10" t="s">
        <v>46</v>
      </c>
      <c r="C142" s="49" t="s">
        <v>62</v>
      </c>
      <c r="D142" s="5">
        <v>0</v>
      </c>
    </row>
    <row r="143" spans="1:8" ht="30">
      <c r="A143" s="10">
        <v>2</v>
      </c>
      <c r="B143" s="10" t="s">
        <v>47</v>
      </c>
      <c r="C143" s="49" t="s">
        <v>62</v>
      </c>
      <c r="D143" s="5">
        <v>0</v>
      </c>
    </row>
    <row r="144" spans="1:8">
      <c r="A144" s="10">
        <v>2</v>
      </c>
      <c r="B144" s="10" t="s">
        <v>48</v>
      </c>
      <c r="C144" s="49" t="s">
        <v>62</v>
      </c>
      <c r="D144" s="5">
        <v>1</v>
      </c>
    </row>
    <row r="145" spans="1:4">
      <c r="A145" s="10">
        <v>2</v>
      </c>
      <c r="B145" s="10" t="s">
        <v>49</v>
      </c>
      <c r="C145" s="49" t="s">
        <v>62</v>
      </c>
      <c r="D145" s="10">
        <v>0</v>
      </c>
    </row>
    <row r="146" spans="1:4" ht="30">
      <c r="A146" s="10">
        <v>2</v>
      </c>
      <c r="B146" s="10" t="s">
        <v>50</v>
      </c>
      <c r="C146" s="49" t="s">
        <v>62</v>
      </c>
      <c r="D146" s="10">
        <v>0</v>
      </c>
    </row>
    <row r="147" spans="1:4">
      <c r="A147" s="10">
        <v>2</v>
      </c>
      <c r="B147" s="10" t="s">
        <v>51</v>
      </c>
      <c r="C147" s="49" t="s">
        <v>62</v>
      </c>
      <c r="D147" s="10">
        <v>0</v>
      </c>
    </row>
    <row r="148" spans="1:4" ht="45">
      <c r="A148" s="10">
        <v>2</v>
      </c>
      <c r="B148" s="10" t="s">
        <v>52</v>
      </c>
      <c r="C148" s="49" t="s">
        <v>62</v>
      </c>
      <c r="D148" s="10">
        <v>0</v>
      </c>
    </row>
    <row r="149" spans="1:4">
      <c r="A149" s="10">
        <v>2</v>
      </c>
      <c r="B149" s="10" t="s">
        <v>35</v>
      </c>
      <c r="C149" s="49" t="s">
        <v>62</v>
      </c>
      <c r="D149" s="10">
        <v>0</v>
      </c>
    </row>
    <row r="150" spans="1:4">
      <c r="A150" s="10">
        <v>2</v>
      </c>
      <c r="B150" s="10" t="s">
        <v>36</v>
      </c>
      <c r="C150" s="49" t="s">
        <v>62</v>
      </c>
      <c r="D150" s="10">
        <v>1</v>
      </c>
    </row>
    <row r="151" spans="1:4">
      <c r="A151" s="10">
        <v>2</v>
      </c>
      <c r="B151" s="10" t="s">
        <v>37</v>
      </c>
      <c r="C151" s="49" t="s">
        <v>62</v>
      </c>
      <c r="D151" s="10">
        <v>0</v>
      </c>
    </row>
    <row r="152" spans="1:4">
      <c r="A152" s="10">
        <v>2</v>
      </c>
      <c r="B152" s="10" t="s">
        <v>53</v>
      </c>
      <c r="C152" s="49" t="s">
        <v>62</v>
      </c>
      <c r="D152" s="10">
        <v>0</v>
      </c>
    </row>
    <row r="153" spans="1:4">
      <c r="A153" s="10">
        <v>2</v>
      </c>
      <c r="B153" s="10" t="s">
        <v>55</v>
      </c>
      <c r="C153" s="49" t="s">
        <v>62</v>
      </c>
      <c r="D153" s="10">
        <v>0</v>
      </c>
    </row>
    <row r="154" spans="1:4">
      <c r="A154" s="10">
        <v>2</v>
      </c>
      <c r="B154" s="10" t="s">
        <v>54</v>
      </c>
      <c r="C154" s="49" t="s">
        <v>62</v>
      </c>
      <c r="D154" s="10">
        <v>0</v>
      </c>
    </row>
    <row r="155" spans="1:4">
      <c r="A155" s="10">
        <v>2</v>
      </c>
      <c r="B155" s="10" t="s">
        <v>178</v>
      </c>
      <c r="C155" s="49" t="s">
        <v>62</v>
      </c>
      <c r="D155" s="10">
        <v>0</v>
      </c>
    </row>
    <row r="156" spans="1:4">
      <c r="A156" s="10">
        <v>2</v>
      </c>
      <c r="B156" s="10" t="s">
        <v>183</v>
      </c>
      <c r="C156" s="49" t="s">
        <v>62</v>
      </c>
      <c r="D156" s="10">
        <v>1</v>
      </c>
    </row>
    <row r="157" spans="1:4">
      <c r="A157" s="10">
        <v>2</v>
      </c>
      <c r="B157" s="10" t="s">
        <v>191</v>
      </c>
      <c r="C157" s="49" t="s">
        <v>62</v>
      </c>
      <c r="D157" s="10">
        <v>0</v>
      </c>
    </row>
    <row r="158" spans="1:4">
      <c r="A158" s="10">
        <v>2</v>
      </c>
      <c r="B158" s="10" t="s">
        <v>219</v>
      </c>
      <c r="C158" s="49" t="s">
        <v>62</v>
      </c>
      <c r="D158" s="10">
        <v>0</v>
      </c>
    </row>
    <row r="159" spans="1:4" ht="30">
      <c r="A159" s="10">
        <v>2</v>
      </c>
      <c r="B159" s="10" t="s">
        <v>224</v>
      </c>
      <c r="C159" s="49" t="s">
        <v>62</v>
      </c>
      <c r="D159" s="10">
        <v>0</v>
      </c>
    </row>
    <row r="160" spans="1:4">
      <c r="A160" s="10">
        <v>3</v>
      </c>
      <c r="B160" s="3" t="s">
        <v>266</v>
      </c>
      <c r="C160" s="49" t="s">
        <v>62</v>
      </c>
      <c r="D160" s="10">
        <v>0</v>
      </c>
    </row>
    <row r="161" spans="1:4" ht="26.25">
      <c r="A161" s="10">
        <v>4</v>
      </c>
      <c r="B161" s="3" t="s">
        <v>107</v>
      </c>
      <c r="C161" s="49" t="s">
        <v>62</v>
      </c>
      <c r="D161" s="10">
        <v>0</v>
      </c>
    </row>
    <row r="162" spans="1:4">
      <c r="A162" s="10">
        <v>5</v>
      </c>
      <c r="B162" s="10" t="s">
        <v>19</v>
      </c>
      <c r="C162" s="49" t="s">
        <v>62</v>
      </c>
      <c r="D162" s="10">
        <v>1</v>
      </c>
    </row>
    <row r="163" spans="1:4">
      <c r="A163" s="10">
        <v>5</v>
      </c>
      <c r="B163" s="18" t="s">
        <v>21</v>
      </c>
      <c r="C163" s="49" t="s">
        <v>62</v>
      </c>
      <c r="D163" s="10">
        <v>0</v>
      </c>
    </row>
    <row r="164" spans="1:4">
      <c r="A164" s="10">
        <v>5</v>
      </c>
      <c r="B164" s="10" t="s">
        <v>20</v>
      </c>
      <c r="C164" s="49" t="s">
        <v>62</v>
      </c>
      <c r="D164" s="10">
        <v>0</v>
      </c>
    </row>
    <row r="165" spans="1:4">
      <c r="A165" s="10">
        <v>5</v>
      </c>
      <c r="B165" s="10" t="s">
        <v>22</v>
      </c>
      <c r="C165" s="49" t="s">
        <v>62</v>
      </c>
      <c r="D165" s="16">
        <v>0</v>
      </c>
    </row>
    <row r="166" spans="1:4">
      <c r="A166" s="5">
        <v>1</v>
      </c>
      <c r="B166" s="10" t="s">
        <v>26</v>
      </c>
      <c r="C166" s="49" t="s">
        <v>249</v>
      </c>
      <c r="D166" s="5">
        <v>0</v>
      </c>
    </row>
    <row r="167" spans="1:4">
      <c r="A167" s="10">
        <v>1</v>
      </c>
      <c r="B167" s="3" t="s">
        <v>27</v>
      </c>
      <c r="C167" s="49" t="s">
        <v>249</v>
      </c>
      <c r="D167" s="5">
        <v>0</v>
      </c>
    </row>
    <row r="168" spans="1:4">
      <c r="A168" s="10">
        <v>1</v>
      </c>
      <c r="B168" s="3" t="s">
        <v>28</v>
      </c>
      <c r="C168" s="49" t="s">
        <v>249</v>
      </c>
      <c r="D168" s="5">
        <v>1</v>
      </c>
    </row>
    <row r="169" spans="1:4" ht="15" customHeight="1">
      <c r="A169" s="10">
        <v>1</v>
      </c>
      <c r="B169" s="3" t="s">
        <v>29</v>
      </c>
      <c r="C169" s="49" t="s">
        <v>249</v>
      </c>
      <c r="D169" s="5">
        <v>1</v>
      </c>
    </row>
    <row r="170" spans="1:4" ht="15" customHeight="1">
      <c r="A170" s="10">
        <v>1</v>
      </c>
      <c r="B170" s="10" t="s">
        <v>30</v>
      </c>
      <c r="C170" s="49" t="s">
        <v>249</v>
      </c>
      <c r="D170" s="5">
        <v>1</v>
      </c>
    </row>
    <row r="171" spans="1:4" ht="15" customHeight="1">
      <c r="A171" s="10">
        <v>1</v>
      </c>
      <c r="B171" s="10" t="s">
        <v>31</v>
      </c>
      <c r="C171" s="49" t="s">
        <v>249</v>
      </c>
      <c r="D171" s="5">
        <v>0</v>
      </c>
    </row>
    <row r="172" spans="1:4" ht="15" customHeight="1">
      <c r="A172" s="5">
        <v>1</v>
      </c>
      <c r="B172" s="10" t="s">
        <v>32</v>
      </c>
      <c r="C172" s="49" t="s">
        <v>249</v>
      </c>
      <c r="D172" s="5">
        <v>1</v>
      </c>
    </row>
    <row r="173" spans="1:4" ht="15" customHeight="1">
      <c r="A173" s="10">
        <v>1</v>
      </c>
      <c r="B173" s="10" t="s">
        <v>33</v>
      </c>
      <c r="C173" s="49" t="s">
        <v>249</v>
      </c>
      <c r="D173" s="5">
        <v>0</v>
      </c>
    </row>
    <row r="174" spans="1:4" ht="15" customHeight="1">
      <c r="A174" s="10">
        <v>1</v>
      </c>
      <c r="B174" s="10" t="s">
        <v>34</v>
      </c>
      <c r="C174" s="49" t="s">
        <v>249</v>
      </c>
      <c r="D174" s="5">
        <v>0</v>
      </c>
    </row>
    <row r="175" spans="1:4" ht="15" customHeight="1">
      <c r="A175" s="10">
        <v>2</v>
      </c>
      <c r="B175" s="10" t="s">
        <v>38</v>
      </c>
      <c r="C175" s="49" t="s">
        <v>249</v>
      </c>
      <c r="D175" s="5">
        <v>1</v>
      </c>
    </row>
    <row r="176" spans="1:4" ht="15" customHeight="1">
      <c r="A176" s="10">
        <v>2</v>
      </c>
      <c r="B176" s="10" t="s">
        <v>39</v>
      </c>
      <c r="C176" s="49" t="s">
        <v>249</v>
      </c>
      <c r="D176" s="5">
        <v>0</v>
      </c>
    </row>
    <row r="177" spans="1:4" ht="15" customHeight="1">
      <c r="A177" s="10">
        <v>2</v>
      </c>
      <c r="B177" s="10" t="s">
        <v>40</v>
      </c>
      <c r="C177" s="49" t="s">
        <v>249</v>
      </c>
      <c r="D177" s="5">
        <v>0</v>
      </c>
    </row>
    <row r="178" spans="1:4" ht="15" customHeight="1">
      <c r="A178" s="10">
        <v>2</v>
      </c>
      <c r="B178" s="10" t="s">
        <v>41</v>
      </c>
      <c r="C178" s="49" t="s">
        <v>249</v>
      </c>
      <c r="D178" s="5">
        <v>0</v>
      </c>
    </row>
    <row r="179" spans="1:4" ht="15" customHeight="1">
      <c r="A179" s="10">
        <v>2</v>
      </c>
      <c r="B179" s="10" t="s">
        <v>42</v>
      </c>
      <c r="C179" s="49" t="s">
        <v>249</v>
      </c>
      <c r="D179" s="5">
        <v>0</v>
      </c>
    </row>
    <row r="180" spans="1:4" ht="15" customHeight="1">
      <c r="A180" s="10">
        <v>2</v>
      </c>
      <c r="B180" s="10" t="s">
        <v>43</v>
      </c>
      <c r="C180" s="49" t="s">
        <v>249</v>
      </c>
      <c r="D180" s="5">
        <v>0</v>
      </c>
    </row>
    <row r="181" spans="1:4" ht="15" customHeight="1">
      <c r="A181" s="10">
        <v>2</v>
      </c>
      <c r="B181" s="10" t="s">
        <v>44</v>
      </c>
      <c r="C181" s="49" t="s">
        <v>249</v>
      </c>
      <c r="D181" s="5">
        <v>1</v>
      </c>
    </row>
    <row r="182" spans="1:4" ht="15" customHeight="1">
      <c r="A182" s="10">
        <v>2</v>
      </c>
      <c r="B182" s="10" t="s">
        <v>45</v>
      </c>
      <c r="C182" s="49" t="s">
        <v>249</v>
      </c>
      <c r="D182" s="5">
        <v>0</v>
      </c>
    </row>
    <row r="183" spans="1:4" ht="15" customHeight="1">
      <c r="A183" s="10">
        <v>2</v>
      </c>
      <c r="B183" s="10" t="s">
        <v>46</v>
      </c>
      <c r="C183" s="49" t="s">
        <v>249</v>
      </c>
      <c r="D183" s="5">
        <v>0</v>
      </c>
    </row>
    <row r="184" spans="1:4" ht="15" customHeight="1">
      <c r="A184" s="10">
        <v>2</v>
      </c>
      <c r="B184" s="10" t="s">
        <v>47</v>
      </c>
      <c r="C184" s="49" t="s">
        <v>249</v>
      </c>
      <c r="D184" s="5">
        <v>0</v>
      </c>
    </row>
    <row r="185" spans="1:4" ht="15" customHeight="1">
      <c r="A185" s="10">
        <v>2</v>
      </c>
      <c r="B185" s="10" t="s">
        <v>48</v>
      </c>
      <c r="C185" s="49" t="s">
        <v>249</v>
      </c>
      <c r="D185" s="5">
        <v>1</v>
      </c>
    </row>
    <row r="186" spans="1:4" ht="15" customHeight="1">
      <c r="A186" s="10">
        <v>2</v>
      </c>
      <c r="B186" s="10" t="s">
        <v>49</v>
      </c>
      <c r="C186" s="49" t="s">
        <v>249</v>
      </c>
      <c r="D186" s="10">
        <v>0</v>
      </c>
    </row>
    <row r="187" spans="1:4" ht="15" customHeight="1">
      <c r="A187" s="10">
        <v>2</v>
      </c>
      <c r="B187" s="10" t="s">
        <v>50</v>
      </c>
      <c r="C187" s="49" t="s">
        <v>249</v>
      </c>
      <c r="D187" s="10">
        <v>0</v>
      </c>
    </row>
    <row r="188" spans="1:4" ht="15" customHeight="1">
      <c r="A188" s="10">
        <v>2</v>
      </c>
      <c r="B188" s="10" t="s">
        <v>51</v>
      </c>
      <c r="C188" s="49" t="s">
        <v>249</v>
      </c>
      <c r="D188" s="10">
        <v>0</v>
      </c>
    </row>
    <row r="189" spans="1:4" ht="15" customHeight="1">
      <c r="A189" s="10">
        <v>2</v>
      </c>
      <c r="B189" s="10" t="s">
        <v>52</v>
      </c>
      <c r="C189" s="49" t="s">
        <v>249</v>
      </c>
      <c r="D189" s="10">
        <v>0</v>
      </c>
    </row>
    <row r="190" spans="1:4" ht="15" customHeight="1">
      <c r="A190" s="10">
        <v>2</v>
      </c>
      <c r="B190" s="10" t="s">
        <v>35</v>
      </c>
      <c r="C190" s="49" t="s">
        <v>249</v>
      </c>
      <c r="D190" s="10">
        <v>0</v>
      </c>
    </row>
    <row r="191" spans="1:4" ht="15" customHeight="1">
      <c r="A191" s="10">
        <v>2</v>
      </c>
      <c r="B191" s="10" t="s">
        <v>36</v>
      </c>
      <c r="C191" s="49" t="s">
        <v>249</v>
      </c>
      <c r="D191" s="10">
        <v>1</v>
      </c>
    </row>
    <row r="192" spans="1:4" ht="15" customHeight="1">
      <c r="A192" s="10">
        <v>2</v>
      </c>
      <c r="B192" s="10" t="s">
        <v>37</v>
      </c>
      <c r="C192" s="49" t="s">
        <v>249</v>
      </c>
      <c r="D192" s="10">
        <v>0</v>
      </c>
    </row>
    <row r="193" spans="1:4" ht="15" customHeight="1">
      <c r="A193" s="10">
        <v>2</v>
      </c>
      <c r="B193" s="10" t="s">
        <v>53</v>
      </c>
      <c r="C193" s="49" t="s">
        <v>249</v>
      </c>
      <c r="D193" s="10">
        <v>0</v>
      </c>
    </row>
    <row r="194" spans="1:4" ht="15" customHeight="1">
      <c r="A194" s="10">
        <v>2</v>
      </c>
      <c r="B194" s="10" t="s">
        <v>55</v>
      </c>
      <c r="C194" s="49" t="s">
        <v>249</v>
      </c>
      <c r="D194" s="10">
        <v>0</v>
      </c>
    </row>
    <row r="195" spans="1:4" ht="15" customHeight="1">
      <c r="A195" s="10">
        <v>2</v>
      </c>
      <c r="B195" s="10" t="s">
        <v>54</v>
      </c>
      <c r="C195" s="49" t="s">
        <v>249</v>
      </c>
      <c r="D195" s="10">
        <v>0</v>
      </c>
    </row>
    <row r="196" spans="1:4" ht="15" customHeight="1">
      <c r="A196" s="10">
        <v>2</v>
      </c>
      <c r="B196" s="10" t="s">
        <v>178</v>
      </c>
      <c r="C196" s="49" t="s">
        <v>249</v>
      </c>
      <c r="D196" s="10">
        <v>0</v>
      </c>
    </row>
    <row r="197" spans="1:4" ht="15" customHeight="1">
      <c r="A197" s="10">
        <v>2</v>
      </c>
      <c r="B197" s="10" t="s">
        <v>183</v>
      </c>
      <c r="C197" s="49" t="s">
        <v>249</v>
      </c>
      <c r="D197" s="10">
        <v>1</v>
      </c>
    </row>
    <row r="198" spans="1:4" ht="15" customHeight="1">
      <c r="A198" s="10">
        <v>2</v>
      </c>
      <c r="B198" s="10" t="s">
        <v>191</v>
      </c>
      <c r="C198" s="49" t="s">
        <v>249</v>
      </c>
      <c r="D198" s="10">
        <v>0</v>
      </c>
    </row>
    <row r="199" spans="1:4" ht="15" customHeight="1">
      <c r="A199" s="10">
        <v>2</v>
      </c>
      <c r="B199" s="10" t="s">
        <v>219</v>
      </c>
      <c r="C199" s="49" t="s">
        <v>249</v>
      </c>
      <c r="D199" s="10">
        <v>0</v>
      </c>
    </row>
    <row r="200" spans="1:4" ht="15" customHeight="1">
      <c r="A200" s="10">
        <v>2</v>
      </c>
      <c r="B200" s="10" t="s">
        <v>224</v>
      </c>
      <c r="C200" s="49" t="s">
        <v>249</v>
      </c>
      <c r="D200" s="10">
        <v>0</v>
      </c>
    </row>
    <row r="201" spans="1:4" ht="15" customHeight="1">
      <c r="A201" s="10">
        <v>3</v>
      </c>
      <c r="B201" s="3" t="s">
        <v>266</v>
      </c>
      <c r="C201" s="49" t="s">
        <v>249</v>
      </c>
      <c r="D201" s="10">
        <v>0</v>
      </c>
    </row>
    <row r="202" spans="1:4" ht="15" customHeight="1">
      <c r="A202" s="10">
        <v>4</v>
      </c>
      <c r="B202" s="3" t="s">
        <v>107</v>
      </c>
      <c r="C202" s="49" t="s">
        <v>249</v>
      </c>
      <c r="D202" s="10">
        <v>0</v>
      </c>
    </row>
    <row r="203" spans="1:4" ht="15" customHeight="1">
      <c r="A203" s="10">
        <v>5</v>
      </c>
      <c r="B203" s="10" t="s">
        <v>19</v>
      </c>
      <c r="C203" s="49" t="s">
        <v>249</v>
      </c>
      <c r="D203" s="10">
        <v>1</v>
      </c>
    </row>
    <row r="204" spans="1:4" ht="15" customHeight="1">
      <c r="A204" s="10">
        <v>5</v>
      </c>
      <c r="B204" s="18" t="s">
        <v>21</v>
      </c>
      <c r="C204" s="49" t="s">
        <v>249</v>
      </c>
      <c r="D204" s="10">
        <v>0</v>
      </c>
    </row>
    <row r="205" spans="1:4" ht="15" customHeight="1">
      <c r="A205" s="10">
        <v>5</v>
      </c>
      <c r="B205" s="10" t="s">
        <v>20</v>
      </c>
      <c r="C205" s="49" t="s">
        <v>249</v>
      </c>
      <c r="D205" s="10">
        <v>0</v>
      </c>
    </row>
    <row r="206" spans="1:4" ht="15" customHeight="1">
      <c r="A206" s="10">
        <v>5</v>
      </c>
      <c r="B206" s="10" t="s">
        <v>22</v>
      </c>
      <c r="C206" s="49" t="s">
        <v>249</v>
      </c>
      <c r="D206" s="16">
        <v>0</v>
      </c>
    </row>
    <row r="207" spans="1:4" ht="15" customHeight="1">
      <c r="A207" s="5">
        <v>1</v>
      </c>
      <c r="B207" s="10" t="s">
        <v>26</v>
      </c>
      <c r="C207" s="49" t="s">
        <v>251</v>
      </c>
      <c r="D207" s="5">
        <v>0</v>
      </c>
    </row>
    <row r="208" spans="1:4" ht="15" customHeight="1">
      <c r="A208" s="10">
        <v>1</v>
      </c>
      <c r="B208" s="3" t="s">
        <v>27</v>
      </c>
      <c r="C208" s="49" t="s">
        <v>251</v>
      </c>
      <c r="D208" s="5">
        <v>0</v>
      </c>
    </row>
    <row r="209" spans="1:4" ht="15" customHeight="1">
      <c r="A209" s="10">
        <v>1</v>
      </c>
      <c r="B209" s="3" t="s">
        <v>28</v>
      </c>
      <c r="C209" s="49" t="s">
        <v>251</v>
      </c>
      <c r="D209" s="5">
        <v>1</v>
      </c>
    </row>
    <row r="210" spans="1:4" ht="15" customHeight="1">
      <c r="A210" s="10">
        <v>1</v>
      </c>
      <c r="B210" s="3" t="s">
        <v>29</v>
      </c>
      <c r="C210" s="49" t="s">
        <v>251</v>
      </c>
      <c r="D210" s="5">
        <v>0</v>
      </c>
    </row>
    <row r="211" spans="1:4">
      <c r="A211" s="10">
        <v>1</v>
      </c>
      <c r="B211" s="10" t="s">
        <v>30</v>
      </c>
      <c r="C211" s="49" t="s">
        <v>251</v>
      </c>
      <c r="D211" s="5">
        <v>0</v>
      </c>
    </row>
    <row r="212" spans="1:4">
      <c r="A212" s="10">
        <v>1</v>
      </c>
      <c r="B212" s="10" t="s">
        <v>31</v>
      </c>
      <c r="C212" s="49" t="s">
        <v>251</v>
      </c>
      <c r="D212" s="5">
        <v>0</v>
      </c>
    </row>
    <row r="213" spans="1:4">
      <c r="A213" s="5">
        <v>1</v>
      </c>
      <c r="B213" s="10" t="s">
        <v>32</v>
      </c>
      <c r="C213" s="49" t="s">
        <v>251</v>
      </c>
      <c r="D213" s="5">
        <v>0</v>
      </c>
    </row>
    <row r="214" spans="1:4" ht="30">
      <c r="A214" s="10">
        <v>1</v>
      </c>
      <c r="B214" s="10" t="s">
        <v>33</v>
      </c>
      <c r="C214" s="49" t="s">
        <v>251</v>
      </c>
      <c r="D214" s="5">
        <v>0</v>
      </c>
    </row>
    <row r="215" spans="1:4" ht="30">
      <c r="A215" s="10">
        <v>1</v>
      </c>
      <c r="B215" s="10" t="s">
        <v>34</v>
      </c>
      <c r="C215" s="49" t="s">
        <v>251</v>
      </c>
      <c r="D215" s="5">
        <v>0</v>
      </c>
    </row>
    <row r="216" spans="1:4">
      <c r="A216" s="10">
        <v>2</v>
      </c>
      <c r="B216" s="10" t="s">
        <v>38</v>
      </c>
      <c r="C216" s="49" t="s">
        <v>251</v>
      </c>
      <c r="D216" s="5">
        <v>1</v>
      </c>
    </row>
    <row r="217" spans="1:4">
      <c r="A217" s="10">
        <v>2</v>
      </c>
      <c r="B217" s="10" t="s">
        <v>39</v>
      </c>
      <c r="C217" s="49" t="s">
        <v>251</v>
      </c>
      <c r="D217" s="5">
        <v>0</v>
      </c>
    </row>
    <row r="218" spans="1:4">
      <c r="A218" s="10">
        <v>2</v>
      </c>
      <c r="B218" s="10" t="s">
        <v>40</v>
      </c>
      <c r="C218" s="49" t="s">
        <v>251</v>
      </c>
      <c r="D218" s="5">
        <v>0</v>
      </c>
    </row>
    <row r="219" spans="1:4">
      <c r="A219" s="10">
        <v>2</v>
      </c>
      <c r="B219" s="10" t="s">
        <v>41</v>
      </c>
      <c r="C219" s="49" t="s">
        <v>251</v>
      </c>
      <c r="D219" s="5">
        <v>0</v>
      </c>
    </row>
    <row r="220" spans="1:4">
      <c r="A220" s="10">
        <v>2</v>
      </c>
      <c r="B220" s="10" t="s">
        <v>42</v>
      </c>
      <c r="C220" s="49" t="s">
        <v>251</v>
      </c>
      <c r="D220" s="5">
        <v>0</v>
      </c>
    </row>
    <row r="221" spans="1:4">
      <c r="A221" s="10">
        <v>2</v>
      </c>
      <c r="B221" s="10" t="s">
        <v>43</v>
      </c>
      <c r="C221" s="49" t="s">
        <v>251</v>
      </c>
      <c r="D221" s="5">
        <v>0</v>
      </c>
    </row>
    <row r="222" spans="1:4">
      <c r="A222" s="10">
        <v>2</v>
      </c>
      <c r="B222" s="10" t="s">
        <v>44</v>
      </c>
      <c r="C222" s="49" t="s">
        <v>251</v>
      </c>
      <c r="D222" s="5">
        <v>0</v>
      </c>
    </row>
    <row r="223" spans="1:4">
      <c r="A223" s="10">
        <v>2</v>
      </c>
      <c r="B223" s="10" t="s">
        <v>45</v>
      </c>
      <c r="C223" s="49" t="s">
        <v>251</v>
      </c>
      <c r="D223" s="5">
        <v>0</v>
      </c>
    </row>
    <row r="224" spans="1:4">
      <c r="A224" s="10">
        <v>2</v>
      </c>
      <c r="B224" s="10" t="s">
        <v>46</v>
      </c>
      <c r="C224" s="49" t="s">
        <v>251</v>
      </c>
      <c r="D224" s="5">
        <v>0</v>
      </c>
    </row>
    <row r="225" spans="1:4" ht="30">
      <c r="A225" s="10">
        <v>2</v>
      </c>
      <c r="B225" s="10" t="s">
        <v>47</v>
      </c>
      <c r="C225" s="49" t="s">
        <v>251</v>
      </c>
      <c r="D225" s="5">
        <v>0</v>
      </c>
    </row>
    <row r="226" spans="1:4">
      <c r="A226" s="10">
        <v>2</v>
      </c>
      <c r="B226" s="10" t="s">
        <v>48</v>
      </c>
      <c r="C226" s="49" t="s">
        <v>251</v>
      </c>
      <c r="D226" s="5">
        <v>0</v>
      </c>
    </row>
    <row r="227" spans="1:4">
      <c r="A227" s="10">
        <v>2</v>
      </c>
      <c r="B227" s="10" t="s">
        <v>49</v>
      </c>
      <c r="C227" s="49" t="s">
        <v>251</v>
      </c>
      <c r="D227" s="10">
        <v>0</v>
      </c>
    </row>
    <row r="228" spans="1:4" ht="30">
      <c r="A228" s="10">
        <v>2</v>
      </c>
      <c r="B228" s="10" t="s">
        <v>50</v>
      </c>
      <c r="C228" s="49" t="s">
        <v>251</v>
      </c>
      <c r="D228" s="10">
        <v>0</v>
      </c>
    </row>
    <row r="229" spans="1:4">
      <c r="A229" s="10">
        <v>2</v>
      </c>
      <c r="B229" s="10" t="s">
        <v>51</v>
      </c>
      <c r="C229" s="49" t="s">
        <v>251</v>
      </c>
      <c r="D229" s="10">
        <v>0</v>
      </c>
    </row>
    <row r="230" spans="1:4" ht="45">
      <c r="A230" s="10">
        <v>2</v>
      </c>
      <c r="B230" s="10" t="s">
        <v>52</v>
      </c>
      <c r="C230" s="49" t="s">
        <v>251</v>
      </c>
      <c r="D230" s="10">
        <v>0</v>
      </c>
    </row>
    <row r="231" spans="1:4">
      <c r="A231" s="10">
        <v>2</v>
      </c>
      <c r="B231" s="10" t="s">
        <v>35</v>
      </c>
      <c r="C231" s="49" t="s">
        <v>251</v>
      </c>
      <c r="D231" s="10">
        <v>0</v>
      </c>
    </row>
    <row r="232" spans="1:4">
      <c r="A232" s="10">
        <v>2</v>
      </c>
      <c r="B232" s="10" t="s">
        <v>36</v>
      </c>
      <c r="C232" s="49" t="s">
        <v>251</v>
      </c>
      <c r="D232" s="10">
        <v>0</v>
      </c>
    </row>
    <row r="233" spans="1:4">
      <c r="A233" s="10">
        <v>2</v>
      </c>
      <c r="B233" s="10" t="s">
        <v>37</v>
      </c>
      <c r="C233" s="49" t="s">
        <v>251</v>
      </c>
      <c r="D233" s="10">
        <v>0</v>
      </c>
    </row>
    <row r="234" spans="1:4">
      <c r="A234" s="10">
        <v>2</v>
      </c>
      <c r="B234" s="10" t="s">
        <v>53</v>
      </c>
      <c r="C234" s="49" t="s">
        <v>251</v>
      </c>
      <c r="D234" s="10">
        <v>0</v>
      </c>
    </row>
    <row r="235" spans="1:4">
      <c r="A235" s="10">
        <v>2</v>
      </c>
      <c r="B235" s="10" t="s">
        <v>55</v>
      </c>
      <c r="C235" s="49" t="s">
        <v>251</v>
      </c>
      <c r="D235" s="10">
        <v>0</v>
      </c>
    </row>
    <row r="236" spans="1:4">
      <c r="A236" s="10">
        <v>2</v>
      </c>
      <c r="B236" s="10" t="s">
        <v>54</v>
      </c>
      <c r="C236" s="49" t="s">
        <v>251</v>
      </c>
      <c r="D236" s="10">
        <v>0</v>
      </c>
    </row>
    <row r="237" spans="1:4">
      <c r="A237" s="10">
        <v>2</v>
      </c>
      <c r="B237" s="10" t="s">
        <v>178</v>
      </c>
      <c r="C237" s="49" t="s">
        <v>251</v>
      </c>
      <c r="D237" s="10">
        <v>0</v>
      </c>
    </row>
    <row r="238" spans="1:4">
      <c r="A238" s="10">
        <v>2</v>
      </c>
      <c r="B238" s="10" t="s">
        <v>183</v>
      </c>
      <c r="C238" s="49" t="s">
        <v>251</v>
      </c>
      <c r="D238" s="10">
        <v>0</v>
      </c>
    </row>
    <row r="239" spans="1:4">
      <c r="A239" s="10">
        <v>2</v>
      </c>
      <c r="B239" s="10" t="s">
        <v>191</v>
      </c>
      <c r="C239" s="49" t="s">
        <v>251</v>
      </c>
      <c r="D239" s="10">
        <v>1</v>
      </c>
    </row>
    <row r="240" spans="1:4">
      <c r="A240" s="10">
        <v>2</v>
      </c>
      <c r="B240" s="10" t="s">
        <v>219</v>
      </c>
      <c r="C240" s="49" t="s">
        <v>251</v>
      </c>
      <c r="D240" s="10">
        <v>0</v>
      </c>
    </row>
    <row r="241" spans="1:4" ht="30">
      <c r="A241" s="10">
        <v>2</v>
      </c>
      <c r="B241" s="10" t="s">
        <v>224</v>
      </c>
      <c r="C241" s="49" t="s">
        <v>251</v>
      </c>
      <c r="D241" s="10">
        <v>0</v>
      </c>
    </row>
    <row r="242" spans="1:4">
      <c r="A242" s="10">
        <v>3</v>
      </c>
      <c r="B242" s="3" t="s">
        <v>266</v>
      </c>
      <c r="C242" s="49" t="s">
        <v>251</v>
      </c>
      <c r="D242" s="10">
        <v>1</v>
      </c>
    </row>
    <row r="243" spans="1:4" ht="26.25">
      <c r="A243" s="10">
        <v>4</v>
      </c>
      <c r="B243" s="3" t="s">
        <v>107</v>
      </c>
      <c r="C243" s="49" t="s">
        <v>251</v>
      </c>
      <c r="D243" s="10">
        <v>1</v>
      </c>
    </row>
    <row r="244" spans="1:4">
      <c r="A244" s="10">
        <v>5</v>
      </c>
      <c r="B244" s="10" t="s">
        <v>19</v>
      </c>
      <c r="C244" s="49" t="s">
        <v>251</v>
      </c>
      <c r="D244" s="10">
        <v>0</v>
      </c>
    </row>
    <row r="245" spans="1:4">
      <c r="A245" s="10">
        <v>5</v>
      </c>
      <c r="B245" s="18" t="s">
        <v>21</v>
      </c>
      <c r="C245" s="49" t="s">
        <v>251</v>
      </c>
      <c r="D245" s="10">
        <v>0</v>
      </c>
    </row>
    <row r="246" spans="1:4">
      <c r="A246" s="10">
        <v>5</v>
      </c>
      <c r="B246" s="10" t="s">
        <v>20</v>
      </c>
      <c r="C246" s="49" t="s">
        <v>251</v>
      </c>
      <c r="D246" s="10">
        <v>0</v>
      </c>
    </row>
    <row r="247" spans="1:4">
      <c r="A247" s="10">
        <v>5</v>
      </c>
      <c r="B247" s="10" t="s">
        <v>22</v>
      </c>
      <c r="C247" s="49" t="s">
        <v>251</v>
      </c>
      <c r="D247" s="16">
        <v>1</v>
      </c>
    </row>
    <row r="248" spans="1:4">
      <c r="A248" s="5">
        <v>1</v>
      </c>
      <c r="B248" s="10" t="s">
        <v>26</v>
      </c>
      <c r="C248" s="49" t="s">
        <v>252</v>
      </c>
      <c r="D248" s="5">
        <v>0</v>
      </c>
    </row>
    <row r="249" spans="1:4">
      <c r="A249" s="10">
        <v>1</v>
      </c>
      <c r="B249" s="3" t="s">
        <v>27</v>
      </c>
      <c r="C249" s="49" t="s">
        <v>252</v>
      </c>
      <c r="D249" s="5">
        <v>0</v>
      </c>
    </row>
    <row r="250" spans="1:4">
      <c r="A250" s="10">
        <v>1</v>
      </c>
      <c r="B250" s="3" t="s">
        <v>28</v>
      </c>
      <c r="C250" s="49" t="s">
        <v>252</v>
      </c>
      <c r="D250" s="5">
        <v>1</v>
      </c>
    </row>
    <row r="251" spans="1:4">
      <c r="A251" s="10">
        <v>1</v>
      </c>
      <c r="B251" s="3" t="s">
        <v>29</v>
      </c>
      <c r="C251" s="49" t="s">
        <v>252</v>
      </c>
      <c r="D251" s="5">
        <v>0</v>
      </c>
    </row>
    <row r="252" spans="1:4">
      <c r="A252" s="10">
        <v>1</v>
      </c>
      <c r="B252" s="10" t="s">
        <v>30</v>
      </c>
      <c r="C252" s="49" t="s">
        <v>252</v>
      </c>
      <c r="D252" s="5">
        <v>0</v>
      </c>
    </row>
    <row r="253" spans="1:4">
      <c r="A253" s="10">
        <v>1</v>
      </c>
      <c r="B253" s="10" t="s">
        <v>31</v>
      </c>
      <c r="C253" s="49" t="s">
        <v>252</v>
      </c>
      <c r="D253" s="5">
        <v>0</v>
      </c>
    </row>
    <row r="254" spans="1:4">
      <c r="A254" s="5">
        <v>1</v>
      </c>
      <c r="B254" s="10" t="s">
        <v>32</v>
      </c>
      <c r="C254" s="49" t="s">
        <v>252</v>
      </c>
      <c r="D254" s="5">
        <v>0</v>
      </c>
    </row>
    <row r="255" spans="1:4" ht="30">
      <c r="A255" s="10">
        <v>1</v>
      </c>
      <c r="B255" s="10" t="s">
        <v>33</v>
      </c>
      <c r="C255" s="49" t="s">
        <v>252</v>
      </c>
      <c r="D255" s="5">
        <v>0</v>
      </c>
    </row>
    <row r="256" spans="1:4" ht="30">
      <c r="A256" s="10">
        <v>1</v>
      </c>
      <c r="B256" s="10" t="s">
        <v>34</v>
      </c>
      <c r="C256" s="49" t="s">
        <v>252</v>
      </c>
      <c r="D256" s="5">
        <v>0</v>
      </c>
    </row>
    <row r="257" spans="1:4">
      <c r="A257" s="10">
        <v>2</v>
      </c>
      <c r="B257" s="10" t="s">
        <v>38</v>
      </c>
      <c r="C257" s="49" t="s">
        <v>252</v>
      </c>
      <c r="D257" s="5">
        <v>1</v>
      </c>
    </row>
    <row r="258" spans="1:4">
      <c r="A258" s="10">
        <v>2</v>
      </c>
      <c r="B258" s="10" t="s">
        <v>39</v>
      </c>
      <c r="C258" s="49" t="s">
        <v>252</v>
      </c>
      <c r="D258" s="5">
        <v>0</v>
      </c>
    </row>
    <row r="259" spans="1:4">
      <c r="A259" s="10">
        <v>2</v>
      </c>
      <c r="B259" s="10" t="s">
        <v>40</v>
      </c>
      <c r="C259" s="49" t="s">
        <v>252</v>
      </c>
      <c r="D259" s="5">
        <v>0</v>
      </c>
    </row>
    <row r="260" spans="1:4">
      <c r="A260" s="10">
        <v>2</v>
      </c>
      <c r="B260" s="10" t="s">
        <v>41</v>
      </c>
      <c r="C260" s="49" t="s">
        <v>252</v>
      </c>
      <c r="D260" s="5">
        <v>0</v>
      </c>
    </row>
    <row r="261" spans="1:4">
      <c r="A261" s="10">
        <v>2</v>
      </c>
      <c r="B261" s="10" t="s">
        <v>42</v>
      </c>
      <c r="C261" s="49" t="s">
        <v>252</v>
      </c>
      <c r="D261" s="5">
        <v>0</v>
      </c>
    </row>
    <row r="262" spans="1:4">
      <c r="A262" s="10">
        <v>2</v>
      </c>
      <c r="B262" s="10" t="s">
        <v>43</v>
      </c>
      <c r="C262" s="49" t="s">
        <v>252</v>
      </c>
      <c r="D262" s="5">
        <v>0</v>
      </c>
    </row>
    <row r="263" spans="1:4">
      <c r="A263" s="10">
        <v>2</v>
      </c>
      <c r="B263" s="10" t="s">
        <v>44</v>
      </c>
      <c r="C263" s="49" t="s">
        <v>252</v>
      </c>
      <c r="D263" s="5">
        <v>0</v>
      </c>
    </row>
    <row r="264" spans="1:4">
      <c r="A264" s="10">
        <v>2</v>
      </c>
      <c r="B264" s="10" t="s">
        <v>45</v>
      </c>
      <c r="C264" s="49" t="s">
        <v>252</v>
      </c>
      <c r="D264" s="5">
        <v>0</v>
      </c>
    </row>
    <row r="265" spans="1:4">
      <c r="A265" s="10">
        <v>2</v>
      </c>
      <c r="B265" s="10" t="s">
        <v>46</v>
      </c>
      <c r="C265" s="49" t="s">
        <v>252</v>
      </c>
      <c r="D265" s="5">
        <v>0</v>
      </c>
    </row>
    <row r="266" spans="1:4" ht="30">
      <c r="A266" s="10">
        <v>2</v>
      </c>
      <c r="B266" s="10" t="s">
        <v>47</v>
      </c>
      <c r="C266" s="49" t="s">
        <v>252</v>
      </c>
      <c r="D266" s="5">
        <v>0</v>
      </c>
    </row>
    <row r="267" spans="1:4">
      <c r="A267" s="10">
        <v>2</v>
      </c>
      <c r="B267" s="10" t="s">
        <v>48</v>
      </c>
      <c r="C267" s="49" t="s">
        <v>252</v>
      </c>
      <c r="D267" s="5">
        <v>0</v>
      </c>
    </row>
    <row r="268" spans="1:4">
      <c r="A268" s="10">
        <v>2</v>
      </c>
      <c r="B268" s="10" t="s">
        <v>49</v>
      </c>
      <c r="C268" s="49" t="s">
        <v>252</v>
      </c>
      <c r="D268" s="10">
        <v>0</v>
      </c>
    </row>
    <row r="269" spans="1:4" ht="30">
      <c r="A269" s="10">
        <v>2</v>
      </c>
      <c r="B269" s="10" t="s">
        <v>50</v>
      </c>
      <c r="C269" s="49" t="s">
        <v>252</v>
      </c>
      <c r="D269" s="10">
        <v>0</v>
      </c>
    </row>
    <row r="270" spans="1:4">
      <c r="A270" s="10">
        <v>2</v>
      </c>
      <c r="B270" s="10" t="s">
        <v>51</v>
      </c>
      <c r="C270" s="49" t="s">
        <v>252</v>
      </c>
      <c r="D270" s="10">
        <v>0</v>
      </c>
    </row>
    <row r="271" spans="1:4" ht="45">
      <c r="A271" s="10">
        <v>2</v>
      </c>
      <c r="B271" s="10" t="s">
        <v>52</v>
      </c>
      <c r="C271" s="49" t="s">
        <v>252</v>
      </c>
      <c r="D271" s="10">
        <v>0</v>
      </c>
    </row>
    <row r="272" spans="1:4">
      <c r="A272" s="10">
        <v>2</v>
      </c>
      <c r="B272" s="10" t="s">
        <v>35</v>
      </c>
      <c r="C272" s="49" t="s">
        <v>252</v>
      </c>
      <c r="D272" s="10">
        <v>0</v>
      </c>
    </row>
    <row r="273" spans="1:4">
      <c r="A273" s="10">
        <v>2</v>
      </c>
      <c r="B273" s="10" t="s">
        <v>36</v>
      </c>
      <c r="C273" s="49" t="s">
        <v>252</v>
      </c>
      <c r="D273" s="10">
        <v>0</v>
      </c>
    </row>
    <row r="274" spans="1:4">
      <c r="A274" s="10">
        <v>2</v>
      </c>
      <c r="B274" s="10" t="s">
        <v>37</v>
      </c>
      <c r="C274" s="49" t="s">
        <v>252</v>
      </c>
      <c r="D274" s="10">
        <v>0</v>
      </c>
    </row>
    <row r="275" spans="1:4">
      <c r="A275" s="10">
        <v>2</v>
      </c>
      <c r="B275" s="10" t="s">
        <v>53</v>
      </c>
      <c r="C275" s="49" t="s">
        <v>252</v>
      </c>
      <c r="D275" s="10">
        <v>0</v>
      </c>
    </row>
    <row r="276" spans="1:4">
      <c r="A276" s="10">
        <v>2</v>
      </c>
      <c r="B276" s="10" t="s">
        <v>55</v>
      </c>
      <c r="C276" s="49" t="s">
        <v>252</v>
      </c>
      <c r="D276" s="10">
        <v>0</v>
      </c>
    </row>
    <row r="277" spans="1:4">
      <c r="A277" s="10">
        <v>2</v>
      </c>
      <c r="B277" s="10" t="s">
        <v>54</v>
      </c>
      <c r="C277" s="49" t="s">
        <v>252</v>
      </c>
      <c r="D277" s="10">
        <v>0</v>
      </c>
    </row>
    <row r="278" spans="1:4">
      <c r="A278" s="10">
        <v>2</v>
      </c>
      <c r="B278" s="10" t="s">
        <v>178</v>
      </c>
      <c r="C278" s="49" t="s">
        <v>252</v>
      </c>
      <c r="D278" s="10">
        <v>0</v>
      </c>
    </row>
    <row r="279" spans="1:4">
      <c r="A279" s="10">
        <v>2</v>
      </c>
      <c r="B279" s="10" t="s">
        <v>183</v>
      </c>
      <c r="C279" s="49" t="s">
        <v>252</v>
      </c>
      <c r="D279" s="10">
        <v>0</v>
      </c>
    </row>
    <row r="280" spans="1:4">
      <c r="A280" s="10">
        <v>2</v>
      </c>
      <c r="B280" s="10" t="s">
        <v>191</v>
      </c>
      <c r="C280" s="49" t="s">
        <v>252</v>
      </c>
      <c r="D280" s="10">
        <v>0</v>
      </c>
    </row>
    <row r="281" spans="1:4">
      <c r="A281" s="10">
        <v>2</v>
      </c>
      <c r="B281" s="10" t="s">
        <v>219</v>
      </c>
      <c r="C281" s="49" t="s">
        <v>252</v>
      </c>
      <c r="D281" s="10">
        <v>0</v>
      </c>
    </row>
    <row r="282" spans="1:4" ht="30">
      <c r="A282" s="10">
        <v>2</v>
      </c>
      <c r="B282" s="10" t="s">
        <v>224</v>
      </c>
      <c r="C282" s="49" t="s">
        <v>252</v>
      </c>
      <c r="D282" s="10">
        <v>0</v>
      </c>
    </row>
    <row r="283" spans="1:4">
      <c r="A283" s="10">
        <v>3</v>
      </c>
      <c r="B283" s="3" t="s">
        <v>266</v>
      </c>
      <c r="C283" s="49" t="s">
        <v>252</v>
      </c>
      <c r="D283" s="10">
        <v>1</v>
      </c>
    </row>
    <row r="284" spans="1:4" ht="26.25">
      <c r="A284" s="10">
        <v>4</v>
      </c>
      <c r="B284" s="3" t="s">
        <v>107</v>
      </c>
      <c r="C284" s="49" t="s">
        <v>252</v>
      </c>
      <c r="D284" s="10">
        <v>1</v>
      </c>
    </row>
    <row r="285" spans="1:4">
      <c r="A285" s="10">
        <v>5</v>
      </c>
      <c r="B285" s="10" t="s">
        <v>19</v>
      </c>
      <c r="C285" s="49" t="s">
        <v>252</v>
      </c>
      <c r="D285" s="10">
        <v>0</v>
      </c>
    </row>
    <row r="286" spans="1:4">
      <c r="A286" s="10">
        <v>5</v>
      </c>
      <c r="B286" s="18" t="s">
        <v>21</v>
      </c>
      <c r="C286" s="49" t="s">
        <v>252</v>
      </c>
      <c r="D286" s="10">
        <v>0</v>
      </c>
    </row>
    <row r="287" spans="1:4">
      <c r="A287" s="10">
        <v>5</v>
      </c>
      <c r="B287" s="10" t="s">
        <v>20</v>
      </c>
      <c r="C287" s="49" t="s">
        <v>252</v>
      </c>
      <c r="D287" s="10">
        <v>1</v>
      </c>
    </row>
    <row r="288" spans="1:4">
      <c r="A288" s="10">
        <v>5</v>
      </c>
      <c r="B288" s="10" t="s">
        <v>22</v>
      </c>
      <c r="C288" s="49" t="s">
        <v>252</v>
      </c>
      <c r="D288" s="16">
        <v>0</v>
      </c>
    </row>
    <row r="289" spans="1:4">
      <c r="A289" s="5">
        <v>1</v>
      </c>
      <c r="B289" s="10" t="s">
        <v>26</v>
      </c>
      <c r="C289" s="49" t="s">
        <v>253</v>
      </c>
      <c r="D289" s="5">
        <v>0</v>
      </c>
    </row>
    <row r="290" spans="1:4">
      <c r="A290" s="10">
        <v>1</v>
      </c>
      <c r="B290" s="3" t="s">
        <v>27</v>
      </c>
      <c r="C290" s="49" t="s">
        <v>253</v>
      </c>
      <c r="D290" s="5">
        <v>0</v>
      </c>
    </row>
    <row r="291" spans="1:4">
      <c r="A291" s="10">
        <v>1</v>
      </c>
      <c r="B291" s="3" t="s">
        <v>28</v>
      </c>
      <c r="C291" s="49" t="s">
        <v>253</v>
      </c>
      <c r="D291" s="5">
        <v>1</v>
      </c>
    </row>
    <row r="292" spans="1:4">
      <c r="A292" s="10">
        <v>1</v>
      </c>
      <c r="B292" s="3" t="s">
        <v>29</v>
      </c>
      <c r="C292" s="49" t="s">
        <v>253</v>
      </c>
      <c r="D292" s="5">
        <v>1</v>
      </c>
    </row>
    <row r="293" spans="1:4">
      <c r="A293" s="10">
        <v>1</v>
      </c>
      <c r="B293" s="10" t="s">
        <v>30</v>
      </c>
      <c r="C293" s="49" t="s">
        <v>253</v>
      </c>
      <c r="D293" s="5">
        <v>1</v>
      </c>
    </row>
    <row r="294" spans="1:4">
      <c r="A294" s="10">
        <v>1</v>
      </c>
      <c r="B294" s="10" t="s">
        <v>31</v>
      </c>
      <c r="C294" s="49" t="s">
        <v>253</v>
      </c>
      <c r="D294" s="5">
        <v>0</v>
      </c>
    </row>
    <row r="295" spans="1:4">
      <c r="A295" s="5">
        <v>1</v>
      </c>
      <c r="B295" s="10" t="s">
        <v>32</v>
      </c>
      <c r="C295" s="49" t="s">
        <v>253</v>
      </c>
      <c r="D295" s="5">
        <v>0</v>
      </c>
    </row>
    <row r="296" spans="1:4" ht="30">
      <c r="A296" s="10">
        <v>1</v>
      </c>
      <c r="B296" s="10" t="s">
        <v>33</v>
      </c>
      <c r="C296" s="49" t="s">
        <v>253</v>
      </c>
      <c r="D296" s="5">
        <v>0</v>
      </c>
    </row>
    <row r="297" spans="1:4" ht="30">
      <c r="A297" s="10">
        <v>1</v>
      </c>
      <c r="B297" s="10" t="s">
        <v>34</v>
      </c>
      <c r="C297" s="49" t="s">
        <v>253</v>
      </c>
      <c r="D297" s="5">
        <v>0</v>
      </c>
    </row>
    <row r="298" spans="1:4">
      <c r="A298" s="10">
        <v>2</v>
      </c>
      <c r="B298" s="10" t="s">
        <v>38</v>
      </c>
      <c r="C298" s="49" t="s">
        <v>253</v>
      </c>
      <c r="D298" s="5">
        <v>1</v>
      </c>
    </row>
    <row r="299" spans="1:4">
      <c r="A299" s="10">
        <v>2</v>
      </c>
      <c r="B299" s="10" t="s">
        <v>39</v>
      </c>
      <c r="C299" s="49" t="s">
        <v>253</v>
      </c>
      <c r="D299" s="5">
        <v>0</v>
      </c>
    </row>
    <row r="300" spans="1:4">
      <c r="A300" s="10">
        <v>2</v>
      </c>
      <c r="B300" s="10" t="s">
        <v>40</v>
      </c>
      <c r="C300" s="49" t="s">
        <v>253</v>
      </c>
      <c r="D300" s="5">
        <v>1</v>
      </c>
    </row>
    <row r="301" spans="1:4">
      <c r="A301" s="10">
        <v>2</v>
      </c>
      <c r="B301" s="10" t="s">
        <v>41</v>
      </c>
      <c r="C301" s="49" t="s">
        <v>253</v>
      </c>
      <c r="D301" s="5">
        <v>0</v>
      </c>
    </row>
    <row r="302" spans="1:4">
      <c r="A302" s="10">
        <v>2</v>
      </c>
      <c r="B302" s="10" t="s">
        <v>42</v>
      </c>
      <c r="C302" s="49" t="s">
        <v>253</v>
      </c>
      <c r="D302" s="5">
        <v>0</v>
      </c>
    </row>
    <row r="303" spans="1:4">
      <c r="A303" s="10">
        <v>2</v>
      </c>
      <c r="B303" s="10" t="s">
        <v>43</v>
      </c>
      <c r="C303" s="49" t="s">
        <v>253</v>
      </c>
      <c r="D303" s="5">
        <v>0</v>
      </c>
    </row>
    <row r="304" spans="1:4">
      <c r="A304" s="10">
        <v>2</v>
      </c>
      <c r="B304" s="10" t="s">
        <v>44</v>
      </c>
      <c r="C304" s="49" t="s">
        <v>253</v>
      </c>
      <c r="D304" s="5">
        <v>0</v>
      </c>
    </row>
    <row r="305" spans="1:4">
      <c r="A305" s="10">
        <v>2</v>
      </c>
      <c r="B305" s="10" t="s">
        <v>45</v>
      </c>
      <c r="C305" s="49" t="s">
        <v>253</v>
      </c>
      <c r="D305" s="5">
        <v>0</v>
      </c>
    </row>
    <row r="306" spans="1:4">
      <c r="A306" s="10">
        <v>2</v>
      </c>
      <c r="B306" s="10" t="s">
        <v>46</v>
      </c>
      <c r="C306" s="49" t="s">
        <v>253</v>
      </c>
      <c r="D306" s="5">
        <v>0</v>
      </c>
    </row>
    <row r="307" spans="1:4" ht="30">
      <c r="A307" s="10">
        <v>2</v>
      </c>
      <c r="B307" s="10" t="s">
        <v>47</v>
      </c>
      <c r="C307" s="49" t="s">
        <v>253</v>
      </c>
      <c r="D307" s="5">
        <v>0</v>
      </c>
    </row>
    <row r="308" spans="1:4">
      <c r="A308" s="10">
        <v>2</v>
      </c>
      <c r="B308" s="10" t="s">
        <v>48</v>
      </c>
      <c r="C308" s="49" t="s">
        <v>253</v>
      </c>
      <c r="D308" s="5">
        <v>0</v>
      </c>
    </row>
    <row r="309" spans="1:4">
      <c r="A309" s="10">
        <v>2</v>
      </c>
      <c r="B309" s="10" t="s">
        <v>49</v>
      </c>
      <c r="C309" s="49" t="s">
        <v>253</v>
      </c>
      <c r="D309" s="10">
        <v>0</v>
      </c>
    </row>
    <row r="310" spans="1:4" ht="30">
      <c r="A310" s="10">
        <v>2</v>
      </c>
      <c r="B310" s="10" t="s">
        <v>50</v>
      </c>
      <c r="C310" s="49" t="s">
        <v>253</v>
      </c>
      <c r="D310" s="10">
        <v>0</v>
      </c>
    </row>
    <row r="311" spans="1:4">
      <c r="A311" s="10">
        <v>2</v>
      </c>
      <c r="B311" s="10" t="s">
        <v>51</v>
      </c>
      <c r="C311" s="49" t="s">
        <v>253</v>
      </c>
      <c r="D311" s="10">
        <v>0</v>
      </c>
    </row>
    <row r="312" spans="1:4" ht="45">
      <c r="A312" s="10">
        <v>2</v>
      </c>
      <c r="B312" s="10" t="s">
        <v>52</v>
      </c>
      <c r="C312" s="49" t="s">
        <v>253</v>
      </c>
      <c r="D312" s="10">
        <v>0</v>
      </c>
    </row>
    <row r="313" spans="1:4">
      <c r="A313" s="10">
        <v>2</v>
      </c>
      <c r="B313" s="10" t="s">
        <v>35</v>
      </c>
      <c r="C313" s="49" t="s">
        <v>253</v>
      </c>
      <c r="D313" s="10">
        <v>0</v>
      </c>
    </row>
    <row r="314" spans="1:4">
      <c r="A314" s="10">
        <v>2</v>
      </c>
      <c r="B314" s="10" t="s">
        <v>36</v>
      </c>
      <c r="C314" s="49" t="s">
        <v>253</v>
      </c>
      <c r="D314" s="10">
        <v>0</v>
      </c>
    </row>
    <row r="315" spans="1:4">
      <c r="A315" s="10">
        <v>2</v>
      </c>
      <c r="B315" s="10" t="s">
        <v>37</v>
      </c>
      <c r="C315" s="49" t="s">
        <v>253</v>
      </c>
      <c r="D315" s="10">
        <v>0</v>
      </c>
    </row>
    <row r="316" spans="1:4">
      <c r="A316" s="10">
        <v>2</v>
      </c>
      <c r="B316" s="10" t="s">
        <v>53</v>
      </c>
      <c r="C316" s="49" t="s">
        <v>253</v>
      </c>
      <c r="D316" s="10">
        <v>0</v>
      </c>
    </row>
    <row r="317" spans="1:4">
      <c r="A317" s="10">
        <v>2</v>
      </c>
      <c r="B317" s="10" t="s">
        <v>55</v>
      </c>
      <c r="C317" s="49" t="s">
        <v>253</v>
      </c>
      <c r="D317" s="10">
        <v>0</v>
      </c>
    </row>
    <row r="318" spans="1:4">
      <c r="A318" s="10">
        <v>2</v>
      </c>
      <c r="B318" s="10" t="s">
        <v>54</v>
      </c>
      <c r="C318" s="49" t="s">
        <v>253</v>
      </c>
      <c r="D318" s="10">
        <v>0</v>
      </c>
    </row>
    <row r="319" spans="1:4">
      <c r="A319" s="10">
        <v>2</v>
      </c>
      <c r="B319" s="10" t="s">
        <v>178</v>
      </c>
      <c r="C319" s="49" t="s">
        <v>253</v>
      </c>
      <c r="D319" s="10">
        <v>0</v>
      </c>
    </row>
    <row r="320" spans="1:4">
      <c r="A320" s="10">
        <v>2</v>
      </c>
      <c r="B320" s="10" t="s">
        <v>183</v>
      </c>
      <c r="C320" s="49" t="s">
        <v>253</v>
      </c>
      <c r="D320" s="10">
        <v>0</v>
      </c>
    </row>
    <row r="321" spans="1:4">
      <c r="A321" s="10">
        <v>2</v>
      </c>
      <c r="B321" s="10" t="s">
        <v>191</v>
      </c>
      <c r="C321" s="49" t="s">
        <v>253</v>
      </c>
      <c r="D321" s="10">
        <v>0</v>
      </c>
    </row>
    <row r="322" spans="1:4">
      <c r="A322" s="10">
        <v>2</v>
      </c>
      <c r="B322" s="10" t="s">
        <v>219</v>
      </c>
      <c r="C322" s="49" t="s">
        <v>253</v>
      </c>
      <c r="D322" s="10">
        <v>0</v>
      </c>
    </row>
    <row r="323" spans="1:4" ht="15" customHeight="1">
      <c r="A323" s="10">
        <v>2</v>
      </c>
      <c r="B323" s="10" t="s">
        <v>224</v>
      </c>
      <c r="C323" s="49" t="s">
        <v>253</v>
      </c>
      <c r="D323" s="10">
        <v>0</v>
      </c>
    </row>
    <row r="324" spans="1:4" ht="15" customHeight="1">
      <c r="A324" s="10">
        <v>3</v>
      </c>
      <c r="B324" s="3" t="s">
        <v>266</v>
      </c>
      <c r="C324" s="49" t="s">
        <v>253</v>
      </c>
      <c r="D324" s="10">
        <v>1</v>
      </c>
    </row>
    <row r="325" spans="1:4" ht="15" customHeight="1">
      <c r="A325" s="10">
        <v>4</v>
      </c>
      <c r="B325" s="3" t="s">
        <v>107</v>
      </c>
      <c r="C325" s="49" t="s">
        <v>253</v>
      </c>
      <c r="D325" s="10">
        <v>1</v>
      </c>
    </row>
    <row r="326" spans="1:4" ht="15" customHeight="1">
      <c r="A326" s="10">
        <v>5</v>
      </c>
      <c r="B326" s="10" t="s">
        <v>19</v>
      </c>
      <c r="C326" s="49" t="s">
        <v>253</v>
      </c>
      <c r="D326" s="10">
        <v>1</v>
      </c>
    </row>
    <row r="327" spans="1:4" ht="15" customHeight="1">
      <c r="A327" s="10">
        <v>5</v>
      </c>
      <c r="B327" s="18" t="s">
        <v>21</v>
      </c>
      <c r="C327" s="49" t="s">
        <v>253</v>
      </c>
      <c r="D327" s="10">
        <v>0</v>
      </c>
    </row>
    <row r="328" spans="1:4" ht="15" customHeight="1">
      <c r="A328" s="10">
        <v>5</v>
      </c>
      <c r="B328" s="10" t="s">
        <v>20</v>
      </c>
      <c r="C328" s="49" t="s">
        <v>253</v>
      </c>
      <c r="D328" s="10">
        <v>0</v>
      </c>
    </row>
    <row r="329" spans="1:4" ht="15" customHeight="1">
      <c r="A329" s="10">
        <v>5</v>
      </c>
      <c r="B329" s="10" t="s">
        <v>22</v>
      </c>
      <c r="C329" s="49" t="s">
        <v>253</v>
      </c>
      <c r="D329" s="16">
        <v>0</v>
      </c>
    </row>
    <row r="330" spans="1:4" ht="15" customHeight="1">
      <c r="A330" s="5">
        <v>1</v>
      </c>
      <c r="B330" s="10" t="s">
        <v>26</v>
      </c>
      <c r="C330" s="49" t="s">
        <v>200</v>
      </c>
      <c r="D330" s="5">
        <v>0</v>
      </c>
    </row>
    <row r="331" spans="1:4" ht="15" customHeight="1">
      <c r="A331" s="10">
        <v>1</v>
      </c>
      <c r="B331" s="3" t="s">
        <v>27</v>
      </c>
      <c r="C331" s="49" t="s">
        <v>200</v>
      </c>
      <c r="D331" s="5">
        <v>0</v>
      </c>
    </row>
    <row r="332" spans="1:4" ht="15" customHeight="1">
      <c r="A332" s="10">
        <v>1</v>
      </c>
      <c r="B332" s="3" t="s">
        <v>28</v>
      </c>
      <c r="C332" s="49" t="s">
        <v>200</v>
      </c>
      <c r="D332" s="5">
        <v>1</v>
      </c>
    </row>
    <row r="333" spans="1:4" ht="15" customHeight="1">
      <c r="A333" s="10">
        <v>1</v>
      </c>
      <c r="B333" s="3" t="s">
        <v>29</v>
      </c>
      <c r="C333" s="49" t="s">
        <v>200</v>
      </c>
      <c r="D333" s="5">
        <v>1</v>
      </c>
    </row>
    <row r="334" spans="1:4" ht="15" customHeight="1">
      <c r="A334" s="10">
        <v>1</v>
      </c>
      <c r="B334" s="10" t="s">
        <v>30</v>
      </c>
      <c r="C334" s="49" t="s">
        <v>200</v>
      </c>
      <c r="D334" s="5">
        <v>1</v>
      </c>
    </row>
    <row r="335" spans="1:4" ht="15" customHeight="1">
      <c r="A335" s="10">
        <v>1</v>
      </c>
      <c r="B335" s="10" t="s">
        <v>31</v>
      </c>
      <c r="C335" s="49" t="s">
        <v>200</v>
      </c>
      <c r="D335" s="5">
        <v>0</v>
      </c>
    </row>
    <row r="336" spans="1:4" ht="15" customHeight="1">
      <c r="A336" s="5">
        <v>1</v>
      </c>
      <c r="B336" s="10" t="s">
        <v>32</v>
      </c>
      <c r="C336" s="49" t="s">
        <v>200</v>
      </c>
      <c r="D336" s="5">
        <v>0</v>
      </c>
    </row>
    <row r="337" spans="1:4" ht="30">
      <c r="A337" s="10">
        <v>1</v>
      </c>
      <c r="B337" s="10" t="s">
        <v>33</v>
      </c>
      <c r="C337" s="49" t="s">
        <v>200</v>
      </c>
      <c r="D337" s="5">
        <v>1</v>
      </c>
    </row>
    <row r="338" spans="1:4" ht="30">
      <c r="A338" s="10">
        <v>1</v>
      </c>
      <c r="B338" s="10" t="s">
        <v>34</v>
      </c>
      <c r="C338" s="49" t="s">
        <v>200</v>
      </c>
      <c r="D338" s="5">
        <v>0</v>
      </c>
    </row>
    <row r="339" spans="1:4">
      <c r="A339" s="10">
        <v>2</v>
      </c>
      <c r="B339" s="10" t="s">
        <v>38</v>
      </c>
      <c r="C339" s="49" t="s">
        <v>200</v>
      </c>
      <c r="D339" s="5">
        <v>1</v>
      </c>
    </row>
    <row r="340" spans="1:4">
      <c r="A340" s="10">
        <v>2</v>
      </c>
      <c r="B340" s="10" t="s">
        <v>39</v>
      </c>
      <c r="C340" s="49" t="s">
        <v>200</v>
      </c>
      <c r="D340" s="5">
        <v>0</v>
      </c>
    </row>
    <row r="341" spans="1:4">
      <c r="A341" s="10">
        <v>2</v>
      </c>
      <c r="B341" s="10" t="s">
        <v>40</v>
      </c>
      <c r="C341" s="49" t="s">
        <v>200</v>
      </c>
      <c r="D341" s="5">
        <v>0</v>
      </c>
    </row>
    <row r="342" spans="1:4">
      <c r="A342" s="10">
        <v>2</v>
      </c>
      <c r="B342" s="10" t="s">
        <v>41</v>
      </c>
      <c r="C342" s="49" t="s">
        <v>200</v>
      </c>
      <c r="D342" s="5">
        <v>0</v>
      </c>
    </row>
    <row r="343" spans="1:4">
      <c r="A343" s="10">
        <v>2</v>
      </c>
      <c r="B343" s="10" t="s">
        <v>42</v>
      </c>
      <c r="C343" s="49" t="s">
        <v>200</v>
      </c>
      <c r="D343" s="5">
        <v>0</v>
      </c>
    </row>
    <row r="344" spans="1:4">
      <c r="A344" s="10">
        <v>2</v>
      </c>
      <c r="B344" s="10" t="s">
        <v>43</v>
      </c>
      <c r="C344" s="49" t="s">
        <v>200</v>
      </c>
      <c r="D344" s="5">
        <v>0</v>
      </c>
    </row>
    <row r="345" spans="1:4">
      <c r="A345" s="10">
        <v>2</v>
      </c>
      <c r="B345" s="10" t="s">
        <v>44</v>
      </c>
      <c r="C345" s="49" t="s">
        <v>200</v>
      </c>
      <c r="D345" s="5">
        <v>0</v>
      </c>
    </row>
    <row r="346" spans="1:4">
      <c r="A346" s="10">
        <v>2</v>
      </c>
      <c r="B346" s="10" t="s">
        <v>45</v>
      </c>
      <c r="C346" s="49" t="s">
        <v>200</v>
      </c>
      <c r="D346" s="5">
        <v>0</v>
      </c>
    </row>
    <row r="347" spans="1:4">
      <c r="A347" s="10">
        <v>2</v>
      </c>
      <c r="B347" s="10" t="s">
        <v>46</v>
      </c>
      <c r="C347" s="49" t="s">
        <v>200</v>
      </c>
      <c r="D347" s="5">
        <v>0</v>
      </c>
    </row>
    <row r="348" spans="1:4" ht="30">
      <c r="A348" s="10">
        <v>2</v>
      </c>
      <c r="B348" s="10" t="s">
        <v>47</v>
      </c>
      <c r="C348" s="49" t="s">
        <v>200</v>
      </c>
      <c r="D348" s="5">
        <v>0</v>
      </c>
    </row>
    <row r="349" spans="1:4">
      <c r="A349" s="10">
        <v>2</v>
      </c>
      <c r="B349" s="10" t="s">
        <v>48</v>
      </c>
      <c r="C349" s="49" t="s">
        <v>200</v>
      </c>
      <c r="D349" s="5">
        <v>0</v>
      </c>
    </row>
    <row r="350" spans="1:4">
      <c r="A350" s="10">
        <v>2</v>
      </c>
      <c r="B350" s="10" t="s">
        <v>49</v>
      </c>
      <c r="C350" s="49" t="s">
        <v>200</v>
      </c>
      <c r="D350" s="10">
        <v>0</v>
      </c>
    </row>
    <row r="351" spans="1:4" ht="30">
      <c r="A351" s="10">
        <v>2</v>
      </c>
      <c r="B351" s="10" t="s">
        <v>50</v>
      </c>
      <c r="C351" s="49" t="s">
        <v>200</v>
      </c>
      <c r="D351" s="10">
        <v>1</v>
      </c>
    </row>
    <row r="352" spans="1:4">
      <c r="A352" s="10">
        <v>2</v>
      </c>
      <c r="B352" s="10" t="s">
        <v>51</v>
      </c>
      <c r="C352" s="49" t="s">
        <v>200</v>
      </c>
      <c r="D352" s="10">
        <v>0</v>
      </c>
    </row>
    <row r="353" spans="1:4" ht="45">
      <c r="A353" s="10">
        <v>2</v>
      </c>
      <c r="B353" s="10" t="s">
        <v>52</v>
      </c>
      <c r="C353" s="49" t="s">
        <v>200</v>
      </c>
      <c r="D353" s="10">
        <v>0</v>
      </c>
    </row>
    <row r="354" spans="1:4">
      <c r="A354" s="10">
        <v>2</v>
      </c>
      <c r="B354" s="10" t="s">
        <v>35</v>
      </c>
      <c r="C354" s="49" t="s">
        <v>200</v>
      </c>
      <c r="D354" s="10">
        <v>0</v>
      </c>
    </row>
    <row r="355" spans="1:4">
      <c r="A355" s="10">
        <v>2</v>
      </c>
      <c r="B355" s="10" t="s">
        <v>36</v>
      </c>
      <c r="C355" s="49" t="s">
        <v>200</v>
      </c>
      <c r="D355" s="10">
        <v>0</v>
      </c>
    </row>
    <row r="356" spans="1:4">
      <c r="A356" s="10">
        <v>2</v>
      </c>
      <c r="B356" s="10" t="s">
        <v>37</v>
      </c>
      <c r="C356" s="49" t="s">
        <v>200</v>
      </c>
      <c r="D356" s="10">
        <v>0</v>
      </c>
    </row>
    <row r="357" spans="1:4">
      <c r="A357" s="10">
        <v>2</v>
      </c>
      <c r="B357" s="10" t="s">
        <v>53</v>
      </c>
      <c r="C357" s="49" t="s">
        <v>200</v>
      </c>
      <c r="D357" s="10">
        <v>0</v>
      </c>
    </row>
    <row r="358" spans="1:4">
      <c r="A358" s="10">
        <v>2</v>
      </c>
      <c r="B358" s="10" t="s">
        <v>55</v>
      </c>
      <c r="C358" s="49" t="s">
        <v>200</v>
      </c>
      <c r="D358" s="10">
        <v>0</v>
      </c>
    </row>
    <row r="359" spans="1:4">
      <c r="A359" s="10">
        <v>2</v>
      </c>
      <c r="B359" s="10" t="s">
        <v>54</v>
      </c>
      <c r="C359" s="49" t="s">
        <v>200</v>
      </c>
      <c r="D359" s="10">
        <v>0</v>
      </c>
    </row>
    <row r="360" spans="1:4">
      <c r="A360" s="10">
        <v>2</v>
      </c>
      <c r="B360" s="10" t="s">
        <v>178</v>
      </c>
      <c r="C360" s="49" t="s">
        <v>200</v>
      </c>
      <c r="D360" s="10">
        <v>0</v>
      </c>
    </row>
    <row r="361" spans="1:4">
      <c r="A361" s="10">
        <v>2</v>
      </c>
      <c r="B361" s="10" t="s">
        <v>183</v>
      </c>
      <c r="C361" s="49" t="s">
        <v>200</v>
      </c>
      <c r="D361" s="10">
        <v>0</v>
      </c>
    </row>
    <row r="362" spans="1:4">
      <c r="A362" s="10">
        <v>2</v>
      </c>
      <c r="B362" s="10" t="s">
        <v>191</v>
      </c>
      <c r="C362" s="49" t="s">
        <v>200</v>
      </c>
      <c r="D362" s="10">
        <v>0</v>
      </c>
    </row>
    <row r="363" spans="1:4">
      <c r="A363" s="10">
        <v>2</v>
      </c>
      <c r="B363" s="10" t="s">
        <v>219</v>
      </c>
      <c r="C363" s="49" t="s">
        <v>200</v>
      </c>
      <c r="D363" s="10">
        <v>0</v>
      </c>
    </row>
    <row r="364" spans="1:4" ht="30">
      <c r="A364" s="10">
        <v>2</v>
      </c>
      <c r="B364" s="10" t="s">
        <v>224</v>
      </c>
      <c r="C364" s="49" t="s">
        <v>200</v>
      </c>
      <c r="D364" s="10">
        <v>1</v>
      </c>
    </row>
    <row r="365" spans="1:4">
      <c r="A365" s="10">
        <v>3</v>
      </c>
      <c r="B365" s="3" t="s">
        <v>266</v>
      </c>
      <c r="C365" s="49" t="s">
        <v>200</v>
      </c>
      <c r="D365" s="10">
        <v>1</v>
      </c>
    </row>
    <row r="366" spans="1:4" ht="26.25">
      <c r="A366" s="10">
        <v>4</v>
      </c>
      <c r="B366" s="3" t="s">
        <v>107</v>
      </c>
      <c r="C366" s="49" t="s">
        <v>200</v>
      </c>
      <c r="D366" s="10">
        <v>1</v>
      </c>
    </row>
    <row r="367" spans="1:4">
      <c r="A367" s="10">
        <v>5</v>
      </c>
      <c r="B367" s="10" t="s">
        <v>19</v>
      </c>
      <c r="C367" s="49" t="s">
        <v>200</v>
      </c>
      <c r="D367" s="10">
        <v>0</v>
      </c>
    </row>
    <row r="368" spans="1:4">
      <c r="A368" s="10">
        <v>5</v>
      </c>
      <c r="B368" s="18" t="s">
        <v>21</v>
      </c>
      <c r="C368" s="49" t="s">
        <v>200</v>
      </c>
      <c r="D368" s="10">
        <v>1</v>
      </c>
    </row>
    <row r="369" spans="1:4">
      <c r="A369" s="10">
        <v>5</v>
      </c>
      <c r="B369" s="10" t="s">
        <v>20</v>
      </c>
      <c r="C369" s="49" t="s">
        <v>200</v>
      </c>
      <c r="D369" s="10">
        <v>0</v>
      </c>
    </row>
    <row r="370" spans="1:4">
      <c r="A370" s="10">
        <v>5</v>
      </c>
      <c r="B370" s="10" t="s">
        <v>22</v>
      </c>
      <c r="C370" s="49" t="s">
        <v>200</v>
      </c>
      <c r="D370" s="16">
        <v>0</v>
      </c>
    </row>
    <row r="371" spans="1:4">
      <c r="A371" s="5">
        <v>1</v>
      </c>
      <c r="B371" s="10" t="s">
        <v>26</v>
      </c>
      <c r="C371" s="49" t="s">
        <v>203</v>
      </c>
      <c r="D371" s="5">
        <v>0</v>
      </c>
    </row>
    <row r="372" spans="1:4">
      <c r="A372" s="10">
        <v>1</v>
      </c>
      <c r="B372" s="3" t="s">
        <v>27</v>
      </c>
      <c r="C372" s="49" t="s">
        <v>203</v>
      </c>
      <c r="D372" s="5">
        <v>0</v>
      </c>
    </row>
    <row r="373" spans="1:4">
      <c r="A373" s="10">
        <v>1</v>
      </c>
      <c r="B373" s="3" t="s">
        <v>28</v>
      </c>
      <c r="C373" s="49" t="s">
        <v>203</v>
      </c>
      <c r="D373" s="5">
        <v>0</v>
      </c>
    </row>
    <row r="374" spans="1:4">
      <c r="A374" s="10">
        <v>1</v>
      </c>
      <c r="B374" s="3" t="s">
        <v>29</v>
      </c>
      <c r="C374" s="49" t="s">
        <v>203</v>
      </c>
      <c r="D374" s="5">
        <v>0</v>
      </c>
    </row>
    <row r="375" spans="1:4">
      <c r="A375" s="10">
        <v>1</v>
      </c>
      <c r="B375" s="10" t="s">
        <v>30</v>
      </c>
      <c r="C375" s="49" t="s">
        <v>203</v>
      </c>
      <c r="D375" s="5">
        <v>1</v>
      </c>
    </row>
    <row r="376" spans="1:4">
      <c r="A376" s="10">
        <v>1</v>
      </c>
      <c r="B376" s="10" t="s">
        <v>31</v>
      </c>
      <c r="C376" s="49" t="s">
        <v>203</v>
      </c>
      <c r="D376" s="5">
        <v>0</v>
      </c>
    </row>
    <row r="377" spans="1:4">
      <c r="A377" s="5">
        <v>1</v>
      </c>
      <c r="B377" s="10" t="s">
        <v>32</v>
      </c>
      <c r="C377" s="49" t="s">
        <v>203</v>
      </c>
      <c r="D377" s="5">
        <v>0</v>
      </c>
    </row>
    <row r="378" spans="1:4" ht="30">
      <c r="A378" s="10">
        <v>1</v>
      </c>
      <c r="B378" s="10" t="s">
        <v>33</v>
      </c>
      <c r="C378" s="49" t="s">
        <v>203</v>
      </c>
      <c r="D378" s="5">
        <v>0</v>
      </c>
    </row>
    <row r="379" spans="1:4" ht="30">
      <c r="A379" s="10">
        <v>1</v>
      </c>
      <c r="B379" s="10" t="s">
        <v>34</v>
      </c>
      <c r="C379" s="49" t="s">
        <v>203</v>
      </c>
      <c r="D379" s="5">
        <v>0</v>
      </c>
    </row>
    <row r="380" spans="1:4">
      <c r="A380" s="10">
        <v>2</v>
      </c>
      <c r="B380" s="10" t="s">
        <v>38</v>
      </c>
      <c r="C380" s="49" t="s">
        <v>203</v>
      </c>
      <c r="D380" s="5">
        <v>1</v>
      </c>
    </row>
    <row r="381" spans="1:4">
      <c r="A381" s="10">
        <v>2</v>
      </c>
      <c r="B381" s="10" t="s">
        <v>39</v>
      </c>
      <c r="C381" s="49" t="s">
        <v>203</v>
      </c>
      <c r="D381" s="5">
        <v>1</v>
      </c>
    </row>
    <row r="382" spans="1:4">
      <c r="A382" s="10">
        <v>2</v>
      </c>
      <c r="B382" s="10" t="s">
        <v>40</v>
      </c>
      <c r="C382" s="49" t="s">
        <v>203</v>
      </c>
      <c r="D382" s="5">
        <v>0</v>
      </c>
    </row>
    <row r="383" spans="1:4">
      <c r="A383" s="10">
        <v>2</v>
      </c>
      <c r="B383" s="10" t="s">
        <v>41</v>
      </c>
      <c r="C383" s="49" t="s">
        <v>203</v>
      </c>
      <c r="D383" s="5">
        <v>0</v>
      </c>
    </row>
    <row r="384" spans="1:4">
      <c r="A384" s="10">
        <v>2</v>
      </c>
      <c r="B384" s="10" t="s">
        <v>42</v>
      </c>
      <c r="C384" s="49" t="s">
        <v>203</v>
      </c>
      <c r="D384" s="5">
        <v>0</v>
      </c>
    </row>
    <row r="385" spans="1:4">
      <c r="A385" s="10">
        <v>2</v>
      </c>
      <c r="B385" s="10" t="s">
        <v>43</v>
      </c>
      <c r="C385" s="49" t="s">
        <v>203</v>
      </c>
      <c r="D385" s="5">
        <v>0</v>
      </c>
    </row>
    <row r="386" spans="1:4">
      <c r="A386" s="10">
        <v>2</v>
      </c>
      <c r="B386" s="10" t="s">
        <v>44</v>
      </c>
      <c r="C386" s="49" t="s">
        <v>203</v>
      </c>
      <c r="D386" s="5">
        <v>0</v>
      </c>
    </row>
    <row r="387" spans="1:4">
      <c r="A387" s="10">
        <v>2</v>
      </c>
      <c r="B387" s="10" t="s">
        <v>45</v>
      </c>
      <c r="C387" s="49" t="s">
        <v>203</v>
      </c>
      <c r="D387" s="5">
        <v>0</v>
      </c>
    </row>
    <row r="388" spans="1:4">
      <c r="A388" s="10">
        <v>2</v>
      </c>
      <c r="B388" s="10" t="s">
        <v>46</v>
      </c>
      <c r="C388" s="49" t="s">
        <v>203</v>
      </c>
      <c r="D388" s="5">
        <v>0</v>
      </c>
    </row>
    <row r="389" spans="1:4" ht="30">
      <c r="A389" s="10">
        <v>2</v>
      </c>
      <c r="B389" s="10" t="s">
        <v>47</v>
      </c>
      <c r="C389" s="49" t="s">
        <v>203</v>
      </c>
      <c r="D389" s="5">
        <v>0</v>
      </c>
    </row>
    <row r="390" spans="1:4">
      <c r="A390" s="10">
        <v>2</v>
      </c>
      <c r="B390" s="10" t="s">
        <v>48</v>
      </c>
      <c r="C390" s="49" t="s">
        <v>203</v>
      </c>
      <c r="D390" s="5">
        <v>0</v>
      </c>
    </row>
    <row r="391" spans="1:4">
      <c r="A391" s="10">
        <v>2</v>
      </c>
      <c r="B391" s="10" t="s">
        <v>49</v>
      </c>
      <c r="C391" s="49" t="s">
        <v>203</v>
      </c>
      <c r="D391" s="10">
        <v>0</v>
      </c>
    </row>
    <row r="392" spans="1:4" ht="30">
      <c r="A392" s="10">
        <v>2</v>
      </c>
      <c r="B392" s="10" t="s">
        <v>50</v>
      </c>
      <c r="C392" s="49" t="s">
        <v>203</v>
      </c>
      <c r="D392" s="10">
        <v>1</v>
      </c>
    </row>
    <row r="393" spans="1:4">
      <c r="A393" s="10">
        <v>2</v>
      </c>
      <c r="B393" s="10" t="s">
        <v>51</v>
      </c>
      <c r="C393" s="49" t="s">
        <v>203</v>
      </c>
      <c r="D393" s="10">
        <v>0</v>
      </c>
    </row>
    <row r="394" spans="1:4" ht="45">
      <c r="A394" s="10">
        <v>2</v>
      </c>
      <c r="B394" s="10" t="s">
        <v>52</v>
      </c>
      <c r="C394" s="49" t="s">
        <v>203</v>
      </c>
      <c r="D394" s="10">
        <v>0</v>
      </c>
    </row>
    <row r="395" spans="1:4">
      <c r="A395" s="10">
        <v>2</v>
      </c>
      <c r="B395" s="10" t="s">
        <v>35</v>
      </c>
      <c r="C395" s="49" t="s">
        <v>203</v>
      </c>
      <c r="D395" s="10">
        <v>0</v>
      </c>
    </row>
    <row r="396" spans="1:4">
      <c r="A396" s="10">
        <v>2</v>
      </c>
      <c r="B396" s="10" t="s">
        <v>36</v>
      </c>
      <c r="C396" s="49" t="s">
        <v>203</v>
      </c>
      <c r="D396" s="10">
        <v>0</v>
      </c>
    </row>
    <row r="397" spans="1:4">
      <c r="A397" s="10">
        <v>2</v>
      </c>
      <c r="B397" s="10" t="s">
        <v>37</v>
      </c>
      <c r="C397" s="49" t="s">
        <v>203</v>
      </c>
      <c r="D397" s="10">
        <v>0</v>
      </c>
    </row>
    <row r="398" spans="1:4">
      <c r="A398" s="10">
        <v>2</v>
      </c>
      <c r="B398" s="10" t="s">
        <v>53</v>
      </c>
      <c r="C398" s="49" t="s">
        <v>203</v>
      </c>
      <c r="D398" s="10">
        <v>0</v>
      </c>
    </row>
    <row r="399" spans="1:4">
      <c r="A399" s="10">
        <v>2</v>
      </c>
      <c r="B399" s="10" t="s">
        <v>55</v>
      </c>
      <c r="C399" s="49" t="s">
        <v>203</v>
      </c>
      <c r="D399" s="10">
        <v>0</v>
      </c>
    </row>
    <row r="400" spans="1:4">
      <c r="A400" s="10">
        <v>2</v>
      </c>
      <c r="B400" s="10" t="s">
        <v>54</v>
      </c>
      <c r="C400" s="49" t="s">
        <v>203</v>
      </c>
      <c r="D400" s="10">
        <v>0</v>
      </c>
    </row>
    <row r="401" spans="1:4">
      <c r="A401" s="10">
        <v>2</v>
      </c>
      <c r="B401" s="10" t="s">
        <v>178</v>
      </c>
      <c r="C401" s="49" t="s">
        <v>203</v>
      </c>
      <c r="D401" s="10">
        <v>0</v>
      </c>
    </row>
    <row r="402" spans="1:4">
      <c r="A402" s="10">
        <v>2</v>
      </c>
      <c r="B402" s="10" t="s">
        <v>183</v>
      </c>
      <c r="C402" s="49" t="s">
        <v>203</v>
      </c>
      <c r="D402" s="10">
        <v>0</v>
      </c>
    </row>
    <row r="403" spans="1:4">
      <c r="A403" s="10">
        <v>2</v>
      </c>
      <c r="B403" s="10" t="s">
        <v>191</v>
      </c>
      <c r="C403" s="49" t="s">
        <v>203</v>
      </c>
      <c r="D403" s="10">
        <v>0</v>
      </c>
    </row>
    <row r="404" spans="1:4">
      <c r="A404" s="10">
        <v>2</v>
      </c>
      <c r="B404" s="10" t="s">
        <v>219</v>
      </c>
      <c r="C404" s="49" t="s">
        <v>203</v>
      </c>
      <c r="D404" s="10">
        <v>0</v>
      </c>
    </row>
    <row r="405" spans="1:4" ht="30">
      <c r="A405" s="10">
        <v>2</v>
      </c>
      <c r="B405" s="10" t="s">
        <v>224</v>
      </c>
      <c r="C405" s="49" t="s">
        <v>203</v>
      </c>
      <c r="D405" s="10">
        <v>0</v>
      </c>
    </row>
    <row r="406" spans="1:4">
      <c r="A406" s="10">
        <v>3</v>
      </c>
      <c r="B406" s="3" t="s">
        <v>266</v>
      </c>
      <c r="C406" s="49" t="s">
        <v>203</v>
      </c>
      <c r="D406" s="10">
        <v>1</v>
      </c>
    </row>
    <row r="407" spans="1:4" ht="26.25">
      <c r="A407" s="10">
        <v>4</v>
      </c>
      <c r="B407" s="3" t="s">
        <v>107</v>
      </c>
      <c r="C407" s="49" t="s">
        <v>203</v>
      </c>
      <c r="D407" s="10">
        <v>1</v>
      </c>
    </row>
    <row r="408" spans="1:4">
      <c r="A408" s="10">
        <v>5</v>
      </c>
      <c r="B408" s="10" t="s">
        <v>19</v>
      </c>
      <c r="C408" s="49" t="s">
        <v>203</v>
      </c>
      <c r="D408" s="10">
        <v>0</v>
      </c>
    </row>
    <row r="409" spans="1:4">
      <c r="A409" s="10">
        <v>5</v>
      </c>
      <c r="B409" s="18" t="s">
        <v>21</v>
      </c>
      <c r="C409" s="49" t="s">
        <v>203</v>
      </c>
      <c r="D409" s="10">
        <v>0</v>
      </c>
    </row>
    <row r="410" spans="1:4">
      <c r="A410" s="10">
        <v>5</v>
      </c>
      <c r="B410" s="10" t="s">
        <v>20</v>
      </c>
      <c r="C410" s="49" t="s">
        <v>203</v>
      </c>
      <c r="D410" s="10">
        <v>1</v>
      </c>
    </row>
    <row r="411" spans="1:4">
      <c r="A411" s="10">
        <v>5</v>
      </c>
      <c r="B411" s="10" t="s">
        <v>22</v>
      </c>
      <c r="C411" s="49" t="s">
        <v>203</v>
      </c>
      <c r="D411" s="16">
        <v>0</v>
      </c>
    </row>
    <row r="412" spans="1:4">
      <c r="A412" s="5">
        <v>1</v>
      </c>
      <c r="B412" s="10" t="s">
        <v>26</v>
      </c>
      <c r="C412" s="49" t="s">
        <v>254</v>
      </c>
      <c r="D412" s="5">
        <v>0</v>
      </c>
    </row>
    <row r="413" spans="1:4">
      <c r="A413" s="10">
        <v>1</v>
      </c>
      <c r="B413" s="3" t="s">
        <v>27</v>
      </c>
      <c r="C413" s="49" t="s">
        <v>254</v>
      </c>
      <c r="D413" s="5">
        <v>0</v>
      </c>
    </row>
    <row r="414" spans="1:4">
      <c r="A414" s="10">
        <v>1</v>
      </c>
      <c r="B414" s="3" t="s">
        <v>28</v>
      </c>
      <c r="C414" s="49" t="s">
        <v>254</v>
      </c>
      <c r="D414" s="5">
        <v>1</v>
      </c>
    </row>
    <row r="415" spans="1:4">
      <c r="A415" s="10">
        <v>1</v>
      </c>
      <c r="B415" s="3" t="s">
        <v>29</v>
      </c>
      <c r="C415" s="49" t="s">
        <v>254</v>
      </c>
      <c r="D415" s="5">
        <v>0</v>
      </c>
    </row>
    <row r="416" spans="1:4">
      <c r="A416" s="10">
        <v>1</v>
      </c>
      <c r="B416" s="10" t="s">
        <v>30</v>
      </c>
      <c r="C416" s="49" t="s">
        <v>254</v>
      </c>
      <c r="D416" s="5">
        <v>0</v>
      </c>
    </row>
    <row r="417" spans="1:4">
      <c r="A417" s="10">
        <v>1</v>
      </c>
      <c r="B417" s="10" t="s">
        <v>31</v>
      </c>
      <c r="C417" s="49" t="s">
        <v>254</v>
      </c>
      <c r="D417" s="5">
        <v>0</v>
      </c>
    </row>
    <row r="418" spans="1:4">
      <c r="A418" s="5">
        <v>1</v>
      </c>
      <c r="B418" s="10" t="s">
        <v>32</v>
      </c>
      <c r="C418" s="49" t="s">
        <v>254</v>
      </c>
      <c r="D418" s="5">
        <v>0</v>
      </c>
    </row>
    <row r="419" spans="1:4" ht="30">
      <c r="A419" s="10">
        <v>1</v>
      </c>
      <c r="B419" s="10" t="s">
        <v>33</v>
      </c>
      <c r="C419" s="49" t="s">
        <v>254</v>
      </c>
      <c r="D419" s="5">
        <v>0</v>
      </c>
    </row>
    <row r="420" spans="1:4" ht="30">
      <c r="A420" s="10">
        <v>1</v>
      </c>
      <c r="B420" s="10" t="s">
        <v>34</v>
      </c>
      <c r="C420" s="49" t="s">
        <v>254</v>
      </c>
      <c r="D420" s="5">
        <v>0</v>
      </c>
    </row>
    <row r="421" spans="1:4">
      <c r="A421" s="10">
        <v>2</v>
      </c>
      <c r="B421" s="10" t="s">
        <v>38</v>
      </c>
      <c r="C421" s="49" t="s">
        <v>254</v>
      </c>
      <c r="D421" s="5">
        <v>1</v>
      </c>
    </row>
    <row r="422" spans="1:4">
      <c r="A422" s="10">
        <v>2</v>
      </c>
      <c r="B422" s="10" t="s">
        <v>39</v>
      </c>
      <c r="C422" s="49" t="s">
        <v>254</v>
      </c>
      <c r="D422" s="5">
        <v>0</v>
      </c>
    </row>
    <row r="423" spans="1:4">
      <c r="A423" s="10">
        <v>2</v>
      </c>
      <c r="B423" s="10" t="s">
        <v>40</v>
      </c>
      <c r="C423" s="49" t="s">
        <v>254</v>
      </c>
      <c r="D423" s="5">
        <v>0</v>
      </c>
    </row>
    <row r="424" spans="1:4">
      <c r="A424" s="10">
        <v>2</v>
      </c>
      <c r="B424" s="10" t="s">
        <v>41</v>
      </c>
      <c r="C424" s="49" t="s">
        <v>254</v>
      </c>
      <c r="D424" s="5">
        <v>0</v>
      </c>
    </row>
    <row r="425" spans="1:4">
      <c r="A425" s="10">
        <v>2</v>
      </c>
      <c r="B425" s="10" t="s">
        <v>42</v>
      </c>
      <c r="C425" s="49" t="s">
        <v>254</v>
      </c>
      <c r="D425" s="5">
        <v>0</v>
      </c>
    </row>
    <row r="426" spans="1:4">
      <c r="A426" s="10">
        <v>2</v>
      </c>
      <c r="B426" s="10" t="s">
        <v>43</v>
      </c>
      <c r="C426" s="49" t="s">
        <v>254</v>
      </c>
      <c r="D426" s="5">
        <v>0</v>
      </c>
    </row>
    <row r="427" spans="1:4">
      <c r="A427" s="10">
        <v>2</v>
      </c>
      <c r="B427" s="10" t="s">
        <v>44</v>
      </c>
      <c r="C427" s="49" t="s">
        <v>254</v>
      </c>
      <c r="D427" s="5">
        <v>0</v>
      </c>
    </row>
    <row r="428" spans="1:4">
      <c r="A428" s="10">
        <v>2</v>
      </c>
      <c r="B428" s="10" t="s">
        <v>45</v>
      </c>
      <c r="C428" s="49" t="s">
        <v>254</v>
      </c>
      <c r="D428" s="5">
        <v>0</v>
      </c>
    </row>
    <row r="429" spans="1:4">
      <c r="A429" s="10">
        <v>2</v>
      </c>
      <c r="B429" s="10" t="s">
        <v>46</v>
      </c>
      <c r="C429" s="49" t="s">
        <v>254</v>
      </c>
      <c r="D429" s="5">
        <v>0</v>
      </c>
    </row>
    <row r="430" spans="1:4" ht="30">
      <c r="A430" s="10">
        <v>2</v>
      </c>
      <c r="B430" s="10" t="s">
        <v>47</v>
      </c>
      <c r="C430" s="49" t="s">
        <v>254</v>
      </c>
      <c r="D430" s="5">
        <v>0</v>
      </c>
    </row>
    <row r="431" spans="1:4">
      <c r="A431" s="10">
        <v>2</v>
      </c>
      <c r="B431" s="10" t="s">
        <v>48</v>
      </c>
      <c r="C431" s="49" t="s">
        <v>254</v>
      </c>
      <c r="D431" s="5">
        <v>0</v>
      </c>
    </row>
    <row r="432" spans="1:4">
      <c r="A432" s="10">
        <v>2</v>
      </c>
      <c r="B432" s="10" t="s">
        <v>49</v>
      </c>
      <c r="C432" s="49" t="s">
        <v>254</v>
      </c>
      <c r="D432" s="10">
        <v>0</v>
      </c>
    </row>
    <row r="433" spans="1:4" ht="30">
      <c r="A433" s="10">
        <v>2</v>
      </c>
      <c r="B433" s="10" t="s">
        <v>50</v>
      </c>
      <c r="C433" s="49" t="s">
        <v>254</v>
      </c>
      <c r="D433" s="10">
        <v>0</v>
      </c>
    </row>
    <row r="434" spans="1:4">
      <c r="A434" s="10">
        <v>2</v>
      </c>
      <c r="B434" s="10" t="s">
        <v>51</v>
      </c>
      <c r="C434" s="49" t="s">
        <v>254</v>
      </c>
      <c r="D434" s="10">
        <v>0</v>
      </c>
    </row>
    <row r="435" spans="1:4" ht="45">
      <c r="A435" s="10">
        <v>2</v>
      </c>
      <c r="B435" s="10" t="s">
        <v>52</v>
      </c>
      <c r="C435" s="49" t="s">
        <v>254</v>
      </c>
      <c r="D435" s="10">
        <v>0</v>
      </c>
    </row>
    <row r="436" spans="1:4">
      <c r="A436" s="10">
        <v>2</v>
      </c>
      <c r="B436" s="10" t="s">
        <v>35</v>
      </c>
      <c r="C436" s="49" t="s">
        <v>254</v>
      </c>
      <c r="D436" s="10">
        <v>0</v>
      </c>
    </row>
    <row r="437" spans="1:4">
      <c r="A437" s="10">
        <v>2</v>
      </c>
      <c r="B437" s="10" t="s">
        <v>36</v>
      </c>
      <c r="C437" s="49" t="s">
        <v>254</v>
      </c>
      <c r="D437" s="10">
        <v>0</v>
      </c>
    </row>
    <row r="438" spans="1:4">
      <c r="A438" s="10">
        <v>2</v>
      </c>
      <c r="B438" s="10" t="s">
        <v>37</v>
      </c>
      <c r="C438" s="49" t="s">
        <v>254</v>
      </c>
      <c r="D438" s="10">
        <v>0</v>
      </c>
    </row>
    <row r="439" spans="1:4">
      <c r="A439" s="10">
        <v>2</v>
      </c>
      <c r="B439" s="10" t="s">
        <v>53</v>
      </c>
      <c r="C439" s="49" t="s">
        <v>254</v>
      </c>
      <c r="D439" s="10">
        <v>0</v>
      </c>
    </row>
    <row r="440" spans="1:4">
      <c r="A440" s="10">
        <v>2</v>
      </c>
      <c r="B440" s="10" t="s">
        <v>55</v>
      </c>
      <c r="C440" s="49" t="s">
        <v>254</v>
      </c>
      <c r="D440" s="10">
        <v>0</v>
      </c>
    </row>
    <row r="441" spans="1:4">
      <c r="A441" s="10">
        <v>2</v>
      </c>
      <c r="B441" s="10" t="s">
        <v>54</v>
      </c>
      <c r="C441" s="49" t="s">
        <v>254</v>
      </c>
      <c r="D441" s="10">
        <v>0</v>
      </c>
    </row>
    <row r="442" spans="1:4">
      <c r="A442" s="10">
        <v>2</v>
      </c>
      <c r="B442" s="10" t="s">
        <v>178</v>
      </c>
      <c r="C442" s="49" t="s">
        <v>254</v>
      </c>
      <c r="D442" s="10">
        <v>0</v>
      </c>
    </row>
    <row r="443" spans="1:4">
      <c r="A443" s="10">
        <v>2</v>
      </c>
      <c r="B443" s="10" t="s">
        <v>183</v>
      </c>
      <c r="C443" s="49" t="s">
        <v>254</v>
      </c>
      <c r="D443" s="10">
        <v>0</v>
      </c>
    </row>
    <row r="444" spans="1:4">
      <c r="A444" s="10">
        <v>2</v>
      </c>
      <c r="B444" s="10" t="s">
        <v>191</v>
      </c>
      <c r="C444" s="49" t="s">
        <v>254</v>
      </c>
      <c r="D444" s="10">
        <v>0</v>
      </c>
    </row>
    <row r="445" spans="1:4">
      <c r="A445" s="10">
        <v>2</v>
      </c>
      <c r="B445" s="10" t="s">
        <v>219</v>
      </c>
      <c r="C445" s="49" t="s">
        <v>254</v>
      </c>
      <c r="D445" s="10">
        <v>0</v>
      </c>
    </row>
    <row r="446" spans="1:4" ht="30">
      <c r="A446" s="10">
        <v>2</v>
      </c>
      <c r="B446" s="10" t="s">
        <v>224</v>
      </c>
      <c r="C446" s="49" t="s">
        <v>254</v>
      </c>
      <c r="D446" s="10">
        <v>0</v>
      </c>
    </row>
    <row r="447" spans="1:4">
      <c r="A447" s="10">
        <v>3</v>
      </c>
      <c r="B447" s="3" t="s">
        <v>266</v>
      </c>
      <c r="C447" s="49" t="s">
        <v>254</v>
      </c>
      <c r="D447" s="10">
        <v>0</v>
      </c>
    </row>
    <row r="448" spans="1:4" ht="26.25">
      <c r="A448" s="10">
        <v>4</v>
      </c>
      <c r="B448" s="3" t="s">
        <v>107</v>
      </c>
      <c r="C448" s="49" t="s">
        <v>254</v>
      </c>
      <c r="D448" s="10">
        <v>1</v>
      </c>
    </row>
    <row r="449" spans="1:4">
      <c r="A449" s="10">
        <v>5</v>
      </c>
      <c r="B449" s="10" t="s">
        <v>19</v>
      </c>
      <c r="C449" s="49" t="s">
        <v>254</v>
      </c>
      <c r="D449" s="10">
        <v>1</v>
      </c>
    </row>
    <row r="450" spans="1:4">
      <c r="A450" s="10">
        <v>5</v>
      </c>
      <c r="B450" s="18" t="s">
        <v>21</v>
      </c>
      <c r="C450" s="49" t="s">
        <v>254</v>
      </c>
      <c r="D450" s="10">
        <v>0</v>
      </c>
    </row>
    <row r="451" spans="1:4">
      <c r="A451" s="10">
        <v>5</v>
      </c>
      <c r="B451" s="10" t="s">
        <v>20</v>
      </c>
      <c r="C451" s="49" t="s">
        <v>254</v>
      </c>
      <c r="D451" s="10">
        <v>0</v>
      </c>
    </row>
    <row r="452" spans="1:4">
      <c r="A452" s="10">
        <v>5</v>
      </c>
      <c r="B452" s="10" t="s">
        <v>22</v>
      </c>
      <c r="C452" s="49" t="s">
        <v>254</v>
      </c>
      <c r="D452" s="16">
        <v>0</v>
      </c>
    </row>
    <row r="453" spans="1:4">
      <c r="A453" s="5">
        <v>1</v>
      </c>
      <c r="B453" s="10" t="s">
        <v>26</v>
      </c>
      <c r="C453" s="49" t="s">
        <v>207</v>
      </c>
      <c r="D453" s="5">
        <v>0</v>
      </c>
    </row>
    <row r="454" spans="1:4">
      <c r="A454" s="10">
        <v>1</v>
      </c>
      <c r="B454" s="3" t="s">
        <v>27</v>
      </c>
      <c r="C454" s="49" t="s">
        <v>207</v>
      </c>
      <c r="D454" s="5">
        <v>0</v>
      </c>
    </row>
    <row r="455" spans="1:4">
      <c r="A455" s="10">
        <v>1</v>
      </c>
      <c r="B455" s="3" t="s">
        <v>28</v>
      </c>
      <c r="C455" s="49" t="s">
        <v>207</v>
      </c>
      <c r="D455" s="5">
        <v>0</v>
      </c>
    </row>
    <row r="456" spans="1:4">
      <c r="A456" s="10">
        <v>1</v>
      </c>
      <c r="B456" s="3" t="s">
        <v>29</v>
      </c>
      <c r="C456" s="49" t="s">
        <v>207</v>
      </c>
      <c r="D456" s="5">
        <v>0</v>
      </c>
    </row>
    <row r="457" spans="1:4">
      <c r="A457" s="10">
        <v>1</v>
      </c>
      <c r="B457" s="10" t="s">
        <v>30</v>
      </c>
      <c r="C457" s="49" t="s">
        <v>207</v>
      </c>
      <c r="D457" s="5">
        <v>1</v>
      </c>
    </row>
    <row r="458" spans="1:4">
      <c r="A458" s="10">
        <v>1</v>
      </c>
      <c r="B458" s="10" t="s">
        <v>31</v>
      </c>
      <c r="C458" s="49" t="s">
        <v>207</v>
      </c>
      <c r="D458" s="5">
        <v>0</v>
      </c>
    </row>
    <row r="459" spans="1:4">
      <c r="A459" s="5">
        <v>1</v>
      </c>
      <c r="B459" s="10" t="s">
        <v>32</v>
      </c>
      <c r="C459" s="49" t="s">
        <v>207</v>
      </c>
      <c r="D459" s="5">
        <v>0</v>
      </c>
    </row>
    <row r="460" spans="1:4" ht="30">
      <c r="A460" s="10">
        <v>1</v>
      </c>
      <c r="B460" s="10" t="s">
        <v>33</v>
      </c>
      <c r="C460" s="49" t="s">
        <v>207</v>
      </c>
      <c r="D460" s="5">
        <v>0</v>
      </c>
    </row>
    <row r="461" spans="1:4" ht="30">
      <c r="A461" s="10">
        <v>1</v>
      </c>
      <c r="B461" s="10" t="s">
        <v>34</v>
      </c>
      <c r="C461" s="49" t="s">
        <v>207</v>
      </c>
      <c r="D461" s="5">
        <v>0</v>
      </c>
    </row>
    <row r="462" spans="1:4">
      <c r="A462" s="10">
        <v>2</v>
      </c>
      <c r="B462" s="10" t="s">
        <v>38</v>
      </c>
      <c r="C462" s="49" t="s">
        <v>207</v>
      </c>
      <c r="D462" s="5">
        <v>0</v>
      </c>
    </row>
    <row r="463" spans="1:4">
      <c r="A463" s="10">
        <v>2</v>
      </c>
      <c r="B463" s="10" t="s">
        <v>39</v>
      </c>
      <c r="C463" s="49" t="s">
        <v>207</v>
      </c>
      <c r="D463" s="5">
        <v>1</v>
      </c>
    </row>
    <row r="464" spans="1:4">
      <c r="A464" s="10">
        <v>2</v>
      </c>
      <c r="B464" s="10" t="s">
        <v>40</v>
      </c>
      <c r="C464" s="49" t="s">
        <v>207</v>
      </c>
      <c r="D464" s="5">
        <v>0</v>
      </c>
    </row>
    <row r="465" spans="1:4">
      <c r="A465" s="10">
        <v>2</v>
      </c>
      <c r="B465" s="10" t="s">
        <v>41</v>
      </c>
      <c r="C465" s="49" t="s">
        <v>207</v>
      </c>
      <c r="D465" s="5">
        <v>0</v>
      </c>
    </row>
    <row r="466" spans="1:4">
      <c r="A466" s="10">
        <v>2</v>
      </c>
      <c r="B466" s="10" t="s">
        <v>42</v>
      </c>
      <c r="C466" s="49" t="s">
        <v>207</v>
      </c>
      <c r="D466" s="5">
        <v>0</v>
      </c>
    </row>
    <row r="467" spans="1:4">
      <c r="A467" s="10">
        <v>2</v>
      </c>
      <c r="B467" s="10" t="s">
        <v>43</v>
      </c>
      <c r="C467" s="49" t="s">
        <v>207</v>
      </c>
      <c r="D467" s="5">
        <v>0</v>
      </c>
    </row>
    <row r="468" spans="1:4">
      <c r="A468" s="10">
        <v>2</v>
      </c>
      <c r="B468" s="10" t="s">
        <v>44</v>
      </c>
      <c r="C468" s="49" t="s">
        <v>207</v>
      </c>
      <c r="D468" s="5">
        <v>0</v>
      </c>
    </row>
    <row r="469" spans="1:4">
      <c r="A469" s="10">
        <v>2</v>
      </c>
      <c r="B469" s="10" t="s">
        <v>45</v>
      </c>
      <c r="C469" s="49" t="s">
        <v>207</v>
      </c>
      <c r="D469" s="5">
        <v>0</v>
      </c>
    </row>
    <row r="470" spans="1:4">
      <c r="A470" s="10">
        <v>2</v>
      </c>
      <c r="B470" s="10" t="s">
        <v>46</v>
      </c>
      <c r="C470" s="49" t="s">
        <v>207</v>
      </c>
      <c r="D470" s="5">
        <v>0</v>
      </c>
    </row>
    <row r="471" spans="1:4" ht="30">
      <c r="A471" s="10">
        <v>2</v>
      </c>
      <c r="B471" s="10" t="s">
        <v>47</v>
      </c>
      <c r="C471" s="49" t="s">
        <v>207</v>
      </c>
      <c r="D471" s="5">
        <v>0</v>
      </c>
    </row>
    <row r="472" spans="1:4">
      <c r="A472" s="10">
        <v>2</v>
      </c>
      <c r="B472" s="10" t="s">
        <v>48</v>
      </c>
      <c r="C472" s="49" t="s">
        <v>207</v>
      </c>
      <c r="D472" s="5">
        <v>0</v>
      </c>
    </row>
    <row r="473" spans="1:4">
      <c r="A473" s="10">
        <v>2</v>
      </c>
      <c r="B473" s="10" t="s">
        <v>49</v>
      </c>
      <c r="C473" s="49" t="s">
        <v>207</v>
      </c>
      <c r="D473" s="10">
        <v>0</v>
      </c>
    </row>
    <row r="474" spans="1:4" ht="30">
      <c r="A474" s="10">
        <v>2</v>
      </c>
      <c r="B474" s="10" t="s">
        <v>50</v>
      </c>
      <c r="C474" s="49" t="s">
        <v>207</v>
      </c>
      <c r="D474" s="10">
        <v>0</v>
      </c>
    </row>
    <row r="475" spans="1:4">
      <c r="A475" s="10">
        <v>2</v>
      </c>
      <c r="B475" s="10" t="s">
        <v>51</v>
      </c>
      <c r="C475" s="49" t="s">
        <v>207</v>
      </c>
      <c r="D475" s="10">
        <v>0</v>
      </c>
    </row>
    <row r="476" spans="1:4" ht="45">
      <c r="A476" s="10">
        <v>2</v>
      </c>
      <c r="B476" s="10" t="s">
        <v>52</v>
      </c>
      <c r="C476" s="49" t="s">
        <v>207</v>
      </c>
      <c r="D476" s="10">
        <v>0</v>
      </c>
    </row>
    <row r="477" spans="1:4">
      <c r="A477" s="10">
        <v>2</v>
      </c>
      <c r="B477" s="10" t="s">
        <v>35</v>
      </c>
      <c r="C477" s="49" t="s">
        <v>207</v>
      </c>
      <c r="D477" s="10">
        <v>0</v>
      </c>
    </row>
    <row r="478" spans="1:4">
      <c r="A478" s="10">
        <v>2</v>
      </c>
      <c r="B478" s="10" t="s">
        <v>36</v>
      </c>
      <c r="C478" s="49" t="s">
        <v>207</v>
      </c>
      <c r="D478" s="10">
        <v>0</v>
      </c>
    </row>
    <row r="479" spans="1:4">
      <c r="A479" s="10">
        <v>2</v>
      </c>
      <c r="B479" s="10" t="s">
        <v>37</v>
      </c>
      <c r="C479" s="49" t="s">
        <v>207</v>
      </c>
      <c r="D479" s="10">
        <v>0</v>
      </c>
    </row>
    <row r="480" spans="1:4">
      <c r="A480" s="10">
        <v>2</v>
      </c>
      <c r="B480" s="10" t="s">
        <v>53</v>
      </c>
      <c r="C480" s="49" t="s">
        <v>207</v>
      </c>
      <c r="D480" s="10">
        <v>0</v>
      </c>
    </row>
    <row r="481" spans="1:4">
      <c r="A481" s="10">
        <v>2</v>
      </c>
      <c r="B481" s="10" t="s">
        <v>55</v>
      </c>
      <c r="C481" s="49" t="s">
        <v>207</v>
      </c>
      <c r="D481" s="10">
        <v>0</v>
      </c>
    </row>
    <row r="482" spans="1:4">
      <c r="A482" s="10">
        <v>2</v>
      </c>
      <c r="B482" s="10" t="s">
        <v>54</v>
      </c>
      <c r="C482" s="49" t="s">
        <v>207</v>
      </c>
      <c r="D482" s="10">
        <v>0</v>
      </c>
    </row>
    <row r="483" spans="1:4">
      <c r="A483" s="10">
        <v>2</v>
      </c>
      <c r="B483" s="10" t="s">
        <v>178</v>
      </c>
      <c r="C483" s="49" t="s">
        <v>207</v>
      </c>
      <c r="D483" s="10">
        <v>0</v>
      </c>
    </row>
    <row r="484" spans="1:4">
      <c r="A484" s="10">
        <v>2</v>
      </c>
      <c r="B484" s="10" t="s">
        <v>183</v>
      </c>
      <c r="C484" s="49" t="s">
        <v>207</v>
      </c>
      <c r="D484" s="10">
        <v>0</v>
      </c>
    </row>
    <row r="485" spans="1:4">
      <c r="A485" s="10">
        <v>2</v>
      </c>
      <c r="B485" s="10" t="s">
        <v>191</v>
      </c>
      <c r="C485" s="49" t="s">
        <v>207</v>
      </c>
      <c r="D485" s="10">
        <v>0</v>
      </c>
    </row>
    <row r="486" spans="1:4">
      <c r="A486" s="10">
        <v>2</v>
      </c>
      <c r="B486" s="10" t="s">
        <v>219</v>
      </c>
      <c r="C486" s="49" t="s">
        <v>207</v>
      </c>
      <c r="D486" s="10">
        <v>0</v>
      </c>
    </row>
    <row r="487" spans="1:4" ht="30">
      <c r="A487" s="10">
        <v>2</v>
      </c>
      <c r="B487" s="10" t="s">
        <v>224</v>
      </c>
      <c r="C487" s="49" t="s">
        <v>207</v>
      </c>
      <c r="D487" s="10">
        <v>0</v>
      </c>
    </row>
    <row r="488" spans="1:4">
      <c r="A488" s="10">
        <v>3</v>
      </c>
      <c r="B488" s="3" t="s">
        <v>266</v>
      </c>
      <c r="C488" s="49" t="s">
        <v>207</v>
      </c>
      <c r="D488" s="10">
        <v>0</v>
      </c>
    </row>
    <row r="489" spans="1:4" ht="26.25">
      <c r="A489" s="10">
        <v>4</v>
      </c>
      <c r="B489" s="3" t="s">
        <v>107</v>
      </c>
      <c r="C489" s="49" t="s">
        <v>207</v>
      </c>
      <c r="D489" s="10">
        <v>1</v>
      </c>
    </row>
    <row r="490" spans="1:4">
      <c r="A490" s="10">
        <v>5</v>
      </c>
      <c r="B490" s="10" t="s">
        <v>19</v>
      </c>
      <c r="C490" s="49" t="s">
        <v>207</v>
      </c>
      <c r="D490" s="10">
        <v>0</v>
      </c>
    </row>
    <row r="491" spans="1:4">
      <c r="A491" s="10">
        <v>5</v>
      </c>
      <c r="B491" s="18" t="s">
        <v>21</v>
      </c>
      <c r="C491" s="49" t="s">
        <v>207</v>
      </c>
      <c r="D491" s="10">
        <v>1</v>
      </c>
    </row>
    <row r="492" spans="1:4">
      <c r="A492" s="10">
        <v>5</v>
      </c>
      <c r="B492" s="10" t="s">
        <v>20</v>
      </c>
      <c r="C492" s="49" t="s">
        <v>207</v>
      </c>
      <c r="D492" s="10">
        <v>0</v>
      </c>
    </row>
    <row r="493" spans="1:4">
      <c r="A493" s="10">
        <v>5</v>
      </c>
      <c r="B493" s="10" t="s">
        <v>22</v>
      </c>
      <c r="C493" s="49" t="s">
        <v>207</v>
      </c>
      <c r="D493" s="16">
        <v>0</v>
      </c>
    </row>
    <row r="494" spans="1:4" ht="25.5">
      <c r="A494" s="5">
        <v>1</v>
      </c>
      <c r="B494" s="10" t="s">
        <v>26</v>
      </c>
      <c r="C494" s="49" t="s">
        <v>255</v>
      </c>
      <c r="D494" s="5">
        <v>0</v>
      </c>
    </row>
    <row r="495" spans="1:4" ht="25.5">
      <c r="A495" s="10">
        <v>1</v>
      </c>
      <c r="B495" s="3" t="s">
        <v>27</v>
      </c>
      <c r="C495" s="49" t="s">
        <v>255</v>
      </c>
      <c r="D495" s="5">
        <v>1</v>
      </c>
    </row>
    <row r="496" spans="1:4" ht="25.5">
      <c r="A496" s="10">
        <v>1</v>
      </c>
      <c r="B496" s="3" t="s">
        <v>28</v>
      </c>
      <c r="C496" s="49" t="s">
        <v>255</v>
      </c>
      <c r="D496" s="5">
        <v>0</v>
      </c>
    </row>
    <row r="497" spans="1:4" ht="25.5">
      <c r="A497" s="10">
        <v>1</v>
      </c>
      <c r="B497" s="3" t="s">
        <v>29</v>
      </c>
      <c r="C497" s="49" t="s">
        <v>255</v>
      </c>
      <c r="D497" s="5">
        <v>0</v>
      </c>
    </row>
    <row r="498" spans="1:4" ht="25.5">
      <c r="A498" s="10">
        <v>1</v>
      </c>
      <c r="B498" s="10" t="s">
        <v>30</v>
      </c>
      <c r="C498" s="49" t="s">
        <v>255</v>
      </c>
      <c r="D498" s="5">
        <v>0</v>
      </c>
    </row>
    <row r="499" spans="1:4" ht="25.5">
      <c r="A499" s="10">
        <v>1</v>
      </c>
      <c r="B499" s="10" t="s">
        <v>31</v>
      </c>
      <c r="C499" s="49" t="s">
        <v>255</v>
      </c>
      <c r="D499" s="5">
        <v>0</v>
      </c>
    </row>
    <row r="500" spans="1:4" ht="25.5">
      <c r="A500" s="5">
        <v>1</v>
      </c>
      <c r="B500" s="10" t="s">
        <v>32</v>
      </c>
      <c r="C500" s="49" t="s">
        <v>255</v>
      </c>
      <c r="D500" s="5">
        <v>0</v>
      </c>
    </row>
    <row r="501" spans="1:4" ht="30">
      <c r="A501" s="10">
        <v>1</v>
      </c>
      <c r="B501" s="10" t="s">
        <v>33</v>
      </c>
      <c r="C501" s="49" t="s">
        <v>255</v>
      </c>
      <c r="D501" s="5">
        <v>0</v>
      </c>
    </row>
    <row r="502" spans="1:4" ht="30">
      <c r="A502" s="10">
        <v>1</v>
      </c>
      <c r="B502" s="10" t="s">
        <v>34</v>
      </c>
      <c r="C502" s="49" t="s">
        <v>255</v>
      </c>
      <c r="D502" s="5">
        <v>0</v>
      </c>
    </row>
    <row r="503" spans="1:4" ht="25.5">
      <c r="A503" s="10">
        <v>2</v>
      </c>
      <c r="B503" s="10" t="s">
        <v>38</v>
      </c>
      <c r="C503" s="49" t="s">
        <v>255</v>
      </c>
      <c r="D503" s="5">
        <v>1</v>
      </c>
    </row>
    <row r="504" spans="1:4" ht="25.5">
      <c r="A504" s="10">
        <v>2</v>
      </c>
      <c r="B504" s="10" t="s">
        <v>39</v>
      </c>
      <c r="C504" s="49" t="s">
        <v>255</v>
      </c>
      <c r="D504" s="5">
        <v>0</v>
      </c>
    </row>
    <row r="505" spans="1:4" ht="25.5">
      <c r="A505" s="10">
        <v>2</v>
      </c>
      <c r="B505" s="10" t="s">
        <v>40</v>
      </c>
      <c r="C505" s="49" t="s">
        <v>255</v>
      </c>
      <c r="D505" s="5">
        <v>0</v>
      </c>
    </row>
    <row r="506" spans="1:4" ht="25.5">
      <c r="A506" s="10">
        <v>2</v>
      </c>
      <c r="B506" s="10" t="s">
        <v>41</v>
      </c>
      <c r="C506" s="49" t="s">
        <v>255</v>
      </c>
      <c r="D506" s="5">
        <v>0</v>
      </c>
    </row>
    <row r="507" spans="1:4" ht="25.5">
      <c r="A507" s="10">
        <v>2</v>
      </c>
      <c r="B507" s="10" t="s">
        <v>42</v>
      </c>
      <c r="C507" s="49" t="s">
        <v>255</v>
      </c>
      <c r="D507" s="5">
        <v>0</v>
      </c>
    </row>
    <row r="508" spans="1:4" ht="25.5">
      <c r="A508" s="10">
        <v>2</v>
      </c>
      <c r="B508" s="10" t="s">
        <v>43</v>
      </c>
      <c r="C508" s="49" t="s">
        <v>255</v>
      </c>
      <c r="D508" s="5">
        <v>0</v>
      </c>
    </row>
    <row r="509" spans="1:4" ht="25.5">
      <c r="A509" s="10">
        <v>2</v>
      </c>
      <c r="B509" s="10" t="s">
        <v>44</v>
      </c>
      <c r="C509" s="49" t="s">
        <v>255</v>
      </c>
      <c r="D509" s="5">
        <v>0</v>
      </c>
    </row>
    <row r="510" spans="1:4" ht="25.5">
      <c r="A510" s="10">
        <v>2</v>
      </c>
      <c r="B510" s="10" t="s">
        <v>45</v>
      </c>
      <c r="C510" s="49" t="s">
        <v>255</v>
      </c>
      <c r="D510" s="5">
        <v>0</v>
      </c>
    </row>
    <row r="511" spans="1:4" ht="25.5">
      <c r="A511" s="10">
        <v>2</v>
      </c>
      <c r="B511" s="10" t="s">
        <v>46</v>
      </c>
      <c r="C511" s="49" t="s">
        <v>255</v>
      </c>
      <c r="D511" s="5">
        <v>0</v>
      </c>
    </row>
    <row r="512" spans="1:4" ht="30">
      <c r="A512" s="10">
        <v>2</v>
      </c>
      <c r="B512" s="10" t="s">
        <v>47</v>
      </c>
      <c r="C512" s="49" t="s">
        <v>255</v>
      </c>
      <c r="D512" s="5">
        <v>0</v>
      </c>
    </row>
    <row r="513" spans="1:4" ht="25.5">
      <c r="A513" s="10">
        <v>2</v>
      </c>
      <c r="B513" s="10" t="s">
        <v>48</v>
      </c>
      <c r="C513" s="49" t="s">
        <v>255</v>
      </c>
      <c r="D513" s="5">
        <v>0</v>
      </c>
    </row>
    <row r="514" spans="1:4" ht="25.5">
      <c r="A514" s="10">
        <v>2</v>
      </c>
      <c r="B514" s="10" t="s">
        <v>49</v>
      </c>
      <c r="C514" s="49" t="s">
        <v>255</v>
      </c>
      <c r="D514" s="10">
        <v>0</v>
      </c>
    </row>
    <row r="515" spans="1:4" ht="30">
      <c r="A515" s="10">
        <v>2</v>
      </c>
      <c r="B515" s="10" t="s">
        <v>50</v>
      </c>
      <c r="C515" s="49" t="s">
        <v>255</v>
      </c>
      <c r="D515" s="10">
        <v>0</v>
      </c>
    </row>
    <row r="516" spans="1:4" ht="25.5">
      <c r="A516" s="10">
        <v>2</v>
      </c>
      <c r="B516" s="10" t="s">
        <v>51</v>
      </c>
      <c r="C516" s="49" t="s">
        <v>255</v>
      </c>
      <c r="D516" s="10">
        <v>0</v>
      </c>
    </row>
    <row r="517" spans="1:4" ht="45">
      <c r="A517" s="10">
        <v>2</v>
      </c>
      <c r="B517" s="10" t="s">
        <v>52</v>
      </c>
      <c r="C517" s="49" t="s">
        <v>255</v>
      </c>
      <c r="D517" s="10">
        <v>0</v>
      </c>
    </row>
    <row r="518" spans="1:4" ht="25.5">
      <c r="A518" s="10">
        <v>2</v>
      </c>
      <c r="B518" s="10" t="s">
        <v>35</v>
      </c>
      <c r="C518" s="49" t="s">
        <v>255</v>
      </c>
      <c r="D518" s="10">
        <v>0</v>
      </c>
    </row>
    <row r="519" spans="1:4" ht="25.5">
      <c r="A519" s="10">
        <v>2</v>
      </c>
      <c r="B519" s="10" t="s">
        <v>36</v>
      </c>
      <c r="C519" s="49" t="s">
        <v>255</v>
      </c>
      <c r="D519" s="10">
        <v>0</v>
      </c>
    </row>
    <row r="520" spans="1:4" ht="25.5">
      <c r="A520" s="10">
        <v>2</v>
      </c>
      <c r="B520" s="10" t="s">
        <v>37</v>
      </c>
      <c r="C520" s="49" t="s">
        <v>255</v>
      </c>
      <c r="D520" s="10">
        <v>0</v>
      </c>
    </row>
    <row r="521" spans="1:4" ht="25.5">
      <c r="A521" s="10">
        <v>2</v>
      </c>
      <c r="B521" s="10" t="s">
        <v>53</v>
      </c>
      <c r="C521" s="49" t="s">
        <v>255</v>
      </c>
      <c r="D521" s="10">
        <v>0</v>
      </c>
    </row>
    <row r="522" spans="1:4" ht="25.5">
      <c r="A522" s="10">
        <v>2</v>
      </c>
      <c r="B522" s="10" t="s">
        <v>55</v>
      </c>
      <c r="C522" s="49" t="s">
        <v>255</v>
      </c>
      <c r="D522" s="10">
        <v>0</v>
      </c>
    </row>
    <row r="523" spans="1:4" ht="25.5">
      <c r="A523" s="10">
        <v>2</v>
      </c>
      <c r="B523" s="10" t="s">
        <v>54</v>
      </c>
      <c r="C523" s="49" t="s">
        <v>255</v>
      </c>
      <c r="D523" s="10">
        <v>0</v>
      </c>
    </row>
    <row r="524" spans="1:4" ht="25.5">
      <c r="A524" s="10">
        <v>2</v>
      </c>
      <c r="B524" s="10" t="s">
        <v>178</v>
      </c>
      <c r="C524" s="49" t="s">
        <v>255</v>
      </c>
      <c r="D524" s="10">
        <v>0</v>
      </c>
    </row>
    <row r="525" spans="1:4" ht="25.5">
      <c r="A525" s="10">
        <v>2</v>
      </c>
      <c r="B525" s="10" t="s">
        <v>183</v>
      </c>
      <c r="C525" s="49" t="s">
        <v>255</v>
      </c>
      <c r="D525" s="10">
        <v>0</v>
      </c>
    </row>
    <row r="526" spans="1:4" ht="25.5">
      <c r="A526" s="10">
        <v>2</v>
      </c>
      <c r="B526" s="10" t="s">
        <v>191</v>
      </c>
      <c r="C526" s="49" t="s">
        <v>255</v>
      </c>
      <c r="D526" s="10">
        <v>0</v>
      </c>
    </row>
    <row r="527" spans="1:4" ht="25.5">
      <c r="A527" s="10">
        <v>2</v>
      </c>
      <c r="B527" s="10" t="s">
        <v>219</v>
      </c>
      <c r="C527" s="49" t="s">
        <v>255</v>
      </c>
      <c r="D527" s="10">
        <v>0</v>
      </c>
    </row>
    <row r="528" spans="1:4" ht="30">
      <c r="A528" s="10">
        <v>2</v>
      </c>
      <c r="B528" s="10" t="s">
        <v>224</v>
      </c>
      <c r="C528" s="49" t="s">
        <v>255</v>
      </c>
      <c r="D528" s="10">
        <v>0</v>
      </c>
    </row>
    <row r="529" spans="1:4" ht="25.5">
      <c r="A529" s="10">
        <v>3</v>
      </c>
      <c r="B529" s="3" t="s">
        <v>266</v>
      </c>
      <c r="C529" s="49" t="s">
        <v>255</v>
      </c>
      <c r="D529" s="10">
        <v>1</v>
      </c>
    </row>
    <row r="530" spans="1:4" ht="26.25">
      <c r="A530" s="10">
        <v>4</v>
      </c>
      <c r="B530" s="3" t="s">
        <v>107</v>
      </c>
      <c r="C530" s="49" t="s">
        <v>255</v>
      </c>
      <c r="D530" s="10">
        <v>1</v>
      </c>
    </row>
    <row r="531" spans="1:4" ht="25.5">
      <c r="A531" s="10">
        <v>5</v>
      </c>
      <c r="B531" s="10" t="s">
        <v>19</v>
      </c>
      <c r="C531" s="49" t="s">
        <v>255</v>
      </c>
      <c r="D531" s="10">
        <v>0</v>
      </c>
    </row>
    <row r="532" spans="1:4" ht="25.5">
      <c r="A532" s="10">
        <v>5</v>
      </c>
      <c r="B532" s="18" t="s">
        <v>21</v>
      </c>
      <c r="C532" s="49" t="s">
        <v>255</v>
      </c>
      <c r="D532" s="10">
        <v>1</v>
      </c>
    </row>
    <row r="533" spans="1:4" ht="25.5">
      <c r="A533" s="10">
        <v>5</v>
      </c>
      <c r="B533" s="10" t="s">
        <v>20</v>
      </c>
      <c r="C533" s="49" t="s">
        <v>255</v>
      </c>
      <c r="D533" s="10">
        <v>0</v>
      </c>
    </row>
    <row r="534" spans="1:4" ht="25.5">
      <c r="A534" s="10">
        <v>5</v>
      </c>
      <c r="B534" s="10" t="s">
        <v>22</v>
      </c>
      <c r="C534" s="49" t="s">
        <v>255</v>
      </c>
      <c r="D534" s="16">
        <v>0</v>
      </c>
    </row>
    <row r="535" spans="1:4" ht="25.5">
      <c r="A535" s="5">
        <v>1</v>
      </c>
      <c r="B535" s="10" t="s">
        <v>26</v>
      </c>
      <c r="C535" s="49" t="s">
        <v>250</v>
      </c>
      <c r="D535" s="5">
        <v>0</v>
      </c>
    </row>
    <row r="536" spans="1:4" ht="25.5">
      <c r="A536" s="10">
        <v>1</v>
      </c>
      <c r="B536" s="3" t="s">
        <v>27</v>
      </c>
      <c r="C536" s="49" t="s">
        <v>250</v>
      </c>
      <c r="D536" s="5">
        <v>0</v>
      </c>
    </row>
    <row r="537" spans="1:4" ht="25.5">
      <c r="A537" s="10">
        <v>1</v>
      </c>
      <c r="B537" s="3" t="s">
        <v>28</v>
      </c>
      <c r="C537" s="49" t="s">
        <v>250</v>
      </c>
      <c r="D537" s="5">
        <v>1</v>
      </c>
    </row>
    <row r="538" spans="1:4" ht="25.5">
      <c r="A538" s="10">
        <v>1</v>
      </c>
      <c r="B538" s="3" t="s">
        <v>29</v>
      </c>
      <c r="C538" s="49" t="s">
        <v>250</v>
      </c>
      <c r="D538" s="5">
        <v>0</v>
      </c>
    </row>
    <row r="539" spans="1:4" ht="25.5">
      <c r="A539" s="10">
        <v>1</v>
      </c>
      <c r="B539" s="10" t="s">
        <v>30</v>
      </c>
      <c r="C539" s="49" t="s">
        <v>250</v>
      </c>
      <c r="D539" s="5">
        <v>0</v>
      </c>
    </row>
    <row r="540" spans="1:4" ht="25.5">
      <c r="A540" s="10">
        <v>1</v>
      </c>
      <c r="B540" s="10" t="s">
        <v>31</v>
      </c>
      <c r="C540" s="49" t="s">
        <v>250</v>
      </c>
      <c r="D540" s="5">
        <v>0</v>
      </c>
    </row>
    <row r="541" spans="1:4" ht="25.5">
      <c r="A541" s="5">
        <v>1</v>
      </c>
      <c r="B541" s="10" t="s">
        <v>32</v>
      </c>
      <c r="C541" s="49" t="s">
        <v>250</v>
      </c>
      <c r="D541" s="5">
        <v>0</v>
      </c>
    </row>
    <row r="542" spans="1:4" ht="30">
      <c r="A542" s="10">
        <v>1</v>
      </c>
      <c r="B542" s="10" t="s">
        <v>33</v>
      </c>
      <c r="C542" s="49" t="s">
        <v>250</v>
      </c>
      <c r="D542" s="5">
        <v>0</v>
      </c>
    </row>
    <row r="543" spans="1:4" ht="30">
      <c r="A543" s="10">
        <v>1</v>
      </c>
      <c r="B543" s="10" t="s">
        <v>34</v>
      </c>
      <c r="C543" s="49" t="s">
        <v>250</v>
      </c>
      <c r="D543" s="5">
        <v>0</v>
      </c>
    </row>
    <row r="544" spans="1:4" ht="25.5">
      <c r="A544" s="10">
        <v>2</v>
      </c>
      <c r="B544" s="10" t="s">
        <v>38</v>
      </c>
      <c r="C544" s="49" t="s">
        <v>250</v>
      </c>
      <c r="D544" s="5">
        <v>0</v>
      </c>
    </row>
    <row r="545" spans="1:4" ht="25.5">
      <c r="A545" s="10">
        <v>2</v>
      </c>
      <c r="B545" s="10" t="s">
        <v>39</v>
      </c>
      <c r="C545" s="49" t="s">
        <v>250</v>
      </c>
      <c r="D545" s="5">
        <v>0</v>
      </c>
    </row>
    <row r="546" spans="1:4" ht="25.5">
      <c r="A546" s="10">
        <v>2</v>
      </c>
      <c r="B546" s="10" t="s">
        <v>40</v>
      </c>
      <c r="C546" s="49" t="s">
        <v>250</v>
      </c>
      <c r="D546" s="5">
        <v>0</v>
      </c>
    </row>
    <row r="547" spans="1:4" ht="25.5">
      <c r="A547" s="10">
        <v>2</v>
      </c>
      <c r="B547" s="10" t="s">
        <v>41</v>
      </c>
      <c r="C547" s="49" t="s">
        <v>250</v>
      </c>
      <c r="D547" s="5">
        <v>0</v>
      </c>
    </row>
    <row r="548" spans="1:4" ht="25.5">
      <c r="A548" s="10">
        <v>2</v>
      </c>
      <c r="B548" s="10" t="s">
        <v>42</v>
      </c>
      <c r="C548" s="49" t="s">
        <v>250</v>
      </c>
      <c r="D548" s="5">
        <v>1</v>
      </c>
    </row>
    <row r="549" spans="1:4" ht="25.5">
      <c r="A549" s="10">
        <v>2</v>
      </c>
      <c r="B549" s="10" t="s">
        <v>43</v>
      </c>
      <c r="C549" s="49" t="s">
        <v>250</v>
      </c>
      <c r="D549" s="5">
        <v>0</v>
      </c>
    </row>
    <row r="550" spans="1:4" ht="25.5">
      <c r="A550" s="10">
        <v>2</v>
      </c>
      <c r="B550" s="10" t="s">
        <v>44</v>
      </c>
      <c r="C550" s="49" t="s">
        <v>250</v>
      </c>
      <c r="D550" s="5">
        <v>0</v>
      </c>
    </row>
    <row r="551" spans="1:4" ht="25.5">
      <c r="A551" s="10">
        <v>2</v>
      </c>
      <c r="B551" s="10" t="s">
        <v>45</v>
      </c>
      <c r="C551" s="49" t="s">
        <v>250</v>
      </c>
      <c r="D551" s="5">
        <v>0</v>
      </c>
    </row>
    <row r="552" spans="1:4" ht="25.5">
      <c r="A552" s="10">
        <v>2</v>
      </c>
      <c r="B552" s="10" t="s">
        <v>46</v>
      </c>
      <c r="C552" s="49" t="s">
        <v>250</v>
      </c>
      <c r="D552" s="5">
        <v>0</v>
      </c>
    </row>
    <row r="553" spans="1:4" ht="30">
      <c r="A553" s="10">
        <v>2</v>
      </c>
      <c r="B553" s="10" t="s">
        <v>47</v>
      </c>
      <c r="C553" s="49" t="s">
        <v>250</v>
      </c>
      <c r="D553" s="5">
        <v>0</v>
      </c>
    </row>
    <row r="554" spans="1:4" ht="25.5">
      <c r="A554" s="10">
        <v>2</v>
      </c>
      <c r="B554" s="10" t="s">
        <v>48</v>
      </c>
      <c r="C554" s="49" t="s">
        <v>250</v>
      </c>
      <c r="D554" s="5">
        <v>0</v>
      </c>
    </row>
    <row r="555" spans="1:4" ht="25.5">
      <c r="A555" s="10">
        <v>2</v>
      </c>
      <c r="B555" s="10" t="s">
        <v>49</v>
      </c>
      <c r="C555" s="49" t="s">
        <v>250</v>
      </c>
      <c r="D555" s="10">
        <v>0</v>
      </c>
    </row>
    <row r="556" spans="1:4" ht="30">
      <c r="A556" s="10">
        <v>2</v>
      </c>
      <c r="B556" s="10" t="s">
        <v>50</v>
      </c>
      <c r="C556" s="49" t="s">
        <v>250</v>
      </c>
      <c r="D556" s="10">
        <v>0</v>
      </c>
    </row>
    <row r="557" spans="1:4" ht="25.5">
      <c r="A557" s="10">
        <v>2</v>
      </c>
      <c r="B557" s="10" t="s">
        <v>51</v>
      </c>
      <c r="C557" s="49" t="s">
        <v>250</v>
      </c>
      <c r="D557" s="10">
        <v>0</v>
      </c>
    </row>
    <row r="558" spans="1:4" ht="45">
      <c r="A558" s="10">
        <v>2</v>
      </c>
      <c r="B558" s="10" t="s">
        <v>52</v>
      </c>
      <c r="C558" s="49" t="s">
        <v>250</v>
      </c>
      <c r="D558" s="10">
        <v>0</v>
      </c>
    </row>
    <row r="559" spans="1:4" ht="25.5">
      <c r="A559" s="10">
        <v>2</v>
      </c>
      <c r="B559" s="10" t="s">
        <v>35</v>
      </c>
      <c r="C559" s="49" t="s">
        <v>250</v>
      </c>
      <c r="D559" s="10">
        <v>0</v>
      </c>
    </row>
    <row r="560" spans="1:4" ht="25.5">
      <c r="A560" s="10">
        <v>2</v>
      </c>
      <c r="B560" s="10" t="s">
        <v>36</v>
      </c>
      <c r="C560" s="49" t="s">
        <v>250</v>
      </c>
      <c r="D560" s="10">
        <v>0</v>
      </c>
    </row>
    <row r="561" spans="1:4" ht="25.5">
      <c r="A561" s="10">
        <v>2</v>
      </c>
      <c r="B561" s="10" t="s">
        <v>37</v>
      </c>
      <c r="C561" s="49" t="s">
        <v>250</v>
      </c>
      <c r="D561" s="10">
        <v>0</v>
      </c>
    </row>
    <row r="562" spans="1:4" ht="25.5">
      <c r="A562" s="10">
        <v>2</v>
      </c>
      <c r="B562" s="10" t="s">
        <v>53</v>
      </c>
      <c r="C562" s="49" t="s">
        <v>250</v>
      </c>
      <c r="D562" s="10">
        <v>0</v>
      </c>
    </row>
    <row r="563" spans="1:4" ht="25.5">
      <c r="A563" s="10">
        <v>2</v>
      </c>
      <c r="B563" s="10" t="s">
        <v>55</v>
      </c>
      <c r="C563" s="49" t="s">
        <v>250</v>
      </c>
      <c r="D563" s="10">
        <v>0</v>
      </c>
    </row>
    <row r="564" spans="1:4" ht="25.5">
      <c r="A564" s="10">
        <v>2</v>
      </c>
      <c r="B564" s="10" t="s">
        <v>54</v>
      </c>
      <c r="C564" s="49" t="s">
        <v>250</v>
      </c>
      <c r="D564" s="10">
        <v>0</v>
      </c>
    </row>
    <row r="565" spans="1:4" ht="25.5">
      <c r="A565" s="10">
        <v>2</v>
      </c>
      <c r="B565" s="10" t="s">
        <v>178</v>
      </c>
      <c r="C565" s="49" t="s">
        <v>250</v>
      </c>
      <c r="D565" s="10">
        <v>0</v>
      </c>
    </row>
    <row r="566" spans="1:4" ht="25.5">
      <c r="A566" s="10">
        <v>2</v>
      </c>
      <c r="B566" s="10" t="s">
        <v>183</v>
      </c>
      <c r="C566" s="49" t="s">
        <v>250</v>
      </c>
      <c r="D566" s="10">
        <v>0</v>
      </c>
    </row>
    <row r="567" spans="1:4" ht="25.5">
      <c r="A567" s="10">
        <v>2</v>
      </c>
      <c r="B567" s="10" t="s">
        <v>191</v>
      </c>
      <c r="C567" s="49" t="s">
        <v>250</v>
      </c>
      <c r="D567" s="10">
        <v>0</v>
      </c>
    </row>
    <row r="568" spans="1:4" ht="25.5">
      <c r="A568" s="10">
        <v>2</v>
      </c>
      <c r="B568" s="10" t="s">
        <v>219</v>
      </c>
      <c r="C568" s="49" t="s">
        <v>250</v>
      </c>
      <c r="D568" s="10">
        <v>0</v>
      </c>
    </row>
    <row r="569" spans="1:4" ht="30">
      <c r="A569" s="10">
        <v>2</v>
      </c>
      <c r="B569" s="10" t="s">
        <v>224</v>
      </c>
      <c r="C569" s="49" t="s">
        <v>250</v>
      </c>
      <c r="D569" s="10">
        <v>0</v>
      </c>
    </row>
    <row r="570" spans="1:4" ht="25.5">
      <c r="A570" s="10">
        <v>3</v>
      </c>
      <c r="B570" s="3" t="s">
        <v>266</v>
      </c>
      <c r="C570" s="49" t="s">
        <v>250</v>
      </c>
      <c r="D570" s="10">
        <v>1</v>
      </c>
    </row>
    <row r="571" spans="1:4" ht="26.25">
      <c r="A571" s="10">
        <v>4</v>
      </c>
      <c r="B571" s="3" t="s">
        <v>107</v>
      </c>
      <c r="C571" s="49" t="s">
        <v>250</v>
      </c>
      <c r="D571" s="10">
        <v>1</v>
      </c>
    </row>
    <row r="572" spans="1:4" ht="25.5">
      <c r="A572" s="10">
        <v>5</v>
      </c>
      <c r="B572" s="10" t="s">
        <v>19</v>
      </c>
      <c r="C572" s="49" t="s">
        <v>250</v>
      </c>
      <c r="D572" s="10">
        <v>0</v>
      </c>
    </row>
    <row r="573" spans="1:4" ht="25.5">
      <c r="A573" s="10">
        <v>5</v>
      </c>
      <c r="B573" s="18" t="s">
        <v>21</v>
      </c>
      <c r="C573" s="49" t="s">
        <v>250</v>
      </c>
      <c r="D573" s="10">
        <v>1</v>
      </c>
    </row>
    <row r="574" spans="1:4" ht="25.5">
      <c r="A574" s="10">
        <v>5</v>
      </c>
      <c r="B574" s="10" t="s">
        <v>20</v>
      </c>
      <c r="C574" s="49" t="s">
        <v>250</v>
      </c>
      <c r="D574" s="10">
        <v>0</v>
      </c>
    </row>
    <row r="575" spans="1:4" ht="25.5">
      <c r="A575" s="10">
        <v>5</v>
      </c>
      <c r="B575" s="10" t="s">
        <v>22</v>
      </c>
      <c r="C575" s="49" t="s">
        <v>250</v>
      </c>
      <c r="D575" s="16">
        <v>0</v>
      </c>
    </row>
    <row r="576" spans="1:4">
      <c r="A576" s="5">
        <v>1</v>
      </c>
      <c r="B576" s="10" t="s">
        <v>26</v>
      </c>
      <c r="C576" s="49" t="s">
        <v>217</v>
      </c>
      <c r="D576" s="5">
        <v>0</v>
      </c>
    </row>
    <row r="577" spans="1:4">
      <c r="A577" s="10">
        <v>1</v>
      </c>
      <c r="B577" s="3" t="s">
        <v>27</v>
      </c>
      <c r="C577" s="49" t="s">
        <v>217</v>
      </c>
      <c r="D577" s="5">
        <v>0</v>
      </c>
    </row>
    <row r="578" spans="1:4">
      <c r="A578" s="10">
        <v>1</v>
      </c>
      <c r="B578" s="3" t="s">
        <v>28</v>
      </c>
      <c r="C578" s="49" t="s">
        <v>217</v>
      </c>
      <c r="D578" s="5">
        <v>1</v>
      </c>
    </row>
    <row r="579" spans="1:4">
      <c r="A579" s="10">
        <v>1</v>
      </c>
      <c r="B579" s="3" t="s">
        <v>29</v>
      </c>
      <c r="C579" s="49" t="s">
        <v>217</v>
      </c>
      <c r="D579" s="5">
        <v>0</v>
      </c>
    </row>
    <row r="580" spans="1:4">
      <c r="A580" s="10">
        <v>1</v>
      </c>
      <c r="B580" s="10" t="s">
        <v>30</v>
      </c>
      <c r="C580" s="49" t="s">
        <v>217</v>
      </c>
      <c r="D580" s="5">
        <v>1</v>
      </c>
    </row>
    <row r="581" spans="1:4">
      <c r="A581" s="10">
        <v>1</v>
      </c>
      <c r="B581" s="10" t="s">
        <v>31</v>
      </c>
      <c r="C581" s="49" t="s">
        <v>217</v>
      </c>
      <c r="D581" s="5">
        <v>0</v>
      </c>
    </row>
    <row r="582" spans="1:4">
      <c r="A582" s="5">
        <v>1</v>
      </c>
      <c r="B582" s="10" t="s">
        <v>32</v>
      </c>
      <c r="C582" s="49" t="s">
        <v>217</v>
      </c>
      <c r="D582" s="5">
        <v>0</v>
      </c>
    </row>
    <row r="583" spans="1:4" ht="30">
      <c r="A583" s="10">
        <v>1</v>
      </c>
      <c r="B583" s="10" t="s">
        <v>33</v>
      </c>
      <c r="C583" s="49" t="s">
        <v>217</v>
      </c>
      <c r="D583" s="5">
        <v>0</v>
      </c>
    </row>
    <row r="584" spans="1:4" ht="30">
      <c r="A584" s="10">
        <v>1</v>
      </c>
      <c r="B584" s="10" t="s">
        <v>34</v>
      </c>
      <c r="C584" s="49" t="s">
        <v>217</v>
      </c>
      <c r="D584" s="5">
        <v>0</v>
      </c>
    </row>
    <row r="585" spans="1:4">
      <c r="A585" s="10">
        <v>2</v>
      </c>
      <c r="B585" s="10" t="s">
        <v>38</v>
      </c>
      <c r="C585" s="49" t="s">
        <v>217</v>
      </c>
      <c r="D585" s="5">
        <v>1</v>
      </c>
    </row>
    <row r="586" spans="1:4">
      <c r="A586" s="10">
        <v>2</v>
      </c>
      <c r="B586" s="10" t="s">
        <v>39</v>
      </c>
      <c r="C586" s="49" t="s">
        <v>217</v>
      </c>
      <c r="D586" s="5">
        <v>0</v>
      </c>
    </row>
    <row r="587" spans="1:4">
      <c r="A587" s="10">
        <v>2</v>
      </c>
      <c r="B587" s="10" t="s">
        <v>40</v>
      </c>
      <c r="C587" s="49" t="s">
        <v>217</v>
      </c>
      <c r="D587" s="5">
        <v>0</v>
      </c>
    </row>
    <row r="588" spans="1:4">
      <c r="A588" s="10">
        <v>2</v>
      </c>
      <c r="B588" s="10" t="s">
        <v>41</v>
      </c>
      <c r="C588" s="49" t="s">
        <v>217</v>
      </c>
      <c r="D588" s="5">
        <v>0</v>
      </c>
    </row>
    <row r="589" spans="1:4">
      <c r="A589" s="10">
        <v>2</v>
      </c>
      <c r="B589" s="10" t="s">
        <v>42</v>
      </c>
      <c r="C589" s="49" t="s">
        <v>217</v>
      </c>
      <c r="D589" s="5">
        <v>0</v>
      </c>
    </row>
    <row r="590" spans="1:4">
      <c r="A590" s="10">
        <v>2</v>
      </c>
      <c r="B590" s="10" t="s">
        <v>43</v>
      </c>
      <c r="C590" s="49" t="s">
        <v>217</v>
      </c>
      <c r="D590" s="5">
        <v>0</v>
      </c>
    </row>
    <row r="591" spans="1:4">
      <c r="A591" s="10">
        <v>2</v>
      </c>
      <c r="B591" s="10" t="s">
        <v>44</v>
      </c>
      <c r="C591" s="49" t="s">
        <v>217</v>
      </c>
      <c r="D591" s="5">
        <v>0</v>
      </c>
    </row>
    <row r="592" spans="1:4">
      <c r="A592" s="10">
        <v>2</v>
      </c>
      <c r="B592" s="10" t="s">
        <v>45</v>
      </c>
      <c r="C592" s="49" t="s">
        <v>217</v>
      </c>
      <c r="D592" s="5">
        <v>0</v>
      </c>
    </row>
    <row r="593" spans="1:4">
      <c r="A593" s="10">
        <v>2</v>
      </c>
      <c r="B593" s="10" t="s">
        <v>46</v>
      </c>
      <c r="C593" s="49" t="s">
        <v>217</v>
      </c>
      <c r="D593" s="5">
        <v>0</v>
      </c>
    </row>
    <row r="594" spans="1:4" ht="30">
      <c r="A594" s="10">
        <v>2</v>
      </c>
      <c r="B594" s="10" t="s">
        <v>47</v>
      </c>
      <c r="C594" s="49" t="s">
        <v>217</v>
      </c>
      <c r="D594" s="5">
        <v>0</v>
      </c>
    </row>
    <row r="595" spans="1:4">
      <c r="A595" s="10">
        <v>2</v>
      </c>
      <c r="B595" s="10" t="s">
        <v>48</v>
      </c>
      <c r="C595" s="49" t="s">
        <v>217</v>
      </c>
      <c r="D595" s="5">
        <v>0</v>
      </c>
    </row>
    <row r="596" spans="1:4">
      <c r="A596" s="10">
        <v>2</v>
      </c>
      <c r="B596" s="10" t="s">
        <v>49</v>
      </c>
      <c r="C596" s="49" t="s">
        <v>217</v>
      </c>
      <c r="D596" s="10">
        <v>0</v>
      </c>
    </row>
    <row r="597" spans="1:4" ht="30">
      <c r="A597" s="10">
        <v>2</v>
      </c>
      <c r="B597" s="10" t="s">
        <v>50</v>
      </c>
      <c r="C597" s="49" t="s">
        <v>217</v>
      </c>
      <c r="D597" s="10">
        <v>1</v>
      </c>
    </row>
    <row r="598" spans="1:4">
      <c r="A598" s="10">
        <v>2</v>
      </c>
      <c r="B598" s="10" t="s">
        <v>51</v>
      </c>
      <c r="C598" s="49" t="s">
        <v>217</v>
      </c>
      <c r="D598" s="10">
        <v>0</v>
      </c>
    </row>
    <row r="599" spans="1:4" ht="45">
      <c r="A599" s="10">
        <v>2</v>
      </c>
      <c r="B599" s="10" t="s">
        <v>52</v>
      </c>
      <c r="C599" s="49" t="s">
        <v>217</v>
      </c>
      <c r="D599" s="10">
        <v>0</v>
      </c>
    </row>
    <row r="600" spans="1:4">
      <c r="A600" s="10">
        <v>2</v>
      </c>
      <c r="B600" s="10" t="s">
        <v>35</v>
      </c>
      <c r="C600" s="49" t="s">
        <v>217</v>
      </c>
      <c r="D600" s="10">
        <v>0</v>
      </c>
    </row>
    <row r="601" spans="1:4">
      <c r="A601" s="10">
        <v>2</v>
      </c>
      <c r="B601" s="10" t="s">
        <v>36</v>
      </c>
      <c r="C601" s="49" t="s">
        <v>217</v>
      </c>
      <c r="D601" s="10">
        <v>0</v>
      </c>
    </row>
    <row r="602" spans="1:4">
      <c r="A602" s="10">
        <v>2</v>
      </c>
      <c r="B602" s="10" t="s">
        <v>37</v>
      </c>
      <c r="C602" s="49" t="s">
        <v>217</v>
      </c>
      <c r="D602" s="10">
        <v>0</v>
      </c>
    </row>
    <row r="603" spans="1:4">
      <c r="A603" s="10">
        <v>2</v>
      </c>
      <c r="B603" s="10" t="s">
        <v>53</v>
      </c>
      <c r="C603" s="49" t="s">
        <v>217</v>
      </c>
      <c r="D603" s="10">
        <v>0</v>
      </c>
    </row>
    <row r="604" spans="1:4">
      <c r="A604" s="10">
        <v>2</v>
      </c>
      <c r="B604" s="10" t="s">
        <v>55</v>
      </c>
      <c r="C604" s="49" t="s">
        <v>217</v>
      </c>
      <c r="D604" s="10">
        <v>0</v>
      </c>
    </row>
    <row r="605" spans="1:4">
      <c r="A605" s="10">
        <v>2</v>
      </c>
      <c r="B605" s="10" t="s">
        <v>54</v>
      </c>
      <c r="C605" s="49" t="s">
        <v>217</v>
      </c>
      <c r="D605" s="10">
        <v>0</v>
      </c>
    </row>
    <row r="606" spans="1:4">
      <c r="A606" s="10">
        <v>2</v>
      </c>
      <c r="B606" s="10" t="s">
        <v>178</v>
      </c>
      <c r="C606" s="49" t="s">
        <v>217</v>
      </c>
      <c r="D606" s="10">
        <v>0</v>
      </c>
    </row>
    <row r="607" spans="1:4">
      <c r="A607" s="10">
        <v>2</v>
      </c>
      <c r="B607" s="10" t="s">
        <v>183</v>
      </c>
      <c r="C607" s="49" t="s">
        <v>217</v>
      </c>
      <c r="D607" s="10">
        <v>0</v>
      </c>
    </row>
    <row r="608" spans="1:4">
      <c r="A608" s="10">
        <v>2</v>
      </c>
      <c r="B608" s="10" t="s">
        <v>191</v>
      </c>
      <c r="C608" s="49" t="s">
        <v>217</v>
      </c>
      <c r="D608" s="10">
        <v>0</v>
      </c>
    </row>
    <row r="609" spans="1:4">
      <c r="A609" s="10">
        <v>2</v>
      </c>
      <c r="B609" s="10" t="s">
        <v>219</v>
      </c>
      <c r="C609" s="49" t="s">
        <v>217</v>
      </c>
      <c r="D609" s="10">
        <v>1</v>
      </c>
    </row>
    <row r="610" spans="1:4" ht="30">
      <c r="A610" s="10">
        <v>2</v>
      </c>
      <c r="B610" s="10" t="s">
        <v>224</v>
      </c>
      <c r="C610" s="49" t="s">
        <v>217</v>
      </c>
      <c r="D610" s="10">
        <v>0</v>
      </c>
    </row>
    <row r="611" spans="1:4">
      <c r="A611" s="10">
        <v>3</v>
      </c>
      <c r="B611" s="3" t="s">
        <v>266</v>
      </c>
      <c r="C611" s="49" t="s">
        <v>217</v>
      </c>
      <c r="D611" s="10">
        <v>1</v>
      </c>
    </row>
    <row r="612" spans="1:4" ht="26.25">
      <c r="A612" s="10">
        <v>4</v>
      </c>
      <c r="B612" s="3" t="s">
        <v>107</v>
      </c>
      <c r="C612" s="49" t="s">
        <v>217</v>
      </c>
      <c r="D612" s="10">
        <v>1</v>
      </c>
    </row>
    <row r="613" spans="1:4">
      <c r="A613" s="10">
        <v>5</v>
      </c>
      <c r="B613" s="10" t="s">
        <v>19</v>
      </c>
      <c r="C613" s="49" t="s">
        <v>217</v>
      </c>
      <c r="D613" s="10">
        <v>1</v>
      </c>
    </row>
    <row r="614" spans="1:4">
      <c r="A614" s="10">
        <v>5</v>
      </c>
      <c r="B614" s="18" t="s">
        <v>21</v>
      </c>
      <c r="C614" s="49" t="s">
        <v>217</v>
      </c>
      <c r="D614" s="10">
        <v>0</v>
      </c>
    </row>
    <row r="615" spans="1:4">
      <c r="A615" s="10">
        <v>5</v>
      </c>
      <c r="B615" s="10" t="s">
        <v>20</v>
      </c>
      <c r="C615" s="49" t="s">
        <v>217</v>
      </c>
      <c r="D615" s="10">
        <v>0</v>
      </c>
    </row>
    <row r="616" spans="1:4">
      <c r="A616" s="10">
        <v>5</v>
      </c>
      <c r="B616" s="10" t="s">
        <v>22</v>
      </c>
      <c r="C616" s="49" t="s">
        <v>217</v>
      </c>
      <c r="D616" s="16">
        <v>0</v>
      </c>
    </row>
    <row r="617" spans="1:4">
      <c r="A617" s="5">
        <v>1</v>
      </c>
      <c r="B617" s="10" t="s">
        <v>26</v>
      </c>
      <c r="C617" s="49" t="s">
        <v>61</v>
      </c>
      <c r="D617" s="5">
        <v>1</v>
      </c>
    </row>
    <row r="618" spans="1:4">
      <c r="A618" s="10">
        <v>1</v>
      </c>
      <c r="B618" s="3" t="s">
        <v>27</v>
      </c>
      <c r="C618" s="49" t="s">
        <v>61</v>
      </c>
      <c r="D618" s="5">
        <v>0</v>
      </c>
    </row>
    <row r="619" spans="1:4">
      <c r="A619" s="10">
        <v>1</v>
      </c>
      <c r="B619" s="3" t="s">
        <v>28</v>
      </c>
      <c r="C619" s="49" t="s">
        <v>61</v>
      </c>
      <c r="D619" s="5">
        <v>1</v>
      </c>
    </row>
    <row r="620" spans="1:4">
      <c r="A620" s="10">
        <v>1</v>
      </c>
      <c r="B620" s="3" t="s">
        <v>29</v>
      </c>
      <c r="C620" s="49" t="s">
        <v>61</v>
      </c>
      <c r="D620" s="5">
        <v>1</v>
      </c>
    </row>
    <row r="621" spans="1:4">
      <c r="A621" s="10">
        <v>1</v>
      </c>
      <c r="B621" s="10" t="s">
        <v>30</v>
      </c>
      <c r="C621" s="49" t="s">
        <v>61</v>
      </c>
      <c r="D621" s="5">
        <v>1</v>
      </c>
    </row>
    <row r="622" spans="1:4">
      <c r="A622" s="10">
        <v>1</v>
      </c>
      <c r="B622" s="10" t="s">
        <v>31</v>
      </c>
      <c r="C622" s="49" t="s">
        <v>61</v>
      </c>
      <c r="D622" s="5">
        <v>0</v>
      </c>
    </row>
    <row r="623" spans="1:4">
      <c r="A623" s="5">
        <v>1</v>
      </c>
      <c r="B623" s="10" t="s">
        <v>32</v>
      </c>
      <c r="C623" s="49" t="s">
        <v>61</v>
      </c>
      <c r="D623" s="5">
        <v>0</v>
      </c>
    </row>
    <row r="624" spans="1:4" ht="30">
      <c r="A624" s="10">
        <v>1</v>
      </c>
      <c r="B624" s="10" t="s">
        <v>33</v>
      </c>
      <c r="C624" s="49" t="s">
        <v>61</v>
      </c>
      <c r="D624" s="5">
        <v>0</v>
      </c>
    </row>
    <row r="625" spans="1:4" ht="30">
      <c r="A625" s="10">
        <v>1</v>
      </c>
      <c r="B625" s="10" t="s">
        <v>34</v>
      </c>
      <c r="C625" s="49" t="s">
        <v>61</v>
      </c>
      <c r="D625" s="5">
        <v>0</v>
      </c>
    </row>
    <row r="626" spans="1:4">
      <c r="A626" s="10">
        <v>2</v>
      </c>
      <c r="B626" s="10" t="s">
        <v>38</v>
      </c>
      <c r="C626" s="49" t="s">
        <v>61</v>
      </c>
      <c r="D626" s="5">
        <v>1</v>
      </c>
    </row>
    <row r="627" spans="1:4">
      <c r="A627" s="10">
        <v>2</v>
      </c>
      <c r="B627" s="10" t="s">
        <v>39</v>
      </c>
      <c r="C627" s="49" t="s">
        <v>61</v>
      </c>
      <c r="D627" s="5">
        <v>0</v>
      </c>
    </row>
    <row r="628" spans="1:4">
      <c r="A628" s="10">
        <v>2</v>
      </c>
      <c r="B628" s="10" t="s">
        <v>40</v>
      </c>
      <c r="C628" s="49" t="s">
        <v>61</v>
      </c>
      <c r="D628" s="5">
        <v>0</v>
      </c>
    </row>
    <row r="629" spans="1:4">
      <c r="A629" s="10">
        <v>2</v>
      </c>
      <c r="B629" s="10" t="s">
        <v>41</v>
      </c>
      <c r="C629" s="49" t="s">
        <v>61</v>
      </c>
      <c r="D629" s="5">
        <v>0</v>
      </c>
    </row>
    <row r="630" spans="1:4">
      <c r="A630" s="10">
        <v>2</v>
      </c>
      <c r="B630" s="10" t="s">
        <v>42</v>
      </c>
      <c r="C630" s="49" t="s">
        <v>61</v>
      </c>
      <c r="D630" s="5">
        <v>0</v>
      </c>
    </row>
    <row r="631" spans="1:4">
      <c r="A631" s="10">
        <v>2</v>
      </c>
      <c r="B631" s="10" t="s">
        <v>43</v>
      </c>
      <c r="C631" s="49" t="s">
        <v>61</v>
      </c>
      <c r="D631" s="5">
        <v>0</v>
      </c>
    </row>
    <row r="632" spans="1:4">
      <c r="A632" s="10">
        <v>2</v>
      </c>
      <c r="B632" s="10" t="s">
        <v>44</v>
      </c>
      <c r="C632" s="49" t="s">
        <v>61</v>
      </c>
      <c r="D632" s="5">
        <v>0</v>
      </c>
    </row>
    <row r="633" spans="1:4">
      <c r="A633" s="10">
        <v>2</v>
      </c>
      <c r="B633" s="10" t="s">
        <v>45</v>
      </c>
      <c r="C633" s="49" t="s">
        <v>61</v>
      </c>
      <c r="D633" s="5">
        <v>0</v>
      </c>
    </row>
    <row r="634" spans="1:4">
      <c r="A634" s="10">
        <v>2</v>
      </c>
      <c r="B634" s="10" t="s">
        <v>46</v>
      </c>
      <c r="C634" s="49" t="s">
        <v>61</v>
      </c>
      <c r="D634" s="5">
        <v>0</v>
      </c>
    </row>
    <row r="635" spans="1:4" ht="30">
      <c r="A635" s="10">
        <v>2</v>
      </c>
      <c r="B635" s="10" t="s">
        <v>47</v>
      </c>
      <c r="C635" s="49" t="s">
        <v>61</v>
      </c>
      <c r="D635" s="5">
        <v>0</v>
      </c>
    </row>
    <row r="636" spans="1:4">
      <c r="A636" s="10">
        <v>2</v>
      </c>
      <c r="B636" s="10" t="s">
        <v>48</v>
      </c>
      <c r="C636" s="49" t="s">
        <v>61</v>
      </c>
      <c r="D636" s="5">
        <v>1</v>
      </c>
    </row>
    <row r="637" spans="1:4">
      <c r="A637" s="10">
        <v>2</v>
      </c>
      <c r="B637" s="10" t="s">
        <v>49</v>
      </c>
      <c r="C637" s="49" t="s">
        <v>61</v>
      </c>
      <c r="D637" s="5">
        <v>0</v>
      </c>
    </row>
    <row r="638" spans="1:4" ht="30">
      <c r="A638" s="10">
        <v>2</v>
      </c>
      <c r="B638" s="10" t="s">
        <v>50</v>
      </c>
      <c r="C638" s="49" t="s">
        <v>61</v>
      </c>
      <c r="D638" s="5">
        <v>0</v>
      </c>
    </row>
    <row r="639" spans="1:4">
      <c r="A639" s="10">
        <v>2</v>
      </c>
      <c r="B639" s="10" t="s">
        <v>51</v>
      </c>
      <c r="C639" s="49" t="s">
        <v>61</v>
      </c>
      <c r="D639" s="5">
        <v>0</v>
      </c>
    </row>
    <row r="640" spans="1:4" ht="45">
      <c r="A640" s="10">
        <v>2</v>
      </c>
      <c r="B640" s="10" t="s">
        <v>52</v>
      </c>
      <c r="C640" s="49" t="s">
        <v>61</v>
      </c>
      <c r="D640" s="5">
        <v>0</v>
      </c>
    </row>
    <row r="641" spans="1:4">
      <c r="A641" s="10">
        <v>2</v>
      </c>
      <c r="B641" s="10" t="s">
        <v>35</v>
      </c>
      <c r="C641" s="49" t="s">
        <v>61</v>
      </c>
      <c r="D641" s="5">
        <v>0</v>
      </c>
    </row>
    <row r="642" spans="1:4">
      <c r="A642" s="10">
        <v>2</v>
      </c>
      <c r="B642" s="10" t="s">
        <v>36</v>
      </c>
      <c r="C642" s="49" t="s">
        <v>61</v>
      </c>
      <c r="D642" s="5">
        <v>0</v>
      </c>
    </row>
    <row r="643" spans="1:4">
      <c r="A643" s="10">
        <v>2</v>
      </c>
      <c r="B643" s="10" t="s">
        <v>37</v>
      </c>
      <c r="C643" s="49" t="s">
        <v>61</v>
      </c>
      <c r="D643" s="5">
        <v>0</v>
      </c>
    </row>
    <row r="644" spans="1:4">
      <c r="A644" s="10">
        <v>2</v>
      </c>
      <c r="B644" s="10" t="s">
        <v>53</v>
      </c>
      <c r="C644" s="49" t="s">
        <v>61</v>
      </c>
      <c r="D644" s="5">
        <v>1</v>
      </c>
    </row>
    <row r="645" spans="1:4">
      <c r="A645" s="10">
        <v>2</v>
      </c>
      <c r="B645" s="10" t="s">
        <v>55</v>
      </c>
      <c r="C645" s="49" t="s">
        <v>61</v>
      </c>
      <c r="D645" s="5">
        <v>0</v>
      </c>
    </row>
    <row r="646" spans="1:4">
      <c r="A646" s="10">
        <v>2</v>
      </c>
      <c r="B646" s="10" t="s">
        <v>54</v>
      </c>
      <c r="C646" s="49" t="s">
        <v>61</v>
      </c>
      <c r="D646" s="5">
        <v>0</v>
      </c>
    </row>
    <row r="647" spans="1:4">
      <c r="A647" s="10">
        <v>2</v>
      </c>
      <c r="B647" s="10" t="s">
        <v>178</v>
      </c>
      <c r="C647" s="49" t="s">
        <v>61</v>
      </c>
      <c r="D647" s="5">
        <v>0</v>
      </c>
    </row>
    <row r="648" spans="1:4">
      <c r="A648" s="10">
        <v>2</v>
      </c>
      <c r="B648" s="10" t="s">
        <v>183</v>
      </c>
      <c r="C648" s="49" t="s">
        <v>61</v>
      </c>
      <c r="D648" s="5">
        <v>0</v>
      </c>
    </row>
    <row r="649" spans="1:4">
      <c r="A649" s="10">
        <v>2</v>
      </c>
      <c r="B649" s="10" t="s">
        <v>191</v>
      </c>
      <c r="C649" s="49" t="s">
        <v>61</v>
      </c>
      <c r="D649" s="5">
        <v>0</v>
      </c>
    </row>
    <row r="650" spans="1:4">
      <c r="A650" s="10">
        <v>2</v>
      </c>
      <c r="B650" s="10" t="s">
        <v>219</v>
      </c>
      <c r="C650" s="49" t="s">
        <v>61</v>
      </c>
      <c r="D650" s="5">
        <v>0</v>
      </c>
    </row>
    <row r="651" spans="1:4" ht="30">
      <c r="A651" s="10">
        <v>2</v>
      </c>
      <c r="B651" s="10" t="s">
        <v>224</v>
      </c>
      <c r="C651" s="49" t="s">
        <v>61</v>
      </c>
      <c r="D651" s="5">
        <v>0</v>
      </c>
    </row>
    <row r="652" spans="1:4">
      <c r="A652" s="10">
        <v>3</v>
      </c>
      <c r="B652" s="3" t="s">
        <v>266</v>
      </c>
      <c r="C652" s="49" t="s">
        <v>61</v>
      </c>
      <c r="D652" s="5">
        <v>1</v>
      </c>
    </row>
    <row r="653" spans="1:4" ht="26.25">
      <c r="A653" s="10">
        <v>4</v>
      </c>
      <c r="B653" s="3" t="s">
        <v>107</v>
      </c>
      <c r="C653" s="49" t="s">
        <v>61</v>
      </c>
      <c r="D653" s="5">
        <v>1</v>
      </c>
    </row>
    <row r="654" spans="1:4">
      <c r="A654" s="10">
        <v>5</v>
      </c>
      <c r="B654" s="10" t="s">
        <v>19</v>
      </c>
      <c r="C654" s="49" t="s">
        <v>61</v>
      </c>
      <c r="D654" s="5">
        <v>0</v>
      </c>
    </row>
    <row r="655" spans="1:4">
      <c r="A655" s="10">
        <v>5</v>
      </c>
      <c r="B655" s="18" t="s">
        <v>21</v>
      </c>
      <c r="C655" s="49" t="s">
        <v>61</v>
      </c>
      <c r="D655" s="5">
        <v>1</v>
      </c>
    </row>
    <row r="656" spans="1:4">
      <c r="A656" s="10">
        <v>5</v>
      </c>
      <c r="B656" s="10" t="s">
        <v>20</v>
      </c>
      <c r="C656" s="49" t="s">
        <v>61</v>
      </c>
      <c r="D656" s="5">
        <v>0</v>
      </c>
    </row>
    <row r="657" spans="1:4">
      <c r="A657" s="10">
        <v>5</v>
      </c>
      <c r="B657" s="10" t="s">
        <v>22</v>
      </c>
      <c r="C657" s="49" t="s">
        <v>61</v>
      </c>
      <c r="D657" s="15">
        <v>0</v>
      </c>
    </row>
    <row r="658" spans="1:4">
      <c r="A658" s="5">
        <v>1</v>
      </c>
      <c r="B658" s="10" t="s">
        <v>26</v>
      </c>
      <c r="C658" s="49" t="s">
        <v>222</v>
      </c>
      <c r="D658" s="5">
        <v>0</v>
      </c>
    </row>
    <row r="659" spans="1:4">
      <c r="A659" s="10">
        <v>1</v>
      </c>
      <c r="B659" s="3" t="s">
        <v>27</v>
      </c>
      <c r="C659" s="49" t="s">
        <v>222</v>
      </c>
      <c r="D659" s="5">
        <v>0</v>
      </c>
    </row>
    <row r="660" spans="1:4">
      <c r="A660" s="10">
        <v>1</v>
      </c>
      <c r="B660" s="3" t="s">
        <v>28</v>
      </c>
      <c r="C660" s="49" t="s">
        <v>222</v>
      </c>
      <c r="D660" s="5">
        <v>0</v>
      </c>
    </row>
    <row r="661" spans="1:4">
      <c r="A661" s="10">
        <v>1</v>
      </c>
      <c r="B661" s="3" t="s">
        <v>29</v>
      </c>
      <c r="C661" s="49" t="s">
        <v>222</v>
      </c>
      <c r="D661" s="5">
        <v>0</v>
      </c>
    </row>
    <row r="662" spans="1:4">
      <c r="A662" s="10">
        <v>1</v>
      </c>
      <c r="B662" s="10" t="s">
        <v>30</v>
      </c>
      <c r="C662" s="49" t="s">
        <v>222</v>
      </c>
      <c r="D662" s="5">
        <v>0</v>
      </c>
    </row>
    <row r="663" spans="1:4">
      <c r="A663" s="10">
        <v>1</v>
      </c>
      <c r="B663" s="10" t="s">
        <v>31</v>
      </c>
      <c r="C663" s="49" t="s">
        <v>222</v>
      </c>
      <c r="D663" s="5">
        <v>0</v>
      </c>
    </row>
    <row r="664" spans="1:4">
      <c r="A664" s="5">
        <v>1</v>
      </c>
      <c r="B664" s="10" t="s">
        <v>32</v>
      </c>
      <c r="C664" s="49" t="s">
        <v>222</v>
      </c>
      <c r="D664" s="5">
        <v>0</v>
      </c>
    </row>
    <row r="665" spans="1:4" ht="30">
      <c r="A665" s="10">
        <v>1</v>
      </c>
      <c r="B665" s="10" t="s">
        <v>33</v>
      </c>
      <c r="C665" s="49" t="s">
        <v>222</v>
      </c>
      <c r="D665" s="5">
        <v>1</v>
      </c>
    </row>
    <row r="666" spans="1:4" ht="30">
      <c r="A666" s="10">
        <v>1</v>
      </c>
      <c r="B666" s="10" t="s">
        <v>34</v>
      </c>
      <c r="C666" s="49" t="s">
        <v>222</v>
      </c>
      <c r="D666" s="5">
        <v>0</v>
      </c>
    </row>
    <row r="667" spans="1:4">
      <c r="A667" s="10">
        <v>2</v>
      </c>
      <c r="B667" s="10" t="s">
        <v>38</v>
      </c>
      <c r="C667" s="49" t="s">
        <v>222</v>
      </c>
      <c r="D667" s="5">
        <v>1</v>
      </c>
    </row>
    <row r="668" spans="1:4">
      <c r="A668" s="10">
        <v>2</v>
      </c>
      <c r="B668" s="10" t="s">
        <v>39</v>
      </c>
      <c r="C668" s="49" t="s">
        <v>222</v>
      </c>
      <c r="D668" s="5">
        <v>1</v>
      </c>
    </row>
    <row r="669" spans="1:4">
      <c r="A669" s="10">
        <v>2</v>
      </c>
      <c r="B669" s="10" t="s">
        <v>40</v>
      </c>
      <c r="C669" s="49" t="s">
        <v>222</v>
      </c>
      <c r="D669" s="5">
        <v>0</v>
      </c>
    </row>
    <row r="670" spans="1:4">
      <c r="A670" s="10">
        <v>2</v>
      </c>
      <c r="B670" s="10" t="s">
        <v>41</v>
      </c>
      <c r="C670" s="49" t="s">
        <v>222</v>
      </c>
      <c r="D670" s="5">
        <v>0</v>
      </c>
    </row>
    <row r="671" spans="1:4">
      <c r="A671" s="10">
        <v>2</v>
      </c>
      <c r="B671" s="10" t="s">
        <v>42</v>
      </c>
      <c r="C671" s="49" t="s">
        <v>222</v>
      </c>
      <c r="D671" s="5">
        <v>0</v>
      </c>
    </row>
    <row r="672" spans="1:4">
      <c r="A672" s="10">
        <v>2</v>
      </c>
      <c r="B672" s="10" t="s">
        <v>43</v>
      </c>
      <c r="C672" s="49" t="s">
        <v>222</v>
      </c>
      <c r="D672" s="5">
        <v>0</v>
      </c>
    </row>
    <row r="673" spans="1:4">
      <c r="A673" s="10">
        <v>2</v>
      </c>
      <c r="B673" s="10" t="s">
        <v>44</v>
      </c>
      <c r="C673" s="49" t="s">
        <v>222</v>
      </c>
      <c r="D673" s="5">
        <v>0</v>
      </c>
    </row>
    <row r="674" spans="1:4">
      <c r="A674" s="10">
        <v>2</v>
      </c>
      <c r="B674" s="10" t="s">
        <v>45</v>
      </c>
      <c r="C674" s="49" t="s">
        <v>222</v>
      </c>
      <c r="D674" s="5">
        <v>0</v>
      </c>
    </row>
    <row r="675" spans="1:4">
      <c r="A675" s="10">
        <v>2</v>
      </c>
      <c r="B675" s="10" t="s">
        <v>46</v>
      </c>
      <c r="C675" s="49" t="s">
        <v>222</v>
      </c>
      <c r="D675" s="5">
        <v>0</v>
      </c>
    </row>
    <row r="676" spans="1:4" ht="30">
      <c r="A676" s="10">
        <v>2</v>
      </c>
      <c r="B676" s="10" t="s">
        <v>47</v>
      </c>
      <c r="C676" s="49" t="s">
        <v>222</v>
      </c>
      <c r="D676" s="5">
        <v>0</v>
      </c>
    </row>
    <row r="677" spans="1:4">
      <c r="A677" s="10">
        <v>2</v>
      </c>
      <c r="B677" s="10" t="s">
        <v>48</v>
      </c>
      <c r="C677" s="49" t="s">
        <v>222</v>
      </c>
      <c r="D677" s="5">
        <v>1</v>
      </c>
    </row>
    <row r="678" spans="1:4">
      <c r="A678" s="10">
        <v>2</v>
      </c>
      <c r="B678" s="10" t="s">
        <v>49</v>
      </c>
      <c r="C678" s="49" t="s">
        <v>222</v>
      </c>
      <c r="D678" s="10">
        <v>0</v>
      </c>
    </row>
    <row r="679" spans="1:4" ht="30">
      <c r="A679" s="10">
        <v>2</v>
      </c>
      <c r="B679" s="10" t="s">
        <v>50</v>
      </c>
      <c r="C679" s="49" t="s">
        <v>222</v>
      </c>
      <c r="D679" s="10">
        <v>0</v>
      </c>
    </row>
    <row r="680" spans="1:4">
      <c r="A680" s="10">
        <v>2</v>
      </c>
      <c r="B680" s="10" t="s">
        <v>51</v>
      </c>
      <c r="C680" s="49" t="s">
        <v>222</v>
      </c>
      <c r="D680" s="10">
        <v>0</v>
      </c>
    </row>
    <row r="681" spans="1:4" ht="45">
      <c r="A681" s="10">
        <v>2</v>
      </c>
      <c r="B681" s="10" t="s">
        <v>52</v>
      </c>
      <c r="C681" s="49" t="s">
        <v>222</v>
      </c>
      <c r="D681" s="10">
        <v>0</v>
      </c>
    </row>
    <row r="682" spans="1:4">
      <c r="A682" s="10">
        <v>2</v>
      </c>
      <c r="B682" s="10" t="s">
        <v>35</v>
      </c>
      <c r="C682" s="49" t="s">
        <v>222</v>
      </c>
      <c r="D682" s="10">
        <v>0</v>
      </c>
    </row>
    <row r="683" spans="1:4">
      <c r="A683" s="10">
        <v>2</v>
      </c>
      <c r="B683" s="10" t="s">
        <v>36</v>
      </c>
      <c r="C683" s="49" t="s">
        <v>222</v>
      </c>
      <c r="D683" s="10">
        <v>0</v>
      </c>
    </row>
    <row r="684" spans="1:4">
      <c r="A684" s="10">
        <v>2</v>
      </c>
      <c r="B684" s="10" t="s">
        <v>37</v>
      </c>
      <c r="C684" s="49" t="s">
        <v>222</v>
      </c>
      <c r="D684" s="10">
        <v>0</v>
      </c>
    </row>
    <row r="685" spans="1:4">
      <c r="A685" s="10">
        <v>2</v>
      </c>
      <c r="B685" s="10" t="s">
        <v>53</v>
      </c>
      <c r="C685" s="49" t="s">
        <v>222</v>
      </c>
      <c r="D685" s="10">
        <v>0</v>
      </c>
    </row>
    <row r="686" spans="1:4">
      <c r="A686" s="10">
        <v>2</v>
      </c>
      <c r="B686" s="10" t="s">
        <v>55</v>
      </c>
      <c r="C686" s="49" t="s">
        <v>222</v>
      </c>
      <c r="D686" s="10">
        <v>1</v>
      </c>
    </row>
    <row r="687" spans="1:4">
      <c r="A687" s="10">
        <v>2</v>
      </c>
      <c r="B687" s="10" t="s">
        <v>54</v>
      </c>
      <c r="C687" s="49" t="s">
        <v>222</v>
      </c>
      <c r="D687" s="10">
        <v>1</v>
      </c>
    </row>
    <row r="688" spans="1:4">
      <c r="A688" s="10">
        <v>2</v>
      </c>
      <c r="B688" s="10" t="s">
        <v>178</v>
      </c>
      <c r="C688" s="49" t="s">
        <v>222</v>
      </c>
      <c r="D688" s="10">
        <v>0</v>
      </c>
    </row>
    <row r="689" spans="1:4">
      <c r="A689" s="10">
        <v>2</v>
      </c>
      <c r="B689" s="10" t="s">
        <v>183</v>
      </c>
      <c r="C689" s="49" t="s">
        <v>222</v>
      </c>
      <c r="D689" s="10">
        <v>0</v>
      </c>
    </row>
    <row r="690" spans="1:4">
      <c r="A690" s="10">
        <v>2</v>
      </c>
      <c r="B690" s="10" t="s">
        <v>191</v>
      </c>
      <c r="C690" s="49" t="s">
        <v>222</v>
      </c>
      <c r="D690" s="10">
        <v>1</v>
      </c>
    </row>
    <row r="691" spans="1:4">
      <c r="A691" s="10">
        <v>2</v>
      </c>
      <c r="B691" s="10" t="s">
        <v>219</v>
      </c>
      <c r="C691" s="49" t="s">
        <v>222</v>
      </c>
      <c r="D691" s="10">
        <v>0</v>
      </c>
    </row>
    <row r="692" spans="1:4" ht="30">
      <c r="A692" s="10">
        <v>2</v>
      </c>
      <c r="B692" s="10" t="s">
        <v>224</v>
      </c>
      <c r="C692" s="49" t="s">
        <v>222</v>
      </c>
      <c r="D692" s="10">
        <v>0</v>
      </c>
    </row>
    <row r="693" spans="1:4">
      <c r="A693" s="10">
        <v>3</v>
      </c>
      <c r="B693" s="3" t="s">
        <v>266</v>
      </c>
      <c r="C693" s="49" t="s">
        <v>222</v>
      </c>
      <c r="D693" s="10">
        <v>1</v>
      </c>
    </row>
    <row r="694" spans="1:4" ht="26.25">
      <c r="A694" s="10">
        <v>4</v>
      </c>
      <c r="B694" s="3" t="s">
        <v>107</v>
      </c>
      <c r="C694" s="49" t="s">
        <v>222</v>
      </c>
      <c r="D694" s="10">
        <v>0</v>
      </c>
    </row>
    <row r="695" spans="1:4">
      <c r="A695" s="10">
        <v>5</v>
      </c>
      <c r="B695" s="10" t="s">
        <v>19</v>
      </c>
      <c r="C695" s="49" t="s">
        <v>222</v>
      </c>
      <c r="D695" s="10">
        <v>1</v>
      </c>
    </row>
    <row r="696" spans="1:4">
      <c r="A696" s="10">
        <v>5</v>
      </c>
      <c r="B696" s="18" t="s">
        <v>21</v>
      </c>
      <c r="C696" s="49" t="s">
        <v>222</v>
      </c>
      <c r="D696" s="10">
        <v>0</v>
      </c>
    </row>
    <row r="697" spans="1:4">
      <c r="A697" s="10">
        <v>5</v>
      </c>
      <c r="B697" s="10" t="s">
        <v>20</v>
      </c>
      <c r="C697" s="49" t="s">
        <v>222</v>
      </c>
      <c r="D697" s="10">
        <v>0</v>
      </c>
    </row>
    <row r="698" spans="1:4">
      <c r="A698" s="10">
        <v>5</v>
      </c>
      <c r="B698" s="10" t="s">
        <v>22</v>
      </c>
      <c r="C698" s="49" t="s">
        <v>222</v>
      </c>
      <c r="D698" s="16">
        <v>0</v>
      </c>
    </row>
    <row r="699" spans="1:4" ht="25.5">
      <c r="A699" s="5">
        <v>1</v>
      </c>
      <c r="B699" s="10" t="s">
        <v>26</v>
      </c>
      <c r="C699" s="49" t="s">
        <v>225</v>
      </c>
      <c r="D699" s="5">
        <v>0</v>
      </c>
    </row>
    <row r="700" spans="1:4" ht="25.5">
      <c r="A700" s="10">
        <v>1</v>
      </c>
      <c r="B700" s="3" t="s">
        <v>27</v>
      </c>
      <c r="C700" s="49" t="s">
        <v>225</v>
      </c>
      <c r="D700" s="5">
        <v>0</v>
      </c>
    </row>
    <row r="701" spans="1:4" ht="25.5">
      <c r="A701" s="10">
        <v>1</v>
      </c>
      <c r="B701" s="3" t="s">
        <v>28</v>
      </c>
      <c r="C701" s="49" t="s">
        <v>225</v>
      </c>
      <c r="D701" s="5">
        <v>1</v>
      </c>
    </row>
    <row r="702" spans="1:4" ht="25.5">
      <c r="A702" s="10">
        <v>1</v>
      </c>
      <c r="B702" s="3" t="s">
        <v>29</v>
      </c>
      <c r="C702" s="49" t="s">
        <v>225</v>
      </c>
      <c r="D702" s="5">
        <v>0</v>
      </c>
    </row>
    <row r="703" spans="1:4" ht="25.5">
      <c r="A703" s="10">
        <v>1</v>
      </c>
      <c r="B703" s="10" t="s">
        <v>30</v>
      </c>
      <c r="C703" s="49" t="s">
        <v>225</v>
      </c>
      <c r="D703" s="5">
        <v>1</v>
      </c>
    </row>
    <row r="704" spans="1:4" ht="25.5">
      <c r="A704" s="10">
        <v>1</v>
      </c>
      <c r="B704" s="10" t="s">
        <v>31</v>
      </c>
      <c r="C704" s="49" t="s">
        <v>225</v>
      </c>
      <c r="D704" s="5">
        <v>0</v>
      </c>
    </row>
    <row r="705" spans="1:4" ht="25.5">
      <c r="A705" s="5">
        <v>1</v>
      </c>
      <c r="B705" s="10" t="s">
        <v>32</v>
      </c>
      <c r="C705" s="49" t="s">
        <v>225</v>
      </c>
      <c r="D705" s="5">
        <v>0</v>
      </c>
    </row>
    <row r="706" spans="1:4" ht="30">
      <c r="A706" s="10">
        <v>1</v>
      </c>
      <c r="B706" s="10" t="s">
        <v>33</v>
      </c>
      <c r="C706" s="49" t="s">
        <v>225</v>
      </c>
      <c r="D706" s="5">
        <v>0</v>
      </c>
    </row>
    <row r="707" spans="1:4" ht="30">
      <c r="A707" s="10">
        <v>1</v>
      </c>
      <c r="B707" s="10" t="s">
        <v>34</v>
      </c>
      <c r="C707" s="49" t="s">
        <v>225</v>
      </c>
      <c r="D707" s="5">
        <v>0</v>
      </c>
    </row>
    <row r="708" spans="1:4" ht="25.5">
      <c r="A708" s="10">
        <v>2</v>
      </c>
      <c r="B708" s="10" t="s">
        <v>38</v>
      </c>
      <c r="C708" s="49" t="s">
        <v>225</v>
      </c>
      <c r="D708" s="5">
        <v>1</v>
      </c>
    </row>
    <row r="709" spans="1:4" ht="25.5">
      <c r="A709" s="10">
        <v>2</v>
      </c>
      <c r="B709" s="10" t="s">
        <v>39</v>
      </c>
      <c r="C709" s="49" t="s">
        <v>225</v>
      </c>
      <c r="D709" s="5">
        <v>0</v>
      </c>
    </row>
    <row r="710" spans="1:4" ht="25.5">
      <c r="A710" s="10">
        <v>2</v>
      </c>
      <c r="B710" s="10" t="s">
        <v>40</v>
      </c>
      <c r="C710" s="49" t="s">
        <v>225</v>
      </c>
      <c r="D710" s="5">
        <v>0</v>
      </c>
    </row>
    <row r="711" spans="1:4" ht="25.5">
      <c r="A711" s="10">
        <v>2</v>
      </c>
      <c r="B711" s="10" t="s">
        <v>41</v>
      </c>
      <c r="C711" s="49" t="s">
        <v>225</v>
      </c>
      <c r="D711" s="5">
        <v>0</v>
      </c>
    </row>
    <row r="712" spans="1:4" ht="25.5">
      <c r="A712" s="10">
        <v>2</v>
      </c>
      <c r="B712" s="10" t="s">
        <v>42</v>
      </c>
      <c r="C712" s="49" t="s">
        <v>225</v>
      </c>
      <c r="D712" s="5">
        <v>0</v>
      </c>
    </row>
    <row r="713" spans="1:4" ht="25.5">
      <c r="A713" s="10">
        <v>2</v>
      </c>
      <c r="B713" s="10" t="s">
        <v>43</v>
      </c>
      <c r="C713" s="49" t="s">
        <v>225</v>
      </c>
      <c r="D713" s="5">
        <v>0</v>
      </c>
    </row>
    <row r="714" spans="1:4" ht="25.5">
      <c r="A714" s="10">
        <v>2</v>
      </c>
      <c r="B714" s="10" t="s">
        <v>44</v>
      </c>
      <c r="C714" s="49" t="s">
        <v>225</v>
      </c>
      <c r="D714" s="5">
        <v>0</v>
      </c>
    </row>
    <row r="715" spans="1:4" ht="25.5">
      <c r="A715" s="10">
        <v>2</v>
      </c>
      <c r="B715" s="10" t="s">
        <v>45</v>
      </c>
      <c r="C715" s="49" t="s">
        <v>225</v>
      </c>
      <c r="D715" s="5">
        <v>0</v>
      </c>
    </row>
    <row r="716" spans="1:4" ht="25.5">
      <c r="A716" s="10">
        <v>2</v>
      </c>
      <c r="B716" s="10" t="s">
        <v>46</v>
      </c>
      <c r="C716" s="49" t="s">
        <v>225</v>
      </c>
      <c r="D716" s="5">
        <v>0</v>
      </c>
    </row>
    <row r="717" spans="1:4" ht="30">
      <c r="A717" s="10">
        <v>2</v>
      </c>
      <c r="B717" s="10" t="s">
        <v>47</v>
      </c>
      <c r="C717" s="49" t="s">
        <v>225</v>
      </c>
      <c r="D717" s="5">
        <v>0</v>
      </c>
    </row>
    <row r="718" spans="1:4" ht="25.5">
      <c r="A718" s="10">
        <v>2</v>
      </c>
      <c r="B718" s="10" t="s">
        <v>48</v>
      </c>
      <c r="C718" s="49" t="s">
        <v>225</v>
      </c>
      <c r="D718" s="5">
        <v>0</v>
      </c>
    </row>
    <row r="719" spans="1:4" ht="25.5">
      <c r="A719" s="10">
        <v>2</v>
      </c>
      <c r="B719" s="10" t="s">
        <v>49</v>
      </c>
      <c r="C719" s="49" t="s">
        <v>225</v>
      </c>
      <c r="D719" s="10">
        <v>0</v>
      </c>
    </row>
    <row r="720" spans="1:4" ht="30">
      <c r="A720" s="10">
        <v>2</v>
      </c>
      <c r="B720" s="10" t="s">
        <v>50</v>
      </c>
      <c r="C720" s="49" t="s">
        <v>225</v>
      </c>
      <c r="D720" s="10">
        <v>0</v>
      </c>
    </row>
    <row r="721" spans="1:4" ht="25.5">
      <c r="A721" s="10">
        <v>2</v>
      </c>
      <c r="B721" s="10" t="s">
        <v>51</v>
      </c>
      <c r="C721" s="49" t="s">
        <v>225</v>
      </c>
      <c r="D721" s="10">
        <v>0</v>
      </c>
    </row>
    <row r="722" spans="1:4" ht="45">
      <c r="A722" s="10">
        <v>2</v>
      </c>
      <c r="B722" s="10" t="s">
        <v>52</v>
      </c>
      <c r="C722" s="49" t="s">
        <v>225</v>
      </c>
      <c r="D722" s="10">
        <v>0</v>
      </c>
    </row>
    <row r="723" spans="1:4" ht="25.5">
      <c r="A723" s="10">
        <v>2</v>
      </c>
      <c r="B723" s="10" t="s">
        <v>35</v>
      </c>
      <c r="C723" s="49" t="s">
        <v>225</v>
      </c>
      <c r="D723" s="10">
        <v>0</v>
      </c>
    </row>
    <row r="724" spans="1:4" ht="25.5">
      <c r="A724" s="10">
        <v>2</v>
      </c>
      <c r="B724" s="10" t="s">
        <v>36</v>
      </c>
      <c r="C724" s="49" t="s">
        <v>225</v>
      </c>
      <c r="D724" s="10">
        <v>0</v>
      </c>
    </row>
    <row r="725" spans="1:4" ht="25.5">
      <c r="A725" s="10">
        <v>2</v>
      </c>
      <c r="B725" s="10" t="s">
        <v>37</v>
      </c>
      <c r="C725" s="49" t="s">
        <v>225</v>
      </c>
      <c r="D725" s="10">
        <v>0</v>
      </c>
    </row>
    <row r="726" spans="1:4" ht="25.5">
      <c r="A726" s="10">
        <v>2</v>
      </c>
      <c r="B726" s="10" t="s">
        <v>53</v>
      </c>
      <c r="C726" s="49" t="s">
        <v>225</v>
      </c>
      <c r="D726" s="10">
        <v>0</v>
      </c>
    </row>
    <row r="727" spans="1:4" ht="25.5">
      <c r="A727" s="10">
        <v>2</v>
      </c>
      <c r="B727" s="10" t="s">
        <v>55</v>
      </c>
      <c r="C727" s="49" t="s">
        <v>225</v>
      </c>
      <c r="D727" s="10">
        <v>0</v>
      </c>
    </row>
    <row r="728" spans="1:4" ht="25.5">
      <c r="A728" s="10">
        <v>2</v>
      </c>
      <c r="B728" s="10" t="s">
        <v>54</v>
      </c>
      <c r="C728" s="49" t="s">
        <v>225</v>
      </c>
      <c r="D728" s="10">
        <v>0</v>
      </c>
    </row>
    <row r="729" spans="1:4" ht="25.5">
      <c r="A729" s="10">
        <v>2</v>
      </c>
      <c r="B729" s="10" t="s">
        <v>178</v>
      </c>
      <c r="C729" s="49" t="s">
        <v>225</v>
      </c>
      <c r="D729" s="10">
        <v>0</v>
      </c>
    </row>
    <row r="730" spans="1:4" ht="25.5">
      <c r="A730" s="10">
        <v>2</v>
      </c>
      <c r="B730" s="10" t="s">
        <v>183</v>
      </c>
      <c r="C730" s="49" t="s">
        <v>225</v>
      </c>
      <c r="D730" s="10">
        <v>0</v>
      </c>
    </row>
    <row r="731" spans="1:4" ht="25.5">
      <c r="A731" s="10">
        <v>2</v>
      </c>
      <c r="B731" s="10" t="s">
        <v>191</v>
      </c>
      <c r="C731" s="49" t="s">
        <v>225</v>
      </c>
      <c r="D731" s="10">
        <v>0</v>
      </c>
    </row>
    <row r="732" spans="1:4" ht="25.5">
      <c r="A732" s="10">
        <v>2</v>
      </c>
      <c r="B732" s="10" t="s">
        <v>219</v>
      </c>
      <c r="C732" s="49" t="s">
        <v>225</v>
      </c>
      <c r="D732" s="10">
        <v>0</v>
      </c>
    </row>
    <row r="733" spans="1:4" ht="30">
      <c r="A733" s="10">
        <v>2</v>
      </c>
      <c r="B733" s="10" t="s">
        <v>224</v>
      </c>
      <c r="C733" s="49" t="s">
        <v>225</v>
      </c>
      <c r="D733" s="10">
        <v>0</v>
      </c>
    </row>
    <row r="734" spans="1:4" ht="25.5">
      <c r="A734" s="10">
        <v>3</v>
      </c>
      <c r="B734" s="3" t="s">
        <v>266</v>
      </c>
      <c r="C734" s="49" t="s">
        <v>225</v>
      </c>
      <c r="D734" s="10">
        <v>1</v>
      </c>
    </row>
    <row r="735" spans="1:4" ht="26.25">
      <c r="A735" s="10">
        <v>4</v>
      </c>
      <c r="B735" s="3" t="s">
        <v>107</v>
      </c>
      <c r="C735" s="49" t="s">
        <v>225</v>
      </c>
      <c r="D735" s="10">
        <v>1</v>
      </c>
    </row>
    <row r="736" spans="1:4" ht="25.5">
      <c r="A736" s="10">
        <v>5</v>
      </c>
      <c r="B736" s="10" t="s">
        <v>19</v>
      </c>
      <c r="C736" s="49" t="s">
        <v>225</v>
      </c>
      <c r="D736" s="10">
        <v>0</v>
      </c>
    </row>
    <row r="737" spans="1:4" ht="25.5">
      <c r="A737" s="10">
        <v>5</v>
      </c>
      <c r="B737" s="18" t="s">
        <v>21</v>
      </c>
      <c r="C737" s="49" t="s">
        <v>225</v>
      </c>
      <c r="D737" s="10">
        <v>1</v>
      </c>
    </row>
    <row r="738" spans="1:4" ht="25.5">
      <c r="A738" s="10">
        <v>5</v>
      </c>
      <c r="B738" s="10" t="s">
        <v>20</v>
      </c>
      <c r="C738" s="49" t="s">
        <v>225</v>
      </c>
      <c r="D738" s="10">
        <v>0</v>
      </c>
    </row>
    <row r="739" spans="1:4" ht="25.5">
      <c r="A739" s="10">
        <v>5</v>
      </c>
      <c r="B739" s="10" t="s">
        <v>22</v>
      </c>
      <c r="C739" s="49" t="s">
        <v>225</v>
      </c>
      <c r="D739" s="16">
        <v>0</v>
      </c>
    </row>
    <row r="740" spans="1:4">
      <c r="A740" s="5">
        <v>1</v>
      </c>
      <c r="B740" s="10" t="s">
        <v>26</v>
      </c>
      <c r="C740" s="49" t="s">
        <v>256</v>
      </c>
      <c r="D740" s="5">
        <v>0</v>
      </c>
    </row>
    <row r="741" spans="1:4">
      <c r="A741" s="10">
        <v>1</v>
      </c>
      <c r="B741" s="3" t="s">
        <v>27</v>
      </c>
      <c r="C741" s="49" t="s">
        <v>256</v>
      </c>
      <c r="D741" s="5">
        <v>0</v>
      </c>
    </row>
    <row r="742" spans="1:4">
      <c r="A742" s="10">
        <v>1</v>
      </c>
      <c r="B742" s="3" t="s">
        <v>28</v>
      </c>
      <c r="C742" s="49" t="s">
        <v>256</v>
      </c>
      <c r="D742" s="5">
        <v>0</v>
      </c>
    </row>
    <row r="743" spans="1:4">
      <c r="A743" s="10">
        <v>1</v>
      </c>
      <c r="B743" s="3" t="s">
        <v>29</v>
      </c>
      <c r="C743" s="49" t="s">
        <v>256</v>
      </c>
      <c r="D743" s="5">
        <v>0</v>
      </c>
    </row>
    <row r="744" spans="1:4">
      <c r="A744" s="10">
        <v>1</v>
      </c>
      <c r="B744" s="10" t="s">
        <v>30</v>
      </c>
      <c r="C744" s="49" t="s">
        <v>256</v>
      </c>
      <c r="D744" s="5">
        <v>1</v>
      </c>
    </row>
    <row r="745" spans="1:4">
      <c r="A745" s="10">
        <v>1</v>
      </c>
      <c r="B745" s="10" t="s">
        <v>31</v>
      </c>
      <c r="C745" s="49" t="s">
        <v>256</v>
      </c>
      <c r="D745" s="5">
        <v>0</v>
      </c>
    </row>
    <row r="746" spans="1:4">
      <c r="A746" s="5">
        <v>1</v>
      </c>
      <c r="B746" s="10" t="s">
        <v>32</v>
      </c>
      <c r="C746" s="49" t="s">
        <v>256</v>
      </c>
      <c r="D746" s="5">
        <v>0</v>
      </c>
    </row>
    <row r="747" spans="1:4" ht="30">
      <c r="A747" s="10">
        <v>1</v>
      </c>
      <c r="B747" s="10" t="s">
        <v>33</v>
      </c>
      <c r="C747" s="49" t="s">
        <v>256</v>
      </c>
      <c r="D747" s="5">
        <v>0</v>
      </c>
    </row>
    <row r="748" spans="1:4" ht="30">
      <c r="A748" s="10">
        <v>1</v>
      </c>
      <c r="B748" s="10" t="s">
        <v>34</v>
      </c>
      <c r="C748" s="49" t="s">
        <v>256</v>
      </c>
      <c r="D748" s="5">
        <v>0</v>
      </c>
    </row>
    <row r="749" spans="1:4">
      <c r="A749" s="10">
        <v>2</v>
      </c>
      <c r="B749" s="10" t="s">
        <v>38</v>
      </c>
      <c r="C749" s="49" t="s">
        <v>256</v>
      </c>
      <c r="D749" s="5">
        <v>1</v>
      </c>
    </row>
    <row r="750" spans="1:4">
      <c r="A750" s="10">
        <v>2</v>
      </c>
      <c r="B750" s="10" t="s">
        <v>39</v>
      </c>
      <c r="C750" s="49" t="s">
        <v>256</v>
      </c>
      <c r="D750" s="5">
        <v>0</v>
      </c>
    </row>
    <row r="751" spans="1:4">
      <c r="A751" s="10">
        <v>2</v>
      </c>
      <c r="B751" s="10" t="s">
        <v>40</v>
      </c>
      <c r="C751" s="49" t="s">
        <v>256</v>
      </c>
      <c r="D751" s="5">
        <v>0</v>
      </c>
    </row>
    <row r="752" spans="1:4">
      <c r="A752" s="10">
        <v>2</v>
      </c>
      <c r="B752" s="10" t="s">
        <v>41</v>
      </c>
      <c r="C752" s="49" t="s">
        <v>256</v>
      </c>
      <c r="D752" s="5">
        <v>0</v>
      </c>
    </row>
    <row r="753" spans="1:4">
      <c r="A753" s="10">
        <v>2</v>
      </c>
      <c r="B753" s="10" t="s">
        <v>42</v>
      </c>
      <c r="C753" s="49" t="s">
        <v>256</v>
      </c>
      <c r="D753" s="5">
        <v>0</v>
      </c>
    </row>
    <row r="754" spans="1:4">
      <c r="A754" s="10">
        <v>2</v>
      </c>
      <c r="B754" s="10" t="s">
        <v>43</v>
      </c>
      <c r="C754" s="49" t="s">
        <v>256</v>
      </c>
      <c r="D754" s="5">
        <v>0</v>
      </c>
    </row>
    <row r="755" spans="1:4">
      <c r="A755" s="10">
        <v>2</v>
      </c>
      <c r="B755" s="10" t="s">
        <v>44</v>
      </c>
      <c r="C755" s="49" t="s">
        <v>256</v>
      </c>
      <c r="D755" s="5">
        <v>0</v>
      </c>
    </row>
    <row r="756" spans="1:4">
      <c r="A756" s="10">
        <v>2</v>
      </c>
      <c r="B756" s="10" t="s">
        <v>45</v>
      </c>
      <c r="C756" s="49" t="s">
        <v>256</v>
      </c>
      <c r="D756" s="5">
        <v>0</v>
      </c>
    </row>
    <row r="757" spans="1:4">
      <c r="A757" s="10">
        <v>2</v>
      </c>
      <c r="B757" s="10" t="s">
        <v>46</v>
      </c>
      <c r="C757" s="49" t="s">
        <v>256</v>
      </c>
      <c r="D757" s="5">
        <v>0</v>
      </c>
    </row>
    <row r="758" spans="1:4" ht="30">
      <c r="A758" s="10">
        <v>2</v>
      </c>
      <c r="B758" s="10" t="s">
        <v>47</v>
      </c>
      <c r="C758" s="49" t="s">
        <v>256</v>
      </c>
      <c r="D758" s="5">
        <v>0</v>
      </c>
    </row>
    <row r="759" spans="1:4">
      <c r="A759" s="10">
        <v>2</v>
      </c>
      <c r="B759" s="10" t="s">
        <v>48</v>
      </c>
      <c r="C759" s="49" t="s">
        <v>256</v>
      </c>
      <c r="D759" s="5">
        <v>0</v>
      </c>
    </row>
    <row r="760" spans="1:4">
      <c r="A760" s="10">
        <v>2</v>
      </c>
      <c r="B760" s="10" t="s">
        <v>49</v>
      </c>
      <c r="C760" s="49" t="s">
        <v>256</v>
      </c>
      <c r="D760" s="10">
        <v>0</v>
      </c>
    </row>
    <row r="761" spans="1:4" ht="30">
      <c r="A761" s="10">
        <v>2</v>
      </c>
      <c r="B761" s="10" t="s">
        <v>50</v>
      </c>
      <c r="C761" s="49" t="s">
        <v>256</v>
      </c>
      <c r="D761" s="10">
        <v>1</v>
      </c>
    </row>
    <row r="762" spans="1:4">
      <c r="A762" s="10">
        <v>2</v>
      </c>
      <c r="B762" s="10" t="s">
        <v>51</v>
      </c>
      <c r="C762" s="49" t="s">
        <v>256</v>
      </c>
      <c r="D762" s="10">
        <v>0</v>
      </c>
    </row>
    <row r="763" spans="1:4" ht="45">
      <c r="A763" s="10">
        <v>2</v>
      </c>
      <c r="B763" s="10" t="s">
        <v>52</v>
      </c>
      <c r="C763" s="49" t="s">
        <v>256</v>
      </c>
      <c r="D763" s="10">
        <v>0</v>
      </c>
    </row>
    <row r="764" spans="1:4">
      <c r="A764" s="10">
        <v>2</v>
      </c>
      <c r="B764" s="10" t="s">
        <v>35</v>
      </c>
      <c r="C764" s="49" t="s">
        <v>256</v>
      </c>
      <c r="D764" s="10">
        <v>0</v>
      </c>
    </row>
    <row r="765" spans="1:4">
      <c r="A765" s="10">
        <v>2</v>
      </c>
      <c r="B765" s="10" t="s">
        <v>36</v>
      </c>
      <c r="C765" s="49" t="s">
        <v>256</v>
      </c>
      <c r="D765" s="10">
        <v>0</v>
      </c>
    </row>
    <row r="766" spans="1:4">
      <c r="A766" s="10">
        <v>2</v>
      </c>
      <c r="B766" s="10" t="s">
        <v>37</v>
      </c>
      <c r="C766" s="49" t="s">
        <v>256</v>
      </c>
      <c r="D766" s="10">
        <v>0</v>
      </c>
    </row>
    <row r="767" spans="1:4">
      <c r="A767" s="10">
        <v>2</v>
      </c>
      <c r="B767" s="10" t="s">
        <v>53</v>
      </c>
      <c r="C767" s="49" t="s">
        <v>256</v>
      </c>
      <c r="D767" s="10">
        <v>0</v>
      </c>
    </row>
    <row r="768" spans="1:4">
      <c r="A768" s="10">
        <v>2</v>
      </c>
      <c r="B768" s="10" t="s">
        <v>55</v>
      </c>
      <c r="C768" s="49" t="s">
        <v>256</v>
      </c>
      <c r="D768" s="10">
        <v>0</v>
      </c>
    </row>
    <row r="769" spans="1:4">
      <c r="A769" s="10">
        <v>2</v>
      </c>
      <c r="B769" s="10" t="s">
        <v>54</v>
      </c>
      <c r="C769" s="49" t="s">
        <v>256</v>
      </c>
      <c r="D769" s="10">
        <v>0</v>
      </c>
    </row>
    <row r="770" spans="1:4">
      <c r="A770" s="10">
        <v>2</v>
      </c>
      <c r="B770" s="10" t="s">
        <v>178</v>
      </c>
      <c r="C770" s="49" t="s">
        <v>256</v>
      </c>
      <c r="D770" s="10">
        <v>0</v>
      </c>
    </row>
    <row r="771" spans="1:4">
      <c r="A771" s="10">
        <v>2</v>
      </c>
      <c r="B771" s="10" t="s">
        <v>183</v>
      </c>
      <c r="C771" s="49" t="s">
        <v>256</v>
      </c>
      <c r="D771" s="10">
        <v>0</v>
      </c>
    </row>
    <row r="772" spans="1:4">
      <c r="A772" s="10">
        <v>2</v>
      </c>
      <c r="B772" s="10" t="s">
        <v>191</v>
      </c>
      <c r="C772" s="49" t="s">
        <v>256</v>
      </c>
      <c r="D772" s="10">
        <v>0</v>
      </c>
    </row>
    <row r="773" spans="1:4">
      <c r="A773" s="10">
        <v>2</v>
      </c>
      <c r="B773" s="10" t="s">
        <v>219</v>
      </c>
      <c r="C773" s="49" t="s">
        <v>256</v>
      </c>
      <c r="D773" s="10">
        <v>0</v>
      </c>
    </row>
    <row r="774" spans="1:4" ht="30">
      <c r="A774" s="10">
        <v>2</v>
      </c>
      <c r="B774" s="10" t="s">
        <v>224</v>
      </c>
      <c r="C774" s="49" t="s">
        <v>256</v>
      </c>
      <c r="D774" s="10">
        <v>0</v>
      </c>
    </row>
    <row r="775" spans="1:4">
      <c r="A775" s="10">
        <v>3</v>
      </c>
      <c r="B775" s="3" t="s">
        <v>266</v>
      </c>
      <c r="C775" s="49" t="s">
        <v>256</v>
      </c>
      <c r="D775" s="10">
        <v>1</v>
      </c>
    </row>
    <row r="776" spans="1:4" ht="26.25">
      <c r="A776" s="10">
        <v>4</v>
      </c>
      <c r="B776" s="3" t="s">
        <v>107</v>
      </c>
      <c r="C776" s="49" t="s">
        <v>256</v>
      </c>
      <c r="D776" s="10">
        <v>1</v>
      </c>
    </row>
    <row r="777" spans="1:4">
      <c r="A777" s="10">
        <v>5</v>
      </c>
      <c r="B777" s="10" t="s">
        <v>19</v>
      </c>
      <c r="C777" s="49" t="s">
        <v>256</v>
      </c>
      <c r="D777" s="10">
        <v>0</v>
      </c>
    </row>
    <row r="778" spans="1:4">
      <c r="A778" s="10">
        <v>5</v>
      </c>
      <c r="B778" s="18" t="s">
        <v>21</v>
      </c>
      <c r="C778" s="49" t="s">
        <v>256</v>
      </c>
      <c r="D778" s="10">
        <v>0</v>
      </c>
    </row>
    <row r="779" spans="1:4">
      <c r="A779" s="10">
        <v>5</v>
      </c>
      <c r="B779" s="10" t="s">
        <v>20</v>
      </c>
      <c r="C779" s="49" t="s">
        <v>256</v>
      </c>
      <c r="D779" s="10">
        <v>1</v>
      </c>
    </row>
    <row r="780" spans="1:4">
      <c r="A780" s="10">
        <v>5</v>
      </c>
      <c r="B780" s="10" t="s">
        <v>22</v>
      </c>
      <c r="C780" s="49" t="s">
        <v>256</v>
      </c>
      <c r="D780" s="16">
        <v>0</v>
      </c>
    </row>
    <row r="781" spans="1:4">
      <c r="A781" s="5">
        <v>1</v>
      </c>
      <c r="B781" s="10" t="s">
        <v>26</v>
      </c>
      <c r="C781" s="49" t="s">
        <v>231</v>
      </c>
      <c r="D781" s="5">
        <v>1</v>
      </c>
    </row>
    <row r="782" spans="1:4">
      <c r="A782" s="10">
        <v>1</v>
      </c>
      <c r="B782" s="3" t="s">
        <v>27</v>
      </c>
      <c r="C782" s="49" t="s">
        <v>231</v>
      </c>
      <c r="D782" s="5">
        <v>0</v>
      </c>
    </row>
    <row r="783" spans="1:4">
      <c r="A783" s="10">
        <v>1</v>
      </c>
      <c r="B783" s="3" t="s">
        <v>28</v>
      </c>
      <c r="C783" s="49" t="s">
        <v>231</v>
      </c>
      <c r="D783" s="5">
        <v>1</v>
      </c>
    </row>
    <row r="784" spans="1:4">
      <c r="A784" s="10">
        <v>1</v>
      </c>
      <c r="B784" s="3" t="s">
        <v>29</v>
      </c>
      <c r="C784" s="49" t="s">
        <v>231</v>
      </c>
      <c r="D784" s="5">
        <v>0</v>
      </c>
    </row>
    <row r="785" spans="1:4">
      <c r="A785" s="10">
        <v>1</v>
      </c>
      <c r="B785" s="10" t="s">
        <v>30</v>
      </c>
      <c r="C785" s="49" t="s">
        <v>231</v>
      </c>
      <c r="D785" s="5">
        <v>0</v>
      </c>
    </row>
    <row r="786" spans="1:4">
      <c r="A786" s="10">
        <v>1</v>
      </c>
      <c r="B786" s="10" t="s">
        <v>31</v>
      </c>
      <c r="C786" s="49" t="s">
        <v>231</v>
      </c>
      <c r="D786" s="5">
        <v>0</v>
      </c>
    </row>
    <row r="787" spans="1:4">
      <c r="A787" s="5">
        <v>1</v>
      </c>
      <c r="B787" s="10" t="s">
        <v>32</v>
      </c>
      <c r="C787" s="49" t="s">
        <v>231</v>
      </c>
      <c r="D787" s="5">
        <v>0</v>
      </c>
    </row>
    <row r="788" spans="1:4" ht="30">
      <c r="A788" s="10">
        <v>1</v>
      </c>
      <c r="B788" s="10" t="s">
        <v>33</v>
      </c>
      <c r="C788" s="49" t="s">
        <v>231</v>
      </c>
      <c r="D788" s="5">
        <v>0</v>
      </c>
    </row>
    <row r="789" spans="1:4" ht="30">
      <c r="A789" s="10">
        <v>1</v>
      </c>
      <c r="B789" s="10" t="s">
        <v>34</v>
      </c>
      <c r="C789" s="49" t="s">
        <v>231</v>
      </c>
      <c r="D789" s="5">
        <v>0</v>
      </c>
    </row>
    <row r="790" spans="1:4">
      <c r="A790" s="10">
        <v>2</v>
      </c>
      <c r="B790" s="10" t="s">
        <v>38</v>
      </c>
      <c r="C790" s="49" t="s">
        <v>231</v>
      </c>
      <c r="D790" s="5">
        <v>0</v>
      </c>
    </row>
    <row r="791" spans="1:4">
      <c r="A791" s="10">
        <v>2</v>
      </c>
      <c r="B791" s="10" t="s">
        <v>39</v>
      </c>
      <c r="C791" s="49" t="s">
        <v>231</v>
      </c>
      <c r="D791" s="5">
        <v>0</v>
      </c>
    </row>
    <row r="792" spans="1:4">
      <c r="A792" s="10">
        <v>2</v>
      </c>
      <c r="B792" s="10" t="s">
        <v>40</v>
      </c>
      <c r="C792" s="49" t="s">
        <v>231</v>
      </c>
      <c r="D792" s="5">
        <v>0</v>
      </c>
    </row>
    <row r="793" spans="1:4">
      <c r="A793" s="10">
        <v>2</v>
      </c>
      <c r="B793" s="10" t="s">
        <v>41</v>
      </c>
      <c r="C793" s="49" t="s">
        <v>231</v>
      </c>
      <c r="D793" s="5">
        <v>0</v>
      </c>
    </row>
    <row r="794" spans="1:4">
      <c r="A794" s="10">
        <v>2</v>
      </c>
      <c r="B794" s="10" t="s">
        <v>42</v>
      </c>
      <c r="C794" s="49" t="s">
        <v>231</v>
      </c>
      <c r="D794" s="5">
        <v>0</v>
      </c>
    </row>
    <row r="795" spans="1:4">
      <c r="A795" s="10">
        <v>2</v>
      </c>
      <c r="B795" s="10" t="s">
        <v>43</v>
      </c>
      <c r="C795" s="49" t="s">
        <v>231</v>
      </c>
      <c r="D795" s="5">
        <v>0</v>
      </c>
    </row>
    <row r="796" spans="1:4">
      <c r="A796" s="10">
        <v>2</v>
      </c>
      <c r="B796" s="10" t="s">
        <v>44</v>
      </c>
      <c r="C796" s="49" t="s">
        <v>231</v>
      </c>
      <c r="D796" s="5">
        <v>0</v>
      </c>
    </row>
    <row r="797" spans="1:4">
      <c r="A797" s="10">
        <v>2</v>
      </c>
      <c r="B797" s="10" t="s">
        <v>45</v>
      </c>
      <c r="C797" s="49" t="s">
        <v>231</v>
      </c>
      <c r="D797" s="5">
        <v>0</v>
      </c>
    </row>
    <row r="798" spans="1:4">
      <c r="A798" s="10">
        <v>2</v>
      </c>
      <c r="B798" s="10" t="s">
        <v>46</v>
      </c>
      <c r="C798" s="49" t="s">
        <v>231</v>
      </c>
      <c r="D798" s="5">
        <v>0</v>
      </c>
    </row>
    <row r="799" spans="1:4" ht="30">
      <c r="A799" s="10">
        <v>2</v>
      </c>
      <c r="B799" s="10" t="s">
        <v>47</v>
      </c>
      <c r="C799" s="49" t="s">
        <v>231</v>
      </c>
      <c r="D799" s="5">
        <v>0</v>
      </c>
    </row>
    <row r="800" spans="1:4">
      <c r="A800" s="10">
        <v>2</v>
      </c>
      <c r="B800" s="10" t="s">
        <v>48</v>
      </c>
      <c r="C800" s="49" t="s">
        <v>231</v>
      </c>
      <c r="D800" s="5">
        <v>0</v>
      </c>
    </row>
    <row r="801" spans="1:4">
      <c r="A801" s="10">
        <v>2</v>
      </c>
      <c r="B801" s="10" t="s">
        <v>49</v>
      </c>
      <c r="C801" s="49" t="s">
        <v>231</v>
      </c>
      <c r="D801" s="10">
        <v>0</v>
      </c>
    </row>
    <row r="802" spans="1:4" ht="30">
      <c r="A802" s="10">
        <v>2</v>
      </c>
      <c r="B802" s="10" t="s">
        <v>50</v>
      </c>
      <c r="C802" s="49" t="s">
        <v>231</v>
      </c>
      <c r="D802" s="10">
        <v>1</v>
      </c>
    </row>
    <row r="803" spans="1:4">
      <c r="A803" s="10">
        <v>2</v>
      </c>
      <c r="B803" s="10" t="s">
        <v>51</v>
      </c>
      <c r="C803" s="49" t="s">
        <v>231</v>
      </c>
      <c r="D803" s="10">
        <v>0</v>
      </c>
    </row>
    <row r="804" spans="1:4" ht="45">
      <c r="A804" s="10">
        <v>2</v>
      </c>
      <c r="B804" s="10" t="s">
        <v>52</v>
      </c>
      <c r="C804" s="49" t="s">
        <v>231</v>
      </c>
      <c r="D804" s="10">
        <v>0</v>
      </c>
    </row>
    <row r="805" spans="1:4">
      <c r="A805" s="10">
        <v>2</v>
      </c>
      <c r="B805" s="10" t="s">
        <v>35</v>
      </c>
      <c r="C805" s="49" t="s">
        <v>231</v>
      </c>
      <c r="D805" s="10">
        <v>0</v>
      </c>
    </row>
    <row r="806" spans="1:4">
      <c r="A806" s="10">
        <v>2</v>
      </c>
      <c r="B806" s="10" t="s">
        <v>36</v>
      </c>
      <c r="C806" s="49" t="s">
        <v>231</v>
      </c>
      <c r="D806" s="10">
        <v>0</v>
      </c>
    </row>
    <row r="807" spans="1:4">
      <c r="A807" s="10">
        <v>2</v>
      </c>
      <c r="B807" s="10" t="s">
        <v>37</v>
      </c>
      <c r="C807" s="49" t="s">
        <v>231</v>
      </c>
      <c r="D807" s="10">
        <v>0</v>
      </c>
    </row>
    <row r="808" spans="1:4">
      <c r="A808" s="10">
        <v>2</v>
      </c>
      <c r="B808" s="10" t="s">
        <v>53</v>
      </c>
      <c r="C808" s="49" t="s">
        <v>231</v>
      </c>
      <c r="D808" s="10">
        <v>0</v>
      </c>
    </row>
    <row r="809" spans="1:4">
      <c r="A809" s="10">
        <v>2</v>
      </c>
      <c r="B809" s="10" t="s">
        <v>55</v>
      </c>
      <c r="C809" s="49" t="s">
        <v>231</v>
      </c>
      <c r="D809" s="10">
        <v>0</v>
      </c>
    </row>
    <row r="810" spans="1:4">
      <c r="A810" s="10">
        <v>2</v>
      </c>
      <c r="B810" s="10" t="s">
        <v>54</v>
      </c>
      <c r="C810" s="49" t="s">
        <v>231</v>
      </c>
      <c r="D810" s="10">
        <v>0</v>
      </c>
    </row>
    <row r="811" spans="1:4">
      <c r="A811" s="10">
        <v>2</v>
      </c>
      <c r="B811" s="10" t="s">
        <v>178</v>
      </c>
      <c r="C811" s="49" t="s">
        <v>231</v>
      </c>
      <c r="D811" s="10">
        <v>0</v>
      </c>
    </row>
    <row r="812" spans="1:4">
      <c r="A812" s="10">
        <v>2</v>
      </c>
      <c r="B812" s="10" t="s">
        <v>183</v>
      </c>
      <c r="C812" s="49" t="s">
        <v>231</v>
      </c>
      <c r="D812" s="10">
        <v>0</v>
      </c>
    </row>
    <row r="813" spans="1:4">
      <c r="A813" s="10">
        <v>2</v>
      </c>
      <c r="B813" s="10" t="s">
        <v>191</v>
      </c>
      <c r="C813" s="49" t="s">
        <v>231</v>
      </c>
      <c r="D813" s="10">
        <v>0</v>
      </c>
    </row>
    <row r="814" spans="1:4">
      <c r="A814" s="10">
        <v>2</v>
      </c>
      <c r="B814" s="10" t="s">
        <v>219</v>
      </c>
      <c r="C814" s="49" t="s">
        <v>231</v>
      </c>
      <c r="D814" s="10">
        <v>0</v>
      </c>
    </row>
    <row r="815" spans="1:4" ht="30">
      <c r="A815" s="10">
        <v>2</v>
      </c>
      <c r="B815" s="10" t="s">
        <v>224</v>
      </c>
      <c r="C815" s="49" t="s">
        <v>231</v>
      </c>
      <c r="D815" s="10">
        <v>0</v>
      </c>
    </row>
    <row r="816" spans="1:4">
      <c r="A816" s="10">
        <v>3</v>
      </c>
      <c r="B816" s="3" t="s">
        <v>266</v>
      </c>
      <c r="C816" s="49" t="s">
        <v>231</v>
      </c>
      <c r="D816" s="10">
        <v>1</v>
      </c>
    </row>
    <row r="817" spans="1:4" ht="26.25">
      <c r="A817" s="10">
        <v>4</v>
      </c>
      <c r="B817" s="3" t="s">
        <v>107</v>
      </c>
      <c r="C817" s="49" t="s">
        <v>231</v>
      </c>
      <c r="D817" s="10">
        <v>0</v>
      </c>
    </row>
    <row r="818" spans="1:4">
      <c r="A818" s="10">
        <v>5</v>
      </c>
      <c r="B818" s="10" t="s">
        <v>19</v>
      </c>
      <c r="C818" s="49" t="s">
        <v>231</v>
      </c>
      <c r="D818" s="10">
        <v>0</v>
      </c>
    </row>
    <row r="819" spans="1:4">
      <c r="A819" s="10">
        <v>5</v>
      </c>
      <c r="B819" s="18" t="s">
        <v>21</v>
      </c>
      <c r="C819" s="49" t="s">
        <v>231</v>
      </c>
      <c r="D819" s="10">
        <v>1</v>
      </c>
    </row>
    <row r="820" spans="1:4">
      <c r="A820" s="10">
        <v>5</v>
      </c>
      <c r="B820" s="10" t="s">
        <v>20</v>
      </c>
      <c r="C820" s="49" t="s">
        <v>231</v>
      </c>
      <c r="D820" s="10">
        <v>0</v>
      </c>
    </row>
    <row r="821" spans="1:4">
      <c r="A821" s="10">
        <v>5</v>
      </c>
      <c r="B821" s="10" t="s">
        <v>22</v>
      </c>
      <c r="C821" s="49" t="s">
        <v>231</v>
      </c>
      <c r="D821" s="16">
        <v>0</v>
      </c>
    </row>
    <row r="822" spans="1:4">
      <c r="A822" s="5">
        <v>1</v>
      </c>
      <c r="B822" s="10" t="s">
        <v>26</v>
      </c>
      <c r="C822" s="49" t="s">
        <v>234</v>
      </c>
      <c r="D822" s="5">
        <v>0</v>
      </c>
    </row>
    <row r="823" spans="1:4">
      <c r="A823" s="10">
        <v>1</v>
      </c>
      <c r="B823" s="3" t="s">
        <v>27</v>
      </c>
      <c r="C823" s="49" t="s">
        <v>234</v>
      </c>
      <c r="D823" s="5">
        <v>0</v>
      </c>
    </row>
    <row r="824" spans="1:4">
      <c r="A824" s="10">
        <v>1</v>
      </c>
      <c r="B824" s="3" t="s">
        <v>28</v>
      </c>
      <c r="C824" s="49" t="s">
        <v>234</v>
      </c>
      <c r="D824" s="5">
        <v>1</v>
      </c>
    </row>
    <row r="825" spans="1:4">
      <c r="A825" s="10">
        <v>1</v>
      </c>
      <c r="B825" s="3" t="s">
        <v>29</v>
      </c>
      <c r="C825" s="49" t="s">
        <v>234</v>
      </c>
      <c r="D825" s="5">
        <v>0</v>
      </c>
    </row>
    <row r="826" spans="1:4">
      <c r="A826" s="10">
        <v>1</v>
      </c>
      <c r="B826" s="10" t="s">
        <v>30</v>
      </c>
      <c r="C826" s="49" t="s">
        <v>234</v>
      </c>
      <c r="D826" s="5">
        <v>0</v>
      </c>
    </row>
    <row r="827" spans="1:4">
      <c r="A827" s="10">
        <v>1</v>
      </c>
      <c r="B827" s="10" t="s">
        <v>31</v>
      </c>
      <c r="C827" s="49" t="s">
        <v>234</v>
      </c>
      <c r="D827" s="5">
        <v>0</v>
      </c>
    </row>
    <row r="828" spans="1:4">
      <c r="A828" s="5">
        <v>1</v>
      </c>
      <c r="B828" s="10" t="s">
        <v>32</v>
      </c>
      <c r="C828" s="49" t="s">
        <v>234</v>
      </c>
      <c r="D828" s="5">
        <v>0</v>
      </c>
    </row>
    <row r="829" spans="1:4" ht="30">
      <c r="A829" s="10">
        <v>1</v>
      </c>
      <c r="B829" s="10" t="s">
        <v>33</v>
      </c>
      <c r="C829" s="49" t="s">
        <v>234</v>
      </c>
      <c r="D829" s="5">
        <v>1</v>
      </c>
    </row>
    <row r="830" spans="1:4" ht="30">
      <c r="A830" s="10">
        <v>1</v>
      </c>
      <c r="B830" s="10" t="s">
        <v>34</v>
      </c>
      <c r="C830" s="49" t="s">
        <v>234</v>
      </c>
      <c r="D830" s="5">
        <v>0</v>
      </c>
    </row>
    <row r="831" spans="1:4">
      <c r="A831" s="10">
        <v>2</v>
      </c>
      <c r="B831" s="10" t="s">
        <v>38</v>
      </c>
      <c r="C831" s="49" t="s">
        <v>234</v>
      </c>
      <c r="D831" s="5">
        <v>1</v>
      </c>
    </row>
    <row r="832" spans="1:4">
      <c r="A832" s="10">
        <v>2</v>
      </c>
      <c r="B832" s="10" t="s">
        <v>39</v>
      </c>
      <c r="C832" s="49" t="s">
        <v>234</v>
      </c>
      <c r="D832" s="5">
        <v>0</v>
      </c>
    </row>
    <row r="833" spans="1:4">
      <c r="A833" s="10">
        <v>2</v>
      </c>
      <c r="B833" s="10" t="s">
        <v>40</v>
      </c>
      <c r="C833" s="49" t="s">
        <v>234</v>
      </c>
      <c r="D833" s="5">
        <v>0</v>
      </c>
    </row>
    <row r="834" spans="1:4">
      <c r="A834" s="10">
        <v>2</v>
      </c>
      <c r="B834" s="10" t="s">
        <v>41</v>
      </c>
      <c r="C834" s="49" t="s">
        <v>234</v>
      </c>
      <c r="D834" s="5">
        <v>0</v>
      </c>
    </row>
    <row r="835" spans="1:4">
      <c r="A835" s="10">
        <v>2</v>
      </c>
      <c r="B835" s="10" t="s">
        <v>42</v>
      </c>
      <c r="C835" s="49" t="s">
        <v>234</v>
      </c>
      <c r="D835" s="5">
        <v>0</v>
      </c>
    </row>
    <row r="836" spans="1:4">
      <c r="A836" s="10">
        <v>2</v>
      </c>
      <c r="B836" s="10" t="s">
        <v>43</v>
      </c>
      <c r="C836" s="49" t="s">
        <v>234</v>
      </c>
      <c r="D836" s="5">
        <v>0</v>
      </c>
    </row>
    <row r="837" spans="1:4">
      <c r="A837" s="10">
        <v>2</v>
      </c>
      <c r="B837" s="10" t="s">
        <v>44</v>
      </c>
      <c r="C837" s="49" t="s">
        <v>234</v>
      </c>
      <c r="D837" s="5">
        <v>0</v>
      </c>
    </row>
    <row r="838" spans="1:4">
      <c r="A838" s="10">
        <v>2</v>
      </c>
      <c r="B838" s="10" t="s">
        <v>45</v>
      </c>
      <c r="C838" s="49" t="s">
        <v>234</v>
      </c>
      <c r="D838" s="5">
        <v>0</v>
      </c>
    </row>
    <row r="839" spans="1:4">
      <c r="A839" s="10">
        <v>2</v>
      </c>
      <c r="B839" s="10" t="s">
        <v>46</v>
      </c>
      <c r="C839" s="49" t="s">
        <v>234</v>
      </c>
      <c r="D839" s="5">
        <v>0</v>
      </c>
    </row>
    <row r="840" spans="1:4" ht="30">
      <c r="A840" s="10">
        <v>2</v>
      </c>
      <c r="B840" s="10" t="s">
        <v>47</v>
      </c>
      <c r="C840" s="49" t="s">
        <v>234</v>
      </c>
      <c r="D840" s="5">
        <v>0</v>
      </c>
    </row>
    <row r="841" spans="1:4">
      <c r="A841" s="10">
        <v>2</v>
      </c>
      <c r="B841" s="10" t="s">
        <v>48</v>
      </c>
      <c r="C841" s="49" t="s">
        <v>234</v>
      </c>
      <c r="D841" s="5">
        <v>1</v>
      </c>
    </row>
    <row r="842" spans="1:4">
      <c r="A842" s="10">
        <v>2</v>
      </c>
      <c r="B842" s="10" t="s">
        <v>49</v>
      </c>
      <c r="C842" s="49" t="s">
        <v>234</v>
      </c>
      <c r="D842" s="10">
        <v>0</v>
      </c>
    </row>
    <row r="843" spans="1:4" ht="30">
      <c r="A843" s="10">
        <v>2</v>
      </c>
      <c r="B843" s="10" t="s">
        <v>50</v>
      </c>
      <c r="C843" s="49" t="s">
        <v>234</v>
      </c>
      <c r="D843" s="10">
        <v>0</v>
      </c>
    </row>
    <row r="844" spans="1:4">
      <c r="A844" s="10">
        <v>2</v>
      </c>
      <c r="B844" s="10" t="s">
        <v>51</v>
      </c>
      <c r="C844" s="49" t="s">
        <v>234</v>
      </c>
      <c r="D844" s="10">
        <v>0</v>
      </c>
    </row>
    <row r="845" spans="1:4" ht="45">
      <c r="A845" s="10">
        <v>2</v>
      </c>
      <c r="B845" s="10" t="s">
        <v>52</v>
      </c>
      <c r="C845" s="49" t="s">
        <v>234</v>
      </c>
      <c r="D845" s="10">
        <v>0</v>
      </c>
    </row>
    <row r="846" spans="1:4">
      <c r="A846" s="10">
        <v>2</v>
      </c>
      <c r="B846" s="10" t="s">
        <v>35</v>
      </c>
      <c r="C846" s="49" t="s">
        <v>234</v>
      </c>
      <c r="D846" s="10">
        <v>0</v>
      </c>
    </row>
    <row r="847" spans="1:4">
      <c r="A847" s="10">
        <v>2</v>
      </c>
      <c r="B847" s="10" t="s">
        <v>36</v>
      </c>
      <c r="C847" s="49" t="s">
        <v>234</v>
      </c>
      <c r="D847" s="10">
        <v>0</v>
      </c>
    </row>
    <row r="848" spans="1:4">
      <c r="A848" s="10">
        <v>2</v>
      </c>
      <c r="B848" s="10" t="s">
        <v>37</v>
      </c>
      <c r="C848" s="49" t="s">
        <v>234</v>
      </c>
      <c r="D848" s="10">
        <v>0</v>
      </c>
    </row>
    <row r="849" spans="1:4">
      <c r="A849" s="10">
        <v>2</v>
      </c>
      <c r="B849" s="10" t="s">
        <v>53</v>
      </c>
      <c r="C849" s="49" t="s">
        <v>234</v>
      </c>
      <c r="D849" s="10">
        <v>0</v>
      </c>
    </row>
    <row r="850" spans="1:4">
      <c r="A850" s="10">
        <v>2</v>
      </c>
      <c r="B850" s="10" t="s">
        <v>55</v>
      </c>
      <c r="C850" s="49" t="s">
        <v>234</v>
      </c>
      <c r="D850" s="10">
        <v>1</v>
      </c>
    </row>
    <row r="851" spans="1:4">
      <c r="A851" s="10">
        <v>2</v>
      </c>
      <c r="B851" s="10" t="s">
        <v>54</v>
      </c>
      <c r="C851" s="49" t="s">
        <v>234</v>
      </c>
      <c r="D851" s="10">
        <v>0</v>
      </c>
    </row>
    <row r="852" spans="1:4">
      <c r="A852" s="10">
        <v>2</v>
      </c>
      <c r="B852" s="10" t="s">
        <v>178</v>
      </c>
      <c r="C852" s="49" t="s">
        <v>234</v>
      </c>
      <c r="D852" s="10">
        <v>0</v>
      </c>
    </row>
    <row r="853" spans="1:4">
      <c r="A853" s="10">
        <v>2</v>
      </c>
      <c r="B853" s="10" t="s">
        <v>183</v>
      </c>
      <c r="C853" s="49" t="s">
        <v>234</v>
      </c>
      <c r="D853" s="10">
        <v>0</v>
      </c>
    </row>
    <row r="854" spans="1:4">
      <c r="A854" s="10">
        <v>2</v>
      </c>
      <c r="B854" s="10" t="s">
        <v>191</v>
      </c>
      <c r="C854" s="49" t="s">
        <v>234</v>
      </c>
      <c r="D854" s="10">
        <v>0</v>
      </c>
    </row>
    <row r="855" spans="1:4">
      <c r="A855" s="10">
        <v>2</v>
      </c>
      <c r="B855" s="10" t="s">
        <v>219</v>
      </c>
      <c r="C855" s="49" t="s">
        <v>234</v>
      </c>
      <c r="D855" s="10">
        <v>0</v>
      </c>
    </row>
    <row r="856" spans="1:4" ht="30">
      <c r="A856" s="10">
        <v>2</v>
      </c>
      <c r="B856" s="10" t="s">
        <v>224</v>
      </c>
      <c r="C856" s="49" t="s">
        <v>234</v>
      </c>
      <c r="D856" s="10">
        <v>0</v>
      </c>
    </row>
    <row r="857" spans="1:4">
      <c r="A857" s="10">
        <v>3</v>
      </c>
      <c r="B857" s="3" t="s">
        <v>266</v>
      </c>
      <c r="C857" s="49" t="s">
        <v>234</v>
      </c>
      <c r="D857" s="10">
        <v>1</v>
      </c>
    </row>
    <row r="858" spans="1:4" ht="26.25">
      <c r="A858" s="10">
        <v>4</v>
      </c>
      <c r="B858" s="3" t="s">
        <v>107</v>
      </c>
      <c r="C858" s="49" t="s">
        <v>234</v>
      </c>
      <c r="D858" s="10">
        <v>1</v>
      </c>
    </row>
    <row r="859" spans="1:4">
      <c r="A859" s="10">
        <v>5</v>
      </c>
      <c r="B859" s="10" t="s">
        <v>19</v>
      </c>
      <c r="C859" s="49" t="s">
        <v>234</v>
      </c>
      <c r="D859" s="10">
        <v>0</v>
      </c>
    </row>
    <row r="860" spans="1:4">
      <c r="A860" s="10">
        <v>5</v>
      </c>
      <c r="B860" s="18" t="s">
        <v>21</v>
      </c>
      <c r="C860" s="49" t="s">
        <v>234</v>
      </c>
      <c r="D860" s="10">
        <v>1</v>
      </c>
    </row>
    <row r="861" spans="1:4">
      <c r="A861" s="10">
        <v>5</v>
      </c>
      <c r="B861" s="10" t="s">
        <v>20</v>
      </c>
      <c r="C861" s="49" t="s">
        <v>234</v>
      </c>
      <c r="D861" s="10">
        <v>0</v>
      </c>
    </row>
    <row r="862" spans="1:4">
      <c r="A862" s="10">
        <v>5</v>
      </c>
      <c r="B862" s="10" t="s">
        <v>22</v>
      </c>
      <c r="C862" s="49" t="s">
        <v>234</v>
      </c>
      <c r="D862" s="16">
        <v>0</v>
      </c>
    </row>
    <row r="863" spans="1:4">
      <c r="A863" s="5">
        <v>1</v>
      </c>
      <c r="B863" s="10" t="s">
        <v>26</v>
      </c>
      <c r="C863" s="49" t="s">
        <v>257</v>
      </c>
      <c r="D863" s="5">
        <v>0</v>
      </c>
    </row>
    <row r="864" spans="1:4">
      <c r="A864" s="10">
        <v>1</v>
      </c>
      <c r="B864" s="3" t="s">
        <v>27</v>
      </c>
      <c r="C864" s="49" t="s">
        <v>257</v>
      </c>
      <c r="D864" s="5">
        <v>0</v>
      </c>
    </row>
    <row r="865" spans="1:4">
      <c r="A865" s="10">
        <v>1</v>
      </c>
      <c r="B865" s="3" t="s">
        <v>28</v>
      </c>
      <c r="C865" s="49" t="s">
        <v>257</v>
      </c>
      <c r="D865" s="5">
        <v>1</v>
      </c>
    </row>
    <row r="866" spans="1:4">
      <c r="A866" s="10">
        <v>1</v>
      </c>
      <c r="B866" s="3" t="s">
        <v>29</v>
      </c>
      <c r="C866" s="49" t="s">
        <v>257</v>
      </c>
      <c r="D866" s="5">
        <v>0</v>
      </c>
    </row>
    <row r="867" spans="1:4">
      <c r="A867" s="10">
        <v>1</v>
      </c>
      <c r="B867" s="10" t="s">
        <v>30</v>
      </c>
      <c r="C867" s="49" t="s">
        <v>257</v>
      </c>
      <c r="D867" s="5">
        <v>1</v>
      </c>
    </row>
    <row r="868" spans="1:4">
      <c r="A868" s="10">
        <v>1</v>
      </c>
      <c r="B868" s="10" t="s">
        <v>31</v>
      </c>
      <c r="C868" s="49" t="s">
        <v>257</v>
      </c>
      <c r="D868" s="5">
        <v>0</v>
      </c>
    </row>
    <row r="869" spans="1:4">
      <c r="A869" s="5">
        <v>1</v>
      </c>
      <c r="B869" s="10" t="s">
        <v>32</v>
      </c>
      <c r="C869" s="49" t="s">
        <v>257</v>
      </c>
      <c r="D869" s="5">
        <v>0</v>
      </c>
    </row>
    <row r="870" spans="1:4" ht="30">
      <c r="A870" s="10">
        <v>1</v>
      </c>
      <c r="B870" s="10" t="s">
        <v>33</v>
      </c>
      <c r="C870" s="49" t="s">
        <v>257</v>
      </c>
      <c r="D870" s="5">
        <v>0</v>
      </c>
    </row>
    <row r="871" spans="1:4" ht="30">
      <c r="A871" s="10">
        <v>1</v>
      </c>
      <c r="B871" s="10" t="s">
        <v>34</v>
      </c>
      <c r="C871" s="49" t="s">
        <v>257</v>
      </c>
      <c r="D871" s="5">
        <v>0</v>
      </c>
    </row>
    <row r="872" spans="1:4">
      <c r="A872" s="10">
        <v>2</v>
      </c>
      <c r="B872" s="10" t="s">
        <v>38</v>
      </c>
      <c r="C872" s="49" t="s">
        <v>257</v>
      </c>
      <c r="D872" s="5">
        <v>0</v>
      </c>
    </row>
    <row r="873" spans="1:4">
      <c r="A873" s="10">
        <v>2</v>
      </c>
      <c r="B873" s="10" t="s">
        <v>39</v>
      </c>
      <c r="C873" s="49" t="s">
        <v>257</v>
      </c>
      <c r="D873" s="5">
        <v>0</v>
      </c>
    </row>
    <row r="874" spans="1:4">
      <c r="A874" s="10">
        <v>2</v>
      </c>
      <c r="B874" s="10" t="s">
        <v>40</v>
      </c>
      <c r="C874" s="49" t="s">
        <v>257</v>
      </c>
      <c r="D874" s="5">
        <v>0</v>
      </c>
    </row>
    <row r="875" spans="1:4">
      <c r="A875" s="10">
        <v>2</v>
      </c>
      <c r="B875" s="10" t="s">
        <v>41</v>
      </c>
      <c r="C875" s="49" t="s">
        <v>257</v>
      </c>
      <c r="D875" s="5">
        <v>0</v>
      </c>
    </row>
    <row r="876" spans="1:4">
      <c r="A876" s="10">
        <v>2</v>
      </c>
      <c r="B876" s="10" t="s">
        <v>42</v>
      </c>
      <c r="C876" s="49" t="s">
        <v>257</v>
      </c>
      <c r="D876" s="5">
        <v>0</v>
      </c>
    </row>
    <row r="877" spans="1:4">
      <c r="A877" s="10">
        <v>2</v>
      </c>
      <c r="B877" s="10" t="s">
        <v>43</v>
      </c>
      <c r="C877" s="49" t="s">
        <v>257</v>
      </c>
      <c r="D877" s="5">
        <v>0</v>
      </c>
    </row>
    <row r="878" spans="1:4">
      <c r="A878" s="10">
        <v>2</v>
      </c>
      <c r="B878" s="10" t="s">
        <v>44</v>
      </c>
      <c r="C878" s="49" t="s">
        <v>257</v>
      </c>
      <c r="D878" s="5">
        <v>0</v>
      </c>
    </row>
    <row r="879" spans="1:4">
      <c r="A879" s="10">
        <v>2</v>
      </c>
      <c r="B879" s="10" t="s">
        <v>45</v>
      </c>
      <c r="C879" s="49" t="s">
        <v>257</v>
      </c>
      <c r="D879" s="5">
        <v>0</v>
      </c>
    </row>
    <row r="880" spans="1:4">
      <c r="A880" s="10">
        <v>2</v>
      </c>
      <c r="B880" s="10" t="s">
        <v>46</v>
      </c>
      <c r="C880" s="49" t="s">
        <v>257</v>
      </c>
      <c r="D880" s="5">
        <v>0</v>
      </c>
    </row>
    <row r="881" spans="1:4" ht="30">
      <c r="A881" s="10">
        <v>2</v>
      </c>
      <c r="B881" s="10" t="s">
        <v>47</v>
      </c>
      <c r="C881" s="49" t="s">
        <v>257</v>
      </c>
      <c r="D881" s="5">
        <v>0</v>
      </c>
    </row>
    <row r="882" spans="1:4">
      <c r="A882" s="10">
        <v>2</v>
      </c>
      <c r="B882" s="10" t="s">
        <v>48</v>
      </c>
      <c r="C882" s="49" t="s">
        <v>257</v>
      </c>
      <c r="D882" s="5">
        <v>0</v>
      </c>
    </row>
    <row r="883" spans="1:4">
      <c r="A883" s="10">
        <v>2</v>
      </c>
      <c r="B883" s="10" t="s">
        <v>49</v>
      </c>
      <c r="C883" s="49" t="s">
        <v>257</v>
      </c>
      <c r="D883" s="10">
        <v>0</v>
      </c>
    </row>
    <row r="884" spans="1:4" ht="30">
      <c r="A884" s="10">
        <v>2</v>
      </c>
      <c r="B884" s="10" t="s">
        <v>50</v>
      </c>
      <c r="C884" s="49" t="s">
        <v>257</v>
      </c>
      <c r="D884" s="10">
        <v>1</v>
      </c>
    </row>
    <row r="885" spans="1:4">
      <c r="A885" s="10">
        <v>2</v>
      </c>
      <c r="B885" s="10" t="s">
        <v>51</v>
      </c>
      <c r="C885" s="49" t="s">
        <v>257</v>
      </c>
      <c r="D885" s="10">
        <v>0</v>
      </c>
    </row>
    <row r="886" spans="1:4" ht="45">
      <c r="A886" s="10">
        <v>2</v>
      </c>
      <c r="B886" s="10" t="s">
        <v>52</v>
      </c>
      <c r="C886" s="49" t="s">
        <v>257</v>
      </c>
      <c r="D886" s="10">
        <v>0</v>
      </c>
    </row>
    <row r="887" spans="1:4">
      <c r="A887" s="10">
        <v>2</v>
      </c>
      <c r="B887" s="10" t="s">
        <v>35</v>
      </c>
      <c r="C887" s="49" t="s">
        <v>257</v>
      </c>
      <c r="D887" s="10">
        <v>0</v>
      </c>
    </row>
    <row r="888" spans="1:4">
      <c r="A888" s="10">
        <v>2</v>
      </c>
      <c r="B888" s="10" t="s">
        <v>36</v>
      </c>
      <c r="C888" s="49" t="s">
        <v>257</v>
      </c>
      <c r="D888" s="10">
        <v>0</v>
      </c>
    </row>
    <row r="889" spans="1:4">
      <c r="A889" s="10">
        <v>2</v>
      </c>
      <c r="B889" s="10" t="s">
        <v>37</v>
      </c>
      <c r="C889" s="49" t="s">
        <v>257</v>
      </c>
      <c r="D889" s="10">
        <v>0</v>
      </c>
    </row>
    <row r="890" spans="1:4">
      <c r="A890" s="10">
        <v>2</v>
      </c>
      <c r="B890" s="10" t="s">
        <v>53</v>
      </c>
      <c r="C890" s="49" t="s">
        <v>257</v>
      </c>
      <c r="D890" s="10">
        <v>0</v>
      </c>
    </row>
    <row r="891" spans="1:4">
      <c r="A891" s="10">
        <v>2</v>
      </c>
      <c r="B891" s="10" t="s">
        <v>55</v>
      </c>
      <c r="C891" s="49" t="s">
        <v>257</v>
      </c>
      <c r="D891" s="10">
        <v>0</v>
      </c>
    </row>
    <row r="892" spans="1:4">
      <c r="A892" s="10">
        <v>2</v>
      </c>
      <c r="B892" s="10" t="s">
        <v>54</v>
      </c>
      <c r="C892" s="49" t="s">
        <v>257</v>
      </c>
      <c r="D892" s="10">
        <v>0</v>
      </c>
    </row>
    <row r="893" spans="1:4">
      <c r="A893" s="10">
        <v>2</v>
      </c>
      <c r="B893" s="10" t="s">
        <v>178</v>
      </c>
      <c r="C893" s="49" t="s">
        <v>257</v>
      </c>
      <c r="D893" s="10">
        <v>0</v>
      </c>
    </row>
    <row r="894" spans="1:4">
      <c r="A894" s="10">
        <v>2</v>
      </c>
      <c r="B894" s="10" t="s">
        <v>183</v>
      </c>
      <c r="C894" s="49" t="s">
        <v>257</v>
      </c>
      <c r="D894" s="10">
        <v>0</v>
      </c>
    </row>
    <row r="895" spans="1:4">
      <c r="A895" s="10">
        <v>2</v>
      </c>
      <c r="B895" s="10" t="s">
        <v>191</v>
      </c>
      <c r="C895" s="49" t="s">
        <v>257</v>
      </c>
      <c r="D895" s="10">
        <v>0</v>
      </c>
    </row>
    <row r="896" spans="1:4">
      <c r="A896" s="10">
        <v>2</v>
      </c>
      <c r="B896" s="10" t="s">
        <v>219</v>
      </c>
      <c r="C896" s="49" t="s">
        <v>257</v>
      </c>
      <c r="D896" s="10">
        <v>0</v>
      </c>
    </row>
    <row r="897" spans="1:4" ht="30">
      <c r="A897" s="10">
        <v>2</v>
      </c>
      <c r="B897" s="10" t="s">
        <v>224</v>
      </c>
      <c r="C897" s="49" t="s">
        <v>257</v>
      </c>
      <c r="D897" s="10">
        <v>0</v>
      </c>
    </row>
    <row r="898" spans="1:4">
      <c r="A898" s="10">
        <v>3</v>
      </c>
      <c r="B898" s="3" t="s">
        <v>266</v>
      </c>
      <c r="C898" s="49" t="s">
        <v>257</v>
      </c>
      <c r="D898" s="10">
        <v>1</v>
      </c>
    </row>
    <row r="899" spans="1:4" ht="26.25">
      <c r="A899" s="10">
        <v>4</v>
      </c>
      <c r="B899" s="3" t="s">
        <v>107</v>
      </c>
      <c r="C899" s="49" t="s">
        <v>257</v>
      </c>
      <c r="D899" s="10">
        <v>1</v>
      </c>
    </row>
    <row r="900" spans="1:4">
      <c r="A900" s="10">
        <v>5</v>
      </c>
      <c r="B900" s="10" t="s">
        <v>19</v>
      </c>
      <c r="C900" s="49" t="s">
        <v>257</v>
      </c>
      <c r="D900" s="10">
        <v>0</v>
      </c>
    </row>
    <row r="901" spans="1:4">
      <c r="A901" s="10">
        <v>5</v>
      </c>
      <c r="B901" s="18" t="s">
        <v>21</v>
      </c>
      <c r="C901" s="49" t="s">
        <v>257</v>
      </c>
      <c r="D901" s="10">
        <v>1</v>
      </c>
    </row>
    <row r="902" spans="1:4">
      <c r="A902" s="10">
        <v>5</v>
      </c>
      <c r="B902" s="10" t="s">
        <v>20</v>
      </c>
      <c r="C902" s="49" t="s">
        <v>257</v>
      </c>
      <c r="D902" s="10">
        <v>0</v>
      </c>
    </row>
    <row r="903" spans="1:4">
      <c r="A903" s="10">
        <v>5</v>
      </c>
      <c r="B903" s="10" t="s">
        <v>22</v>
      </c>
      <c r="C903" s="49" t="s">
        <v>257</v>
      </c>
      <c r="D903" s="16">
        <v>0</v>
      </c>
    </row>
    <row r="904" spans="1:4">
      <c r="A904" s="5">
        <v>1</v>
      </c>
      <c r="B904" s="10" t="s">
        <v>26</v>
      </c>
      <c r="C904" s="49" t="s">
        <v>237</v>
      </c>
      <c r="D904" s="5">
        <v>0</v>
      </c>
    </row>
    <row r="905" spans="1:4">
      <c r="A905" s="10">
        <v>1</v>
      </c>
      <c r="B905" s="3" t="s">
        <v>27</v>
      </c>
      <c r="C905" s="49" t="s">
        <v>237</v>
      </c>
      <c r="D905" s="5">
        <v>0</v>
      </c>
    </row>
    <row r="906" spans="1:4">
      <c r="A906" s="10">
        <v>1</v>
      </c>
      <c r="B906" s="3" t="s">
        <v>28</v>
      </c>
      <c r="C906" s="49" t="s">
        <v>237</v>
      </c>
      <c r="D906" s="5">
        <v>0</v>
      </c>
    </row>
    <row r="907" spans="1:4">
      <c r="A907" s="10">
        <v>1</v>
      </c>
      <c r="B907" s="3" t="s">
        <v>29</v>
      </c>
      <c r="C907" s="49" t="s">
        <v>237</v>
      </c>
      <c r="D907" s="5">
        <v>0</v>
      </c>
    </row>
    <row r="908" spans="1:4">
      <c r="A908" s="10">
        <v>1</v>
      </c>
      <c r="B908" s="10" t="s">
        <v>30</v>
      </c>
      <c r="C908" s="49" t="s">
        <v>237</v>
      </c>
      <c r="D908" s="5">
        <v>1</v>
      </c>
    </row>
    <row r="909" spans="1:4">
      <c r="A909" s="10">
        <v>1</v>
      </c>
      <c r="B909" s="10" t="s">
        <v>31</v>
      </c>
      <c r="C909" s="49" t="s">
        <v>237</v>
      </c>
      <c r="D909" s="5">
        <v>0</v>
      </c>
    </row>
    <row r="910" spans="1:4">
      <c r="A910" s="5">
        <v>1</v>
      </c>
      <c r="B910" s="10" t="s">
        <v>32</v>
      </c>
      <c r="C910" s="49" t="s">
        <v>237</v>
      </c>
      <c r="D910" s="5">
        <v>0</v>
      </c>
    </row>
    <row r="911" spans="1:4" ht="30">
      <c r="A911" s="10">
        <v>1</v>
      </c>
      <c r="B911" s="10" t="s">
        <v>33</v>
      </c>
      <c r="C911" s="49" t="s">
        <v>237</v>
      </c>
      <c r="D911" s="5">
        <v>0</v>
      </c>
    </row>
    <row r="912" spans="1:4" ht="30">
      <c r="A912" s="10">
        <v>1</v>
      </c>
      <c r="B912" s="10" t="s">
        <v>34</v>
      </c>
      <c r="C912" s="49" t="s">
        <v>237</v>
      </c>
      <c r="D912" s="5">
        <v>0</v>
      </c>
    </row>
    <row r="913" spans="1:4">
      <c r="A913" s="10">
        <v>2</v>
      </c>
      <c r="B913" s="10" t="s">
        <v>38</v>
      </c>
      <c r="C913" s="49" t="s">
        <v>237</v>
      </c>
      <c r="D913" s="5">
        <v>1</v>
      </c>
    </row>
    <row r="914" spans="1:4">
      <c r="A914" s="10">
        <v>2</v>
      </c>
      <c r="B914" s="10" t="s">
        <v>39</v>
      </c>
      <c r="C914" s="49" t="s">
        <v>237</v>
      </c>
      <c r="D914" s="5">
        <v>0</v>
      </c>
    </row>
    <row r="915" spans="1:4">
      <c r="A915" s="10">
        <v>2</v>
      </c>
      <c r="B915" s="10" t="s">
        <v>40</v>
      </c>
      <c r="C915" s="49" t="s">
        <v>237</v>
      </c>
      <c r="D915" s="5">
        <v>0</v>
      </c>
    </row>
    <row r="916" spans="1:4">
      <c r="A916" s="10">
        <v>2</v>
      </c>
      <c r="B916" s="10" t="s">
        <v>41</v>
      </c>
      <c r="C916" s="49" t="s">
        <v>237</v>
      </c>
      <c r="D916" s="5">
        <v>0</v>
      </c>
    </row>
    <row r="917" spans="1:4">
      <c r="A917" s="10">
        <v>2</v>
      </c>
      <c r="B917" s="10" t="s">
        <v>42</v>
      </c>
      <c r="C917" s="49" t="s">
        <v>237</v>
      </c>
      <c r="D917" s="5">
        <v>0</v>
      </c>
    </row>
    <row r="918" spans="1:4">
      <c r="A918" s="10">
        <v>2</v>
      </c>
      <c r="B918" s="10" t="s">
        <v>43</v>
      </c>
      <c r="C918" s="49" t="s">
        <v>237</v>
      </c>
      <c r="D918" s="5">
        <v>0</v>
      </c>
    </row>
    <row r="919" spans="1:4">
      <c r="A919" s="10">
        <v>2</v>
      </c>
      <c r="B919" s="10" t="s">
        <v>44</v>
      </c>
      <c r="C919" s="49" t="s">
        <v>237</v>
      </c>
      <c r="D919" s="5">
        <v>0</v>
      </c>
    </row>
    <row r="920" spans="1:4">
      <c r="A920" s="10">
        <v>2</v>
      </c>
      <c r="B920" s="10" t="s">
        <v>45</v>
      </c>
      <c r="C920" s="49" t="s">
        <v>237</v>
      </c>
      <c r="D920" s="5">
        <v>0</v>
      </c>
    </row>
    <row r="921" spans="1:4">
      <c r="A921" s="10">
        <v>2</v>
      </c>
      <c r="B921" s="10" t="s">
        <v>46</v>
      </c>
      <c r="C921" s="49" t="s">
        <v>237</v>
      </c>
      <c r="D921" s="5">
        <v>0</v>
      </c>
    </row>
    <row r="922" spans="1:4" ht="30">
      <c r="A922" s="10">
        <v>2</v>
      </c>
      <c r="B922" s="10" t="s">
        <v>47</v>
      </c>
      <c r="C922" s="49" t="s">
        <v>237</v>
      </c>
      <c r="D922" s="5">
        <v>0</v>
      </c>
    </row>
    <row r="923" spans="1:4">
      <c r="A923" s="10">
        <v>2</v>
      </c>
      <c r="B923" s="10" t="s">
        <v>48</v>
      </c>
      <c r="C923" s="49" t="s">
        <v>237</v>
      </c>
      <c r="D923" s="5">
        <v>1</v>
      </c>
    </row>
    <row r="924" spans="1:4">
      <c r="A924" s="10">
        <v>2</v>
      </c>
      <c r="B924" s="10" t="s">
        <v>49</v>
      </c>
      <c r="C924" s="49" t="s">
        <v>237</v>
      </c>
      <c r="D924" s="10">
        <v>0</v>
      </c>
    </row>
    <row r="925" spans="1:4" ht="30">
      <c r="A925" s="10">
        <v>2</v>
      </c>
      <c r="B925" s="10" t="s">
        <v>50</v>
      </c>
      <c r="C925" s="49" t="s">
        <v>237</v>
      </c>
      <c r="D925" s="10">
        <v>0</v>
      </c>
    </row>
    <row r="926" spans="1:4">
      <c r="A926" s="10">
        <v>2</v>
      </c>
      <c r="B926" s="10" t="s">
        <v>51</v>
      </c>
      <c r="C926" s="49" t="s">
        <v>237</v>
      </c>
      <c r="D926" s="10">
        <v>0</v>
      </c>
    </row>
    <row r="927" spans="1:4" ht="45">
      <c r="A927" s="10">
        <v>2</v>
      </c>
      <c r="B927" s="10" t="s">
        <v>52</v>
      </c>
      <c r="C927" s="49" t="s">
        <v>237</v>
      </c>
      <c r="D927" s="10">
        <v>0</v>
      </c>
    </row>
    <row r="928" spans="1:4">
      <c r="A928" s="10">
        <v>2</v>
      </c>
      <c r="B928" s="10" t="s">
        <v>35</v>
      </c>
      <c r="C928" s="49" t="s">
        <v>237</v>
      </c>
      <c r="D928" s="10">
        <v>0</v>
      </c>
    </row>
    <row r="929" spans="1:4">
      <c r="A929" s="10">
        <v>2</v>
      </c>
      <c r="B929" s="10" t="s">
        <v>36</v>
      </c>
      <c r="C929" s="49" t="s">
        <v>237</v>
      </c>
      <c r="D929" s="10">
        <v>0</v>
      </c>
    </row>
    <row r="930" spans="1:4">
      <c r="A930" s="10">
        <v>2</v>
      </c>
      <c r="B930" s="10" t="s">
        <v>37</v>
      </c>
      <c r="C930" s="49" t="s">
        <v>237</v>
      </c>
      <c r="D930" s="10">
        <v>0</v>
      </c>
    </row>
    <row r="931" spans="1:4">
      <c r="A931" s="10">
        <v>2</v>
      </c>
      <c r="B931" s="10" t="s">
        <v>53</v>
      </c>
      <c r="C931" s="49" t="s">
        <v>237</v>
      </c>
      <c r="D931" s="10">
        <v>0</v>
      </c>
    </row>
    <row r="932" spans="1:4">
      <c r="A932" s="10">
        <v>2</v>
      </c>
      <c r="B932" s="10" t="s">
        <v>55</v>
      </c>
      <c r="C932" s="49" t="s">
        <v>237</v>
      </c>
      <c r="D932" s="10">
        <v>0</v>
      </c>
    </row>
    <row r="933" spans="1:4">
      <c r="A933" s="10">
        <v>2</v>
      </c>
      <c r="B933" s="10" t="s">
        <v>54</v>
      </c>
      <c r="C933" s="49" t="s">
        <v>237</v>
      </c>
      <c r="D933" s="10">
        <v>0</v>
      </c>
    </row>
    <row r="934" spans="1:4">
      <c r="A934" s="10">
        <v>2</v>
      </c>
      <c r="B934" s="10" t="s">
        <v>178</v>
      </c>
      <c r="C934" s="49" t="s">
        <v>237</v>
      </c>
      <c r="D934" s="10">
        <v>0</v>
      </c>
    </row>
    <row r="935" spans="1:4">
      <c r="A935" s="10">
        <v>2</v>
      </c>
      <c r="B935" s="10" t="s">
        <v>183</v>
      </c>
      <c r="C935" s="49" t="s">
        <v>237</v>
      </c>
      <c r="D935" s="10">
        <v>0</v>
      </c>
    </row>
    <row r="936" spans="1:4">
      <c r="A936" s="10">
        <v>2</v>
      </c>
      <c r="B936" s="10" t="s">
        <v>191</v>
      </c>
      <c r="C936" s="49" t="s">
        <v>237</v>
      </c>
      <c r="D936" s="10">
        <v>0</v>
      </c>
    </row>
    <row r="937" spans="1:4">
      <c r="A937" s="10">
        <v>2</v>
      </c>
      <c r="B937" s="10" t="s">
        <v>219</v>
      </c>
      <c r="C937" s="49" t="s">
        <v>237</v>
      </c>
      <c r="D937" s="10">
        <v>0</v>
      </c>
    </row>
    <row r="938" spans="1:4" ht="30">
      <c r="A938" s="10">
        <v>2</v>
      </c>
      <c r="B938" s="10" t="s">
        <v>224</v>
      </c>
      <c r="C938" s="49" t="s">
        <v>237</v>
      </c>
      <c r="D938" s="10">
        <v>0</v>
      </c>
    </row>
    <row r="939" spans="1:4">
      <c r="A939" s="10">
        <v>3</v>
      </c>
      <c r="B939" s="3" t="s">
        <v>266</v>
      </c>
      <c r="C939" s="49" t="s">
        <v>237</v>
      </c>
      <c r="D939" s="10">
        <v>1</v>
      </c>
    </row>
    <row r="940" spans="1:4" ht="26.25">
      <c r="A940" s="10">
        <v>4</v>
      </c>
      <c r="B940" s="3" t="s">
        <v>107</v>
      </c>
      <c r="C940" s="49" t="s">
        <v>237</v>
      </c>
      <c r="D940" s="10">
        <v>1</v>
      </c>
    </row>
    <row r="941" spans="1:4">
      <c r="A941" s="10">
        <v>5</v>
      </c>
      <c r="B941" s="10" t="s">
        <v>19</v>
      </c>
      <c r="C941" s="49" t="s">
        <v>237</v>
      </c>
      <c r="D941" s="10">
        <v>1</v>
      </c>
    </row>
    <row r="942" spans="1:4">
      <c r="A942" s="10">
        <v>5</v>
      </c>
      <c r="B942" s="18" t="s">
        <v>21</v>
      </c>
      <c r="C942" s="49" t="s">
        <v>237</v>
      </c>
      <c r="D942" s="10">
        <v>0</v>
      </c>
    </row>
    <row r="943" spans="1:4">
      <c r="A943" s="10">
        <v>5</v>
      </c>
      <c r="B943" s="10" t="s">
        <v>20</v>
      </c>
      <c r="C943" s="49" t="s">
        <v>237</v>
      </c>
      <c r="D943" s="10">
        <v>0</v>
      </c>
    </row>
    <row r="944" spans="1:4">
      <c r="A944" s="10">
        <v>5</v>
      </c>
      <c r="B944" s="10" t="s">
        <v>22</v>
      </c>
      <c r="C944" s="49" t="s">
        <v>237</v>
      </c>
      <c r="D944" s="16">
        <v>0</v>
      </c>
    </row>
    <row r="945" spans="1:4" ht="25.5">
      <c r="A945" s="5">
        <v>1</v>
      </c>
      <c r="B945" s="10" t="s">
        <v>26</v>
      </c>
      <c r="C945" s="49" t="s">
        <v>60</v>
      </c>
      <c r="D945" s="10">
        <v>0</v>
      </c>
    </row>
    <row r="946" spans="1:4" ht="25.5">
      <c r="A946" s="10">
        <v>1</v>
      </c>
      <c r="B946" s="3" t="s">
        <v>27</v>
      </c>
      <c r="C946" s="49" t="s">
        <v>60</v>
      </c>
      <c r="D946" s="10">
        <v>0</v>
      </c>
    </row>
    <row r="947" spans="1:4" ht="25.5">
      <c r="A947" s="10">
        <v>1</v>
      </c>
      <c r="B947" s="3" t="s">
        <v>28</v>
      </c>
      <c r="C947" s="49" t="s">
        <v>60</v>
      </c>
      <c r="D947" s="10">
        <v>0</v>
      </c>
    </row>
    <row r="948" spans="1:4" ht="25.5">
      <c r="A948" s="10">
        <v>1</v>
      </c>
      <c r="B948" s="3" t="s">
        <v>29</v>
      </c>
      <c r="C948" s="49" t="s">
        <v>60</v>
      </c>
      <c r="D948" s="10">
        <v>1</v>
      </c>
    </row>
    <row r="949" spans="1:4" ht="25.5">
      <c r="A949" s="10">
        <v>1</v>
      </c>
      <c r="B949" s="10" t="s">
        <v>30</v>
      </c>
      <c r="C949" s="49" t="s">
        <v>60</v>
      </c>
      <c r="D949" s="10">
        <v>0</v>
      </c>
    </row>
    <row r="950" spans="1:4" ht="25.5">
      <c r="A950" s="10">
        <v>1</v>
      </c>
      <c r="B950" s="10" t="s">
        <v>31</v>
      </c>
      <c r="C950" s="49" t="s">
        <v>60</v>
      </c>
      <c r="D950" s="10">
        <v>0</v>
      </c>
    </row>
    <row r="951" spans="1:4" ht="25.5">
      <c r="A951" s="5">
        <v>1</v>
      </c>
      <c r="B951" s="10" t="s">
        <v>32</v>
      </c>
      <c r="C951" s="49" t="s">
        <v>60</v>
      </c>
      <c r="D951" s="10">
        <v>0</v>
      </c>
    </row>
    <row r="952" spans="1:4" ht="30">
      <c r="A952" s="10">
        <v>1</v>
      </c>
      <c r="B952" s="10" t="s">
        <v>33</v>
      </c>
      <c r="C952" s="49" t="s">
        <v>60</v>
      </c>
      <c r="D952" s="10">
        <v>0</v>
      </c>
    </row>
    <row r="953" spans="1:4" ht="30">
      <c r="A953" s="10">
        <v>1</v>
      </c>
      <c r="B953" s="10" t="s">
        <v>34</v>
      </c>
      <c r="C953" s="49" t="s">
        <v>60</v>
      </c>
      <c r="D953" s="10">
        <v>0</v>
      </c>
    </row>
    <row r="954" spans="1:4" ht="25.5">
      <c r="A954" s="10">
        <v>2</v>
      </c>
      <c r="B954" s="10" t="s">
        <v>38</v>
      </c>
      <c r="C954" s="49" t="s">
        <v>60</v>
      </c>
      <c r="D954" s="10">
        <v>1</v>
      </c>
    </row>
    <row r="955" spans="1:4" ht="25.5">
      <c r="A955" s="10">
        <v>2</v>
      </c>
      <c r="B955" s="10" t="s">
        <v>39</v>
      </c>
      <c r="C955" s="49" t="s">
        <v>60</v>
      </c>
      <c r="D955" s="10">
        <v>0</v>
      </c>
    </row>
    <row r="956" spans="1:4" ht="25.5">
      <c r="A956" s="10">
        <v>2</v>
      </c>
      <c r="B956" s="10" t="s">
        <v>40</v>
      </c>
      <c r="C956" s="49" t="s">
        <v>60</v>
      </c>
      <c r="D956" s="10">
        <v>0</v>
      </c>
    </row>
    <row r="957" spans="1:4" ht="25.5">
      <c r="A957" s="10">
        <v>2</v>
      </c>
      <c r="B957" s="10" t="s">
        <v>41</v>
      </c>
      <c r="C957" s="49" t="s">
        <v>60</v>
      </c>
      <c r="D957" s="10">
        <v>0</v>
      </c>
    </row>
    <row r="958" spans="1:4" ht="25.5">
      <c r="A958" s="10">
        <v>2</v>
      </c>
      <c r="B958" s="10" t="s">
        <v>42</v>
      </c>
      <c r="C958" s="49" t="s">
        <v>60</v>
      </c>
      <c r="D958" s="10">
        <v>0</v>
      </c>
    </row>
    <row r="959" spans="1:4" ht="25.5">
      <c r="A959" s="10">
        <v>2</v>
      </c>
      <c r="B959" s="10" t="s">
        <v>43</v>
      </c>
      <c r="C959" s="49" t="s">
        <v>60</v>
      </c>
      <c r="D959" s="10">
        <v>0</v>
      </c>
    </row>
    <row r="960" spans="1:4" ht="25.5">
      <c r="A960" s="10">
        <v>2</v>
      </c>
      <c r="B960" s="10" t="s">
        <v>44</v>
      </c>
      <c r="C960" s="49" t="s">
        <v>60</v>
      </c>
      <c r="D960" s="10">
        <v>0</v>
      </c>
    </row>
    <row r="961" spans="1:4" ht="25.5">
      <c r="A961" s="10">
        <v>2</v>
      </c>
      <c r="B961" s="10" t="s">
        <v>45</v>
      </c>
      <c r="C961" s="49" t="s">
        <v>60</v>
      </c>
      <c r="D961" s="10">
        <v>0</v>
      </c>
    </row>
    <row r="962" spans="1:4" ht="25.5">
      <c r="A962" s="10">
        <v>2</v>
      </c>
      <c r="B962" s="10" t="s">
        <v>46</v>
      </c>
      <c r="C962" s="49" t="s">
        <v>60</v>
      </c>
      <c r="D962" s="10">
        <v>0</v>
      </c>
    </row>
    <row r="963" spans="1:4" ht="30">
      <c r="A963" s="10">
        <v>2</v>
      </c>
      <c r="B963" s="10" t="s">
        <v>47</v>
      </c>
      <c r="C963" s="49" t="s">
        <v>60</v>
      </c>
      <c r="D963" s="10">
        <v>0</v>
      </c>
    </row>
    <row r="964" spans="1:4" ht="25.5">
      <c r="A964" s="10">
        <v>2</v>
      </c>
      <c r="B964" s="10" t="s">
        <v>48</v>
      </c>
      <c r="C964" s="49" t="s">
        <v>60</v>
      </c>
      <c r="D964" s="10">
        <v>0</v>
      </c>
    </row>
    <row r="965" spans="1:4" ht="25.5">
      <c r="A965" s="10">
        <v>2</v>
      </c>
      <c r="B965" s="10" t="s">
        <v>49</v>
      </c>
      <c r="C965" s="49" t="s">
        <v>60</v>
      </c>
      <c r="D965" s="10">
        <v>0</v>
      </c>
    </row>
    <row r="966" spans="1:4" ht="30">
      <c r="A966" s="10">
        <v>2</v>
      </c>
      <c r="B966" s="10" t="s">
        <v>50</v>
      </c>
      <c r="C966" s="49" t="s">
        <v>60</v>
      </c>
      <c r="D966" s="10">
        <v>0</v>
      </c>
    </row>
    <row r="967" spans="1:4" ht="25.5">
      <c r="A967" s="10">
        <v>2</v>
      </c>
      <c r="B967" s="10" t="s">
        <v>51</v>
      </c>
      <c r="C967" s="49" t="s">
        <v>60</v>
      </c>
      <c r="D967" s="10">
        <v>1</v>
      </c>
    </row>
    <row r="968" spans="1:4" ht="45">
      <c r="A968" s="10">
        <v>2</v>
      </c>
      <c r="B968" s="10" t="s">
        <v>52</v>
      </c>
      <c r="C968" s="49" t="s">
        <v>60</v>
      </c>
      <c r="D968" s="10">
        <v>1</v>
      </c>
    </row>
    <row r="969" spans="1:4" ht="25.5">
      <c r="A969" s="10">
        <v>2</v>
      </c>
      <c r="B969" s="10" t="s">
        <v>35</v>
      </c>
      <c r="C969" s="49" t="s">
        <v>60</v>
      </c>
      <c r="D969" s="10">
        <v>0</v>
      </c>
    </row>
    <row r="970" spans="1:4" ht="25.5">
      <c r="A970" s="10">
        <v>2</v>
      </c>
      <c r="B970" s="10" t="s">
        <v>36</v>
      </c>
      <c r="C970" s="49" t="s">
        <v>60</v>
      </c>
      <c r="D970" s="10">
        <v>0</v>
      </c>
    </row>
    <row r="971" spans="1:4" ht="25.5">
      <c r="A971" s="10">
        <v>2</v>
      </c>
      <c r="B971" s="10" t="s">
        <v>37</v>
      </c>
      <c r="C971" s="49" t="s">
        <v>60</v>
      </c>
      <c r="D971" s="10">
        <v>0</v>
      </c>
    </row>
    <row r="972" spans="1:4" ht="25.5">
      <c r="A972" s="10">
        <v>2</v>
      </c>
      <c r="B972" s="10" t="s">
        <v>53</v>
      </c>
      <c r="C972" s="49" t="s">
        <v>60</v>
      </c>
      <c r="D972" s="10">
        <v>0</v>
      </c>
    </row>
    <row r="973" spans="1:4" ht="25.5">
      <c r="A973" s="10">
        <v>2</v>
      </c>
      <c r="B973" s="10" t="s">
        <v>55</v>
      </c>
      <c r="C973" s="49" t="s">
        <v>60</v>
      </c>
      <c r="D973" s="10">
        <v>0</v>
      </c>
    </row>
    <row r="974" spans="1:4" ht="25.5">
      <c r="A974" s="10">
        <v>2</v>
      </c>
      <c r="B974" s="10" t="s">
        <v>54</v>
      </c>
      <c r="C974" s="49" t="s">
        <v>60</v>
      </c>
      <c r="D974" s="10">
        <v>0</v>
      </c>
    </row>
    <row r="975" spans="1:4" ht="25.5">
      <c r="A975" s="10">
        <v>2</v>
      </c>
      <c r="B975" s="10" t="s">
        <v>178</v>
      </c>
      <c r="C975" s="49" t="s">
        <v>60</v>
      </c>
      <c r="D975" s="10">
        <v>0</v>
      </c>
    </row>
    <row r="976" spans="1:4" ht="25.5">
      <c r="A976" s="10">
        <v>2</v>
      </c>
      <c r="B976" s="10" t="s">
        <v>183</v>
      </c>
      <c r="C976" s="49" t="s">
        <v>60</v>
      </c>
      <c r="D976" s="10">
        <v>0</v>
      </c>
    </row>
    <row r="977" spans="1:4" ht="25.5">
      <c r="A977" s="10">
        <v>2</v>
      </c>
      <c r="B977" s="10" t="s">
        <v>191</v>
      </c>
      <c r="C977" s="49" t="s">
        <v>60</v>
      </c>
      <c r="D977" s="10">
        <v>0</v>
      </c>
    </row>
    <row r="978" spans="1:4" ht="25.5">
      <c r="A978" s="10">
        <v>2</v>
      </c>
      <c r="B978" s="10" t="s">
        <v>219</v>
      </c>
      <c r="C978" s="49" t="s">
        <v>60</v>
      </c>
      <c r="D978" s="10">
        <v>0</v>
      </c>
    </row>
    <row r="979" spans="1:4" ht="30">
      <c r="A979" s="10">
        <v>2</v>
      </c>
      <c r="B979" s="10" t="s">
        <v>224</v>
      </c>
      <c r="C979" s="49" t="s">
        <v>60</v>
      </c>
      <c r="D979" s="10">
        <v>0</v>
      </c>
    </row>
    <row r="980" spans="1:4" ht="25.5">
      <c r="A980" s="10">
        <v>3</v>
      </c>
      <c r="B980" s="3" t="s">
        <v>266</v>
      </c>
      <c r="C980" s="49" t="s">
        <v>60</v>
      </c>
      <c r="D980" s="10">
        <v>1</v>
      </c>
    </row>
    <row r="981" spans="1:4" ht="26.25">
      <c r="A981" s="10">
        <v>4</v>
      </c>
      <c r="B981" s="3" t="s">
        <v>107</v>
      </c>
      <c r="C981" s="49" t="s">
        <v>60</v>
      </c>
      <c r="D981" s="10">
        <v>1</v>
      </c>
    </row>
    <row r="982" spans="1:4" ht="25.5">
      <c r="A982" s="10">
        <v>5</v>
      </c>
      <c r="B982" s="10" t="s">
        <v>19</v>
      </c>
      <c r="C982" s="49" t="s">
        <v>60</v>
      </c>
      <c r="D982" s="10" t="s">
        <v>23</v>
      </c>
    </row>
    <row r="983" spans="1:4" ht="25.5">
      <c r="A983" s="10">
        <v>5</v>
      </c>
      <c r="B983" s="18" t="s">
        <v>21</v>
      </c>
      <c r="C983" s="49" t="s">
        <v>60</v>
      </c>
      <c r="D983" s="10" t="s">
        <v>23</v>
      </c>
    </row>
    <row r="984" spans="1:4" ht="25.5">
      <c r="A984" s="10">
        <v>5</v>
      </c>
      <c r="B984" s="10" t="s">
        <v>20</v>
      </c>
      <c r="C984" s="49" t="s">
        <v>60</v>
      </c>
      <c r="D984" s="10" t="s">
        <v>23</v>
      </c>
    </row>
    <row r="985" spans="1:4" ht="25.5">
      <c r="A985" s="10">
        <v>5</v>
      </c>
      <c r="B985" s="10" t="s">
        <v>22</v>
      </c>
      <c r="C985" s="49" t="s">
        <v>60</v>
      </c>
      <c r="D985" s="10" t="s">
        <v>23</v>
      </c>
    </row>
    <row r="986" spans="1:4">
      <c r="A986" s="5">
        <v>1</v>
      </c>
      <c r="B986" s="10" t="s">
        <v>26</v>
      </c>
      <c r="C986" s="49" t="s">
        <v>0</v>
      </c>
      <c r="D986" s="5">
        <v>0</v>
      </c>
    </row>
    <row r="987" spans="1:4">
      <c r="A987" s="10">
        <v>1</v>
      </c>
      <c r="B987" s="3" t="s">
        <v>27</v>
      </c>
      <c r="C987" s="49" t="s">
        <v>0</v>
      </c>
      <c r="D987" s="5">
        <v>0</v>
      </c>
    </row>
    <row r="988" spans="1:4">
      <c r="A988" s="10">
        <v>1</v>
      </c>
      <c r="B988" s="3" t="s">
        <v>28</v>
      </c>
      <c r="C988" s="49" t="s">
        <v>0</v>
      </c>
      <c r="D988" s="5">
        <v>1</v>
      </c>
    </row>
    <row r="989" spans="1:4">
      <c r="A989" s="10">
        <v>1</v>
      </c>
      <c r="B989" s="3" t="s">
        <v>29</v>
      </c>
      <c r="C989" s="49" t="s">
        <v>0</v>
      </c>
      <c r="D989" s="5">
        <v>0</v>
      </c>
    </row>
    <row r="990" spans="1:4">
      <c r="A990" s="10">
        <v>1</v>
      </c>
      <c r="B990" s="10" t="s">
        <v>30</v>
      </c>
      <c r="C990" s="49" t="s">
        <v>0</v>
      </c>
      <c r="D990" s="5">
        <v>0</v>
      </c>
    </row>
    <row r="991" spans="1:4">
      <c r="A991" s="10">
        <v>1</v>
      </c>
      <c r="B991" s="10" t="s">
        <v>31</v>
      </c>
      <c r="C991" s="49" t="s">
        <v>0</v>
      </c>
      <c r="D991" s="5">
        <v>0</v>
      </c>
    </row>
    <row r="992" spans="1:4">
      <c r="A992" s="5">
        <v>1</v>
      </c>
      <c r="B992" s="10" t="s">
        <v>32</v>
      </c>
      <c r="C992" s="49" t="s">
        <v>0</v>
      </c>
      <c r="D992" s="5">
        <v>0</v>
      </c>
    </row>
    <row r="993" spans="1:4" ht="30">
      <c r="A993" s="10">
        <v>1</v>
      </c>
      <c r="B993" s="10" t="s">
        <v>33</v>
      </c>
      <c r="C993" s="49" t="s">
        <v>0</v>
      </c>
      <c r="D993" s="5">
        <v>0</v>
      </c>
    </row>
    <row r="994" spans="1:4" ht="30">
      <c r="A994" s="10">
        <v>1</v>
      </c>
      <c r="B994" s="10" t="s">
        <v>34</v>
      </c>
      <c r="C994" s="49" t="s">
        <v>0</v>
      </c>
      <c r="D994" s="5">
        <v>0</v>
      </c>
    </row>
    <row r="995" spans="1:4">
      <c r="A995" s="10">
        <v>2</v>
      </c>
      <c r="B995" s="10" t="s">
        <v>38</v>
      </c>
      <c r="C995" s="49" t="s">
        <v>0</v>
      </c>
      <c r="D995" s="5">
        <v>1</v>
      </c>
    </row>
    <row r="996" spans="1:4">
      <c r="A996" s="10">
        <v>2</v>
      </c>
      <c r="B996" s="10" t="s">
        <v>39</v>
      </c>
      <c r="C996" s="49" t="s">
        <v>0</v>
      </c>
      <c r="D996" s="5">
        <v>1</v>
      </c>
    </row>
    <row r="997" spans="1:4">
      <c r="A997" s="10">
        <v>2</v>
      </c>
      <c r="B997" s="10" t="s">
        <v>40</v>
      </c>
      <c r="C997" s="49" t="s">
        <v>0</v>
      </c>
      <c r="D997" s="5">
        <v>0</v>
      </c>
    </row>
    <row r="998" spans="1:4">
      <c r="A998" s="10">
        <v>2</v>
      </c>
      <c r="B998" s="10" t="s">
        <v>41</v>
      </c>
      <c r="C998" s="49" t="s">
        <v>0</v>
      </c>
      <c r="D998" s="5">
        <v>0</v>
      </c>
    </row>
    <row r="999" spans="1:4">
      <c r="A999" s="10">
        <v>2</v>
      </c>
      <c r="B999" s="10" t="s">
        <v>42</v>
      </c>
      <c r="C999" s="49" t="s">
        <v>0</v>
      </c>
      <c r="D999" s="5">
        <v>1</v>
      </c>
    </row>
    <row r="1000" spans="1:4">
      <c r="A1000" s="10">
        <v>2</v>
      </c>
      <c r="B1000" s="10" t="s">
        <v>43</v>
      </c>
      <c r="C1000" s="49" t="s">
        <v>0</v>
      </c>
      <c r="D1000" s="5">
        <v>0</v>
      </c>
    </row>
    <row r="1001" spans="1:4">
      <c r="A1001" s="10">
        <v>2</v>
      </c>
      <c r="B1001" s="10" t="s">
        <v>44</v>
      </c>
      <c r="C1001" s="49" t="s">
        <v>0</v>
      </c>
      <c r="D1001" s="5">
        <v>0</v>
      </c>
    </row>
    <row r="1002" spans="1:4">
      <c r="A1002" s="10">
        <v>2</v>
      </c>
      <c r="B1002" s="10" t="s">
        <v>45</v>
      </c>
      <c r="C1002" s="49" t="s">
        <v>0</v>
      </c>
      <c r="D1002" s="5">
        <v>1</v>
      </c>
    </row>
    <row r="1003" spans="1:4">
      <c r="A1003" s="10">
        <v>2</v>
      </c>
      <c r="B1003" s="10" t="s">
        <v>46</v>
      </c>
      <c r="C1003" s="49" t="s">
        <v>0</v>
      </c>
      <c r="D1003" s="5">
        <v>0</v>
      </c>
    </row>
    <row r="1004" spans="1:4" ht="30">
      <c r="A1004" s="10">
        <v>2</v>
      </c>
      <c r="B1004" s="10" t="s">
        <v>47</v>
      </c>
      <c r="C1004" s="49" t="s">
        <v>0</v>
      </c>
      <c r="D1004" s="5">
        <v>0</v>
      </c>
    </row>
    <row r="1005" spans="1:4">
      <c r="A1005" s="10">
        <v>2</v>
      </c>
      <c r="B1005" s="10" t="s">
        <v>48</v>
      </c>
      <c r="C1005" s="49" t="s">
        <v>0</v>
      </c>
      <c r="D1005" s="5">
        <v>1</v>
      </c>
    </row>
    <row r="1006" spans="1:4">
      <c r="A1006" s="10">
        <v>2</v>
      </c>
      <c r="B1006" s="10" t="s">
        <v>49</v>
      </c>
      <c r="C1006" s="49" t="s">
        <v>0</v>
      </c>
      <c r="D1006" s="5">
        <v>0</v>
      </c>
    </row>
    <row r="1007" spans="1:4" ht="30">
      <c r="A1007" s="10">
        <v>2</v>
      </c>
      <c r="B1007" s="10" t="s">
        <v>50</v>
      </c>
      <c r="C1007" s="49" t="s">
        <v>0</v>
      </c>
      <c r="D1007" s="5">
        <v>0</v>
      </c>
    </row>
    <row r="1008" spans="1:4">
      <c r="A1008" s="10">
        <v>2</v>
      </c>
      <c r="B1008" s="10" t="s">
        <v>51</v>
      </c>
      <c r="C1008" s="49" t="s">
        <v>0</v>
      </c>
      <c r="D1008" s="5">
        <v>0</v>
      </c>
    </row>
    <row r="1009" spans="1:4" ht="45">
      <c r="A1009" s="10">
        <v>2</v>
      </c>
      <c r="B1009" s="10" t="s">
        <v>52</v>
      </c>
      <c r="C1009" s="49" t="s">
        <v>0</v>
      </c>
      <c r="D1009" s="5">
        <v>0</v>
      </c>
    </row>
    <row r="1010" spans="1:4">
      <c r="A1010" s="10">
        <v>2</v>
      </c>
      <c r="B1010" s="10" t="s">
        <v>35</v>
      </c>
      <c r="C1010" s="49" t="s">
        <v>0</v>
      </c>
      <c r="D1010" s="5">
        <v>0</v>
      </c>
    </row>
    <row r="1011" spans="1:4">
      <c r="A1011" s="10">
        <v>2</v>
      </c>
      <c r="B1011" s="10" t="s">
        <v>36</v>
      </c>
      <c r="C1011" s="49" t="s">
        <v>0</v>
      </c>
      <c r="D1011" s="5">
        <v>0</v>
      </c>
    </row>
    <row r="1012" spans="1:4">
      <c r="A1012" s="10">
        <v>2</v>
      </c>
      <c r="B1012" s="10" t="s">
        <v>37</v>
      </c>
      <c r="C1012" s="49" t="s">
        <v>0</v>
      </c>
      <c r="D1012" s="5">
        <v>0</v>
      </c>
    </row>
    <row r="1013" spans="1:4">
      <c r="A1013" s="10">
        <v>2</v>
      </c>
      <c r="B1013" s="10" t="s">
        <v>53</v>
      </c>
      <c r="C1013" s="49" t="s">
        <v>0</v>
      </c>
      <c r="D1013" s="5">
        <v>0</v>
      </c>
    </row>
    <row r="1014" spans="1:4">
      <c r="A1014" s="10">
        <v>2</v>
      </c>
      <c r="B1014" s="10" t="s">
        <v>55</v>
      </c>
      <c r="C1014" s="49" t="s">
        <v>0</v>
      </c>
      <c r="D1014" s="5">
        <v>0</v>
      </c>
    </row>
    <row r="1015" spans="1:4">
      <c r="A1015" s="10">
        <v>2</v>
      </c>
      <c r="B1015" s="10" t="s">
        <v>54</v>
      </c>
      <c r="C1015" s="49" t="s">
        <v>0</v>
      </c>
      <c r="D1015" s="5">
        <v>0</v>
      </c>
    </row>
    <row r="1016" spans="1:4">
      <c r="A1016" s="10">
        <v>2</v>
      </c>
      <c r="B1016" s="10" t="s">
        <v>178</v>
      </c>
      <c r="C1016" s="49" t="s">
        <v>0</v>
      </c>
      <c r="D1016" s="5">
        <v>0</v>
      </c>
    </row>
    <row r="1017" spans="1:4">
      <c r="A1017" s="10">
        <v>2</v>
      </c>
      <c r="B1017" s="10" t="s">
        <v>183</v>
      </c>
      <c r="C1017" s="49" t="s">
        <v>0</v>
      </c>
      <c r="D1017" s="5">
        <v>0</v>
      </c>
    </row>
    <row r="1018" spans="1:4">
      <c r="A1018" s="10">
        <v>2</v>
      </c>
      <c r="B1018" s="10" t="s">
        <v>191</v>
      </c>
      <c r="C1018" s="49" t="s">
        <v>0</v>
      </c>
      <c r="D1018" s="5">
        <v>0</v>
      </c>
    </row>
    <row r="1019" spans="1:4">
      <c r="A1019" s="10">
        <v>2</v>
      </c>
      <c r="B1019" s="10" t="s">
        <v>219</v>
      </c>
      <c r="C1019" s="49" t="s">
        <v>0</v>
      </c>
      <c r="D1019" s="5">
        <v>0</v>
      </c>
    </row>
    <row r="1020" spans="1:4" ht="30">
      <c r="A1020" s="10">
        <v>2</v>
      </c>
      <c r="B1020" s="10" t="s">
        <v>224</v>
      </c>
      <c r="C1020" s="49" t="s">
        <v>0</v>
      </c>
      <c r="D1020" s="5">
        <v>0</v>
      </c>
    </row>
    <row r="1021" spans="1:4">
      <c r="A1021" s="10">
        <v>3</v>
      </c>
      <c r="B1021" s="3" t="s">
        <v>266</v>
      </c>
      <c r="C1021" s="49" t="s">
        <v>0</v>
      </c>
      <c r="D1021" s="5">
        <v>1</v>
      </c>
    </row>
    <row r="1022" spans="1:4" ht="26.25">
      <c r="A1022" s="10">
        <v>4</v>
      </c>
      <c r="B1022" s="3" t="s">
        <v>107</v>
      </c>
      <c r="C1022" s="49" t="s">
        <v>0</v>
      </c>
      <c r="D1022" s="5">
        <v>1</v>
      </c>
    </row>
    <row r="1023" spans="1:4">
      <c r="A1023" s="10">
        <v>5</v>
      </c>
      <c r="B1023" s="10" t="s">
        <v>19</v>
      </c>
      <c r="C1023" s="49" t="s">
        <v>0</v>
      </c>
      <c r="D1023" s="10" t="s">
        <v>23</v>
      </c>
    </row>
    <row r="1024" spans="1:4">
      <c r="A1024" s="10">
        <v>5</v>
      </c>
      <c r="B1024" s="18" t="s">
        <v>21</v>
      </c>
      <c r="C1024" s="49" t="s">
        <v>0</v>
      </c>
      <c r="D1024" s="10" t="s">
        <v>23</v>
      </c>
    </row>
    <row r="1025" spans="1:4">
      <c r="A1025" s="10">
        <v>5</v>
      </c>
      <c r="B1025" s="10" t="s">
        <v>20</v>
      </c>
      <c r="C1025" s="49" t="s">
        <v>0</v>
      </c>
      <c r="D1025" s="10" t="s">
        <v>23</v>
      </c>
    </row>
    <row r="1026" spans="1:4">
      <c r="A1026" s="10">
        <v>5</v>
      </c>
      <c r="B1026" s="10" t="s">
        <v>22</v>
      </c>
      <c r="C1026" s="49" t="s">
        <v>0</v>
      </c>
      <c r="D1026" s="10" t="s">
        <v>23</v>
      </c>
    </row>
    <row r="1027" spans="1:4">
      <c r="A1027" s="5">
        <v>1</v>
      </c>
      <c r="B1027" s="10" t="s">
        <v>26</v>
      </c>
      <c r="C1027" s="49" t="s">
        <v>258</v>
      </c>
      <c r="D1027" s="5">
        <v>1</v>
      </c>
    </row>
    <row r="1028" spans="1:4">
      <c r="A1028" s="10">
        <v>1</v>
      </c>
      <c r="B1028" s="3" t="s">
        <v>27</v>
      </c>
      <c r="C1028" s="49" t="s">
        <v>258</v>
      </c>
      <c r="D1028" s="5">
        <v>0</v>
      </c>
    </row>
    <row r="1029" spans="1:4">
      <c r="A1029" s="10">
        <v>1</v>
      </c>
      <c r="B1029" s="3" t="s">
        <v>28</v>
      </c>
      <c r="C1029" s="49" t="s">
        <v>258</v>
      </c>
      <c r="D1029" s="5">
        <v>0</v>
      </c>
    </row>
    <row r="1030" spans="1:4">
      <c r="A1030" s="10">
        <v>1</v>
      </c>
      <c r="B1030" s="3" t="s">
        <v>29</v>
      </c>
      <c r="C1030" s="49" t="s">
        <v>258</v>
      </c>
      <c r="D1030" s="5">
        <v>0</v>
      </c>
    </row>
    <row r="1031" spans="1:4">
      <c r="A1031" s="10">
        <v>1</v>
      </c>
      <c r="B1031" s="10" t="s">
        <v>30</v>
      </c>
      <c r="C1031" s="49" t="s">
        <v>258</v>
      </c>
      <c r="D1031" s="5">
        <v>0</v>
      </c>
    </row>
    <row r="1032" spans="1:4">
      <c r="A1032" s="10">
        <v>1</v>
      </c>
      <c r="B1032" s="10" t="s">
        <v>31</v>
      </c>
      <c r="C1032" s="49" t="s">
        <v>258</v>
      </c>
      <c r="D1032" s="5">
        <v>0</v>
      </c>
    </row>
    <row r="1033" spans="1:4">
      <c r="A1033" s="5">
        <v>1</v>
      </c>
      <c r="B1033" s="10" t="s">
        <v>32</v>
      </c>
      <c r="C1033" s="49" t="s">
        <v>258</v>
      </c>
      <c r="D1033" s="5">
        <v>0</v>
      </c>
    </row>
    <row r="1034" spans="1:4" ht="30">
      <c r="A1034" s="10">
        <v>1</v>
      </c>
      <c r="B1034" s="10" t="s">
        <v>33</v>
      </c>
      <c r="C1034" s="49" t="s">
        <v>258</v>
      </c>
      <c r="D1034" s="5">
        <v>0</v>
      </c>
    </row>
    <row r="1035" spans="1:4" ht="30">
      <c r="A1035" s="10">
        <v>1</v>
      </c>
      <c r="B1035" s="10" t="s">
        <v>34</v>
      </c>
      <c r="C1035" s="49" t="s">
        <v>258</v>
      </c>
      <c r="D1035" s="5">
        <v>0</v>
      </c>
    </row>
    <row r="1036" spans="1:4">
      <c r="A1036" s="10">
        <v>2</v>
      </c>
      <c r="B1036" s="10" t="s">
        <v>38</v>
      </c>
      <c r="C1036" s="49" t="s">
        <v>258</v>
      </c>
      <c r="D1036" s="5">
        <v>0</v>
      </c>
    </row>
    <row r="1037" spans="1:4">
      <c r="A1037" s="10">
        <v>2</v>
      </c>
      <c r="B1037" s="10" t="s">
        <v>39</v>
      </c>
      <c r="C1037" s="49" t="s">
        <v>258</v>
      </c>
      <c r="D1037" s="5">
        <v>1</v>
      </c>
    </row>
    <row r="1038" spans="1:4">
      <c r="A1038" s="10">
        <v>2</v>
      </c>
      <c r="B1038" s="10" t="s">
        <v>40</v>
      </c>
      <c r="C1038" s="49" t="s">
        <v>258</v>
      </c>
      <c r="D1038" s="5">
        <v>0</v>
      </c>
    </row>
    <row r="1039" spans="1:4">
      <c r="A1039" s="10">
        <v>2</v>
      </c>
      <c r="B1039" s="10" t="s">
        <v>41</v>
      </c>
      <c r="C1039" s="49" t="s">
        <v>258</v>
      </c>
      <c r="D1039" s="5">
        <v>0</v>
      </c>
    </row>
    <row r="1040" spans="1:4">
      <c r="A1040" s="10">
        <v>2</v>
      </c>
      <c r="B1040" s="10" t="s">
        <v>42</v>
      </c>
      <c r="C1040" s="49" t="s">
        <v>258</v>
      </c>
      <c r="D1040" s="5">
        <v>0</v>
      </c>
    </row>
    <row r="1041" spans="1:4">
      <c r="A1041" s="10">
        <v>2</v>
      </c>
      <c r="B1041" s="10" t="s">
        <v>43</v>
      </c>
      <c r="C1041" s="49" t="s">
        <v>258</v>
      </c>
      <c r="D1041" s="5">
        <v>0</v>
      </c>
    </row>
    <row r="1042" spans="1:4">
      <c r="A1042" s="10">
        <v>2</v>
      </c>
      <c r="B1042" s="10" t="s">
        <v>44</v>
      </c>
      <c r="C1042" s="49" t="s">
        <v>258</v>
      </c>
      <c r="D1042" s="5">
        <v>0</v>
      </c>
    </row>
    <row r="1043" spans="1:4">
      <c r="A1043" s="10">
        <v>2</v>
      </c>
      <c r="B1043" s="10" t="s">
        <v>45</v>
      </c>
      <c r="C1043" s="49" t="s">
        <v>258</v>
      </c>
      <c r="D1043" s="5">
        <v>0</v>
      </c>
    </row>
    <row r="1044" spans="1:4">
      <c r="A1044" s="10">
        <v>2</v>
      </c>
      <c r="B1044" s="10" t="s">
        <v>46</v>
      </c>
      <c r="C1044" s="49" t="s">
        <v>258</v>
      </c>
      <c r="D1044" s="5">
        <v>0</v>
      </c>
    </row>
    <row r="1045" spans="1:4" ht="30">
      <c r="A1045" s="10">
        <v>2</v>
      </c>
      <c r="B1045" s="10" t="s">
        <v>47</v>
      </c>
      <c r="C1045" s="49" t="s">
        <v>258</v>
      </c>
      <c r="D1045" s="5">
        <v>0</v>
      </c>
    </row>
    <row r="1046" spans="1:4">
      <c r="A1046" s="10">
        <v>2</v>
      </c>
      <c r="B1046" s="10" t="s">
        <v>48</v>
      </c>
      <c r="C1046" s="49" t="s">
        <v>258</v>
      </c>
      <c r="D1046" s="5">
        <v>1</v>
      </c>
    </row>
    <row r="1047" spans="1:4">
      <c r="A1047" s="10">
        <v>2</v>
      </c>
      <c r="B1047" s="10" t="s">
        <v>49</v>
      </c>
      <c r="C1047" s="49" t="s">
        <v>258</v>
      </c>
      <c r="D1047" s="5">
        <v>0</v>
      </c>
    </row>
    <row r="1048" spans="1:4" ht="30">
      <c r="A1048" s="10">
        <v>2</v>
      </c>
      <c r="B1048" s="10" t="s">
        <v>50</v>
      </c>
      <c r="C1048" s="49" t="s">
        <v>258</v>
      </c>
      <c r="D1048" s="5">
        <v>0</v>
      </c>
    </row>
    <row r="1049" spans="1:4">
      <c r="A1049" s="10">
        <v>2</v>
      </c>
      <c r="B1049" s="10" t="s">
        <v>51</v>
      </c>
      <c r="C1049" s="49" t="s">
        <v>258</v>
      </c>
      <c r="D1049" s="5">
        <v>0</v>
      </c>
    </row>
    <row r="1050" spans="1:4" ht="45">
      <c r="A1050" s="10">
        <v>2</v>
      </c>
      <c r="B1050" s="10" t="s">
        <v>52</v>
      </c>
      <c r="C1050" s="49" t="s">
        <v>258</v>
      </c>
      <c r="D1050" s="5">
        <v>0</v>
      </c>
    </row>
    <row r="1051" spans="1:4">
      <c r="A1051" s="10">
        <v>2</v>
      </c>
      <c r="B1051" s="10" t="s">
        <v>35</v>
      </c>
      <c r="C1051" s="49" t="s">
        <v>258</v>
      </c>
      <c r="D1051" s="5">
        <v>0</v>
      </c>
    </row>
    <row r="1052" spans="1:4">
      <c r="A1052" s="10">
        <v>2</v>
      </c>
      <c r="B1052" s="10" t="s">
        <v>36</v>
      </c>
      <c r="C1052" s="49" t="s">
        <v>258</v>
      </c>
      <c r="D1052" s="5">
        <v>0</v>
      </c>
    </row>
    <row r="1053" spans="1:4">
      <c r="A1053" s="10">
        <v>2</v>
      </c>
      <c r="B1053" s="10" t="s">
        <v>37</v>
      </c>
      <c r="C1053" s="49" t="s">
        <v>258</v>
      </c>
      <c r="D1053" s="5">
        <v>0</v>
      </c>
    </row>
    <row r="1054" spans="1:4">
      <c r="A1054" s="10">
        <v>2</v>
      </c>
      <c r="B1054" s="10" t="s">
        <v>53</v>
      </c>
      <c r="C1054" s="49" t="s">
        <v>258</v>
      </c>
      <c r="D1054" s="5">
        <v>0</v>
      </c>
    </row>
    <row r="1055" spans="1:4">
      <c r="A1055" s="10">
        <v>2</v>
      </c>
      <c r="B1055" s="10" t="s">
        <v>55</v>
      </c>
      <c r="C1055" s="49" t="s">
        <v>258</v>
      </c>
      <c r="D1055" s="5">
        <v>1</v>
      </c>
    </row>
    <row r="1056" spans="1:4">
      <c r="A1056" s="10">
        <v>2</v>
      </c>
      <c r="B1056" s="10" t="s">
        <v>54</v>
      </c>
      <c r="C1056" s="49" t="s">
        <v>258</v>
      </c>
      <c r="D1056" s="5">
        <v>1</v>
      </c>
    </row>
    <row r="1057" spans="1:4">
      <c r="A1057" s="10">
        <v>2</v>
      </c>
      <c r="B1057" s="10" t="s">
        <v>178</v>
      </c>
      <c r="C1057" s="49" t="s">
        <v>258</v>
      </c>
      <c r="D1057" s="5">
        <v>0</v>
      </c>
    </row>
    <row r="1058" spans="1:4">
      <c r="A1058" s="10">
        <v>2</v>
      </c>
      <c r="B1058" s="10" t="s">
        <v>183</v>
      </c>
      <c r="C1058" s="49" t="s">
        <v>258</v>
      </c>
      <c r="D1058" s="5">
        <v>0</v>
      </c>
    </row>
    <row r="1059" spans="1:4">
      <c r="A1059" s="10">
        <v>2</v>
      </c>
      <c r="B1059" s="10" t="s">
        <v>191</v>
      </c>
      <c r="C1059" s="49" t="s">
        <v>258</v>
      </c>
      <c r="D1059" s="5">
        <v>0</v>
      </c>
    </row>
    <row r="1060" spans="1:4">
      <c r="A1060" s="10">
        <v>2</v>
      </c>
      <c r="B1060" s="10" t="s">
        <v>219</v>
      </c>
      <c r="C1060" s="49" t="s">
        <v>258</v>
      </c>
      <c r="D1060" s="5">
        <v>0</v>
      </c>
    </row>
    <row r="1061" spans="1:4" ht="30">
      <c r="A1061" s="10">
        <v>2</v>
      </c>
      <c r="B1061" s="10" t="s">
        <v>224</v>
      </c>
      <c r="C1061" s="49" t="s">
        <v>258</v>
      </c>
      <c r="D1061" s="5">
        <v>0</v>
      </c>
    </row>
    <row r="1062" spans="1:4">
      <c r="A1062" s="10">
        <v>3</v>
      </c>
      <c r="B1062" s="3" t="s">
        <v>266</v>
      </c>
      <c r="C1062" s="49" t="s">
        <v>258</v>
      </c>
      <c r="D1062" s="5">
        <v>1</v>
      </c>
    </row>
    <row r="1063" spans="1:4" ht="26.25">
      <c r="A1063" s="10">
        <v>4</v>
      </c>
      <c r="B1063" s="3" t="s">
        <v>107</v>
      </c>
      <c r="C1063" s="49" t="s">
        <v>258</v>
      </c>
      <c r="D1063" s="5">
        <v>1</v>
      </c>
    </row>
    <row r="1064" spans="1:4">
      <c r="A1064" s="10">
        <v>5</v>
      </c>
      <c r="B1064" s="10" t="s">
        <v>19</v>
      </c>
      <c r="C1064" s="49" t="s">
        <v>258</v>
      </c>
      <c r="D1064" s="5">
        <v>0</v>
      </c>
    </row>
    <row r="1065" spans="1:4">
      <c r="A1065" s="10">
        <v>5</v>
      </c>
      <c r="B1065" s="18" t="s">
        <v>21</v>
      </c>
      <c r="C1065" s="49" t="s">
        <v>258</v>
      </c>
      <c r="D1065" s="5">
        <v>1</v>
      </c>
    </row>
    <row r="1066" spans="1:4">
      <c r="A1066" s="10">
        <v>5</v>
      </c>
      <c r="B1066" s="10" t="s">
        <v>20</v>
      </c>
      <c r="C1066" s="49" t="s">
        <v>258</v>
      </c>
      <c r="D1066" s="5">
        <v>0</v>
      </c>
    </row>
    <row r="1067" spans="1:4">
      <c r="A1067" s="10">
        <v>5</v>
      </c>
      <c r="B1067" s="10" t="s">
        <v>22</v>
      </c>
      <c r="C1067" s="49" t="s">
        <v>258</v>
      </c>
      <c r="D1067" s="15">
        <v>0</v>
      </c>
    </row>
    <row r="1068" spans="1:4">
      <c r="A1068" s="5">
        <v>1</v>
      </c>
      <c r="B1068" s="10" t="s">
        <v>26</v>
      </c>
      <c r="C1068" s="49" t="s">
        <v>63</v>
      </c>
      <c r="D1068" s="5">
        <v>0</v>
      </c>
    </row>
    <row r="1069" spans="1:4">
      <c r="A1069" s="10">
        <v>1</v>
      </c>
      <c r="B1069" s="3" t="s">
        <v>27</v>
      </c>
      <c r="C1069" s="49" t="s">
        <v>63</v>
      </c>
      <c r="D1069" s="5">
        <v>0</v>
      </c>
    </row>
    <row r="1070" spans="1:4">
      <c r="A1070" s="10">
        <v>1</v>
      </c>
      <c r="B1070" s="3" t="s">
        <v>28</v>
      </c>
      <c r="C1070" s="49" t="s">
        <v>63</v>
      </c>
      <c r="D1070" s="5">
        <v>0</v>
      </c>
    </row>
    <row r="1071" spans="1:4">
      <c r="A1071" s="10">
        <v>1</v>
      </c>
      <c r="B1071" s="3" t="s">
        <v>29</v>
      </c>
      <c r="C1071" s="49" t="s">
        <v>63</v>
      </c>
      <c r="D1071" s="5">
        <v>0</v>
      </c>
    </row>
    <row r="1072" spans="1:4">
      <c r="A1072" s="10">
        <v>1</v>
      </c>
      <c r="B1072" s="10" t="s">
        <v>30</v>
      </c>
      <c r="C1072" s="49" t="s">
        <v>63</v>
      </c>
      <c r="D1072" s="5">
        <v>1</v>
      </c>
    </row>
    <row r="1073" spans="1:4">
      <c r="A1073" s="10">
        <v>1</v>
      </c>
      <c r="B1073" s="10" t="s">
        <v>31</v>
      </c>
      <c r="C1073" s="49" t="s">
        <v>63</v>
      </c>
      <c r="D1073" s="5">
        <v>0</v>
      </c>
    </row>
    <row r="1074" spans="1:4">
      <c r="A1074" s="5">
        <v>1</v>
      </c>
      <c r="B1074" s="10" t="s">
        <v>32</v>
      </c>
      <c r="C1074" s="49" t="s">
        <v>63</v>
      </c>
      <c r="D1074" s="5">
        <v>0</v>
      </c>
    </row>
    <row r="1075" spans="1:4" ht="30">
      <c r="A1075" s="10">
        <v>1</v>
      </c>
      <c r="B1075" s="10" t="s">
        <v>33</v>
      </c>
      <c r="C1075" s="49" t="s">
        <v>63</v>
      </c>
      <c r="D1075" s="5">
        <v>0</v>
      </c>
    </row>
    <row r="1076" spans="1:4" ht="30">
      <c r="A1076" s="10">
        <v>1</v>
      </c>
      <c r="B1076" s="10" t="s">
        <v>34</v>
      </c>
      <c r="C1076" s="49" t="s">
        <v>63</v>
      </c>
      <c r="D1076" s="5">
        <v>0</v>
      </c>
    </row>
    <row r="1077" spans="1:4">
      <c r="A1077" s="10">
        <v>2</v>
      </c>
      <c r="B1077" s="10" t="s">
        <v>38</v>
      </c>
      <c r="C1077" s="49" t="s">
        <v>63</v>
      </c>
      <c r="D1077" s="5">
        <v>2</v>
      </c>
    </row>
    <row r="1078" spans="1:4">
      <c r="A1078" s="10">
        <v>2</v>
      </c>
      <c r="B1078" s="10" t="s">
        <v>39</v>
      </c>
      <c r="C1078" s="49" t="s">
        <v>63</v>
      </c>
      <c r="D1078" s="5">
        <v>0</v>
      </c>
    </row>
    <row r="1079" spans="1:4">
      <c r="A1079" s="10">
        <v>2</v>
      </c>
      <c r="B1079" s="10" t="s">
        <v>40</v>
      </c>
      <c r="C1079" s="49" t="s">
        <v>63</v>
      </c>
      <c r="D1079" s="5">
        <v>0</v>
      </c>
    </row>
    <row r="1080" spans="1:4">
      <c r="A1080" s="10">
        <v>2</v>
      </c>
      <c r="B1080" s="10" t="s">
        <v>41</v>
      </c>
      <c r="C1080" s="49" t="s">
        <v>63</v>
      </c>
      <c r="D1080" s="5">
        <v>0</v>
      </c>
    </row>
    <row r="1081" spans="1:4">
      <c r="A1081" s="10">
        <v>2</v>
      </c>
      <c r="B1081" s="10" t="s">
        <v>42</v>
      </c>
      <c r="C1081" s="49" t="s">
        <v>63</v>
      </c>
      <c r="D1081" s="5">
        <v>0</v>
      </c>
    </row>
    <row r="1082" spans="1:4">
      <c r="A1082" s="10">
        <v>2</v>
      </c>
      <c r="B1082" s="10" t="s">
        <v>43</v>
      </c>
      <c r="C1082" s="49" t="s">
        <v>63</v>
      </c>
      <c r="D1082" s="5">
        <v>0</v>
      </c>
    </row>
    <row r="1083" spans="1:4">
      <c r="A1083" s="10">
        <v>2</v>
      </c>
      <c r="B1083" s="10" t="s">
        <v>44</v>
      </c>
      <c r="C1083" s="49" t="s">
        <v>63</v>
      </c>
      <c r="D1083" s="5">
        <v>0</v>
      </c>
    </row>
    <row r="1084" spans="1:4">
      <c r="A1084" s="10">
        <v>2</v>
      </c>
      <c r="B1084" s="10" t="s">
        <v>45</v>
      </c>
      <c r="C1084" s="49" t="s">
        <v>63</v>
      </c>
      <c r="D1084" s="5">
        <v>0</v>
      </c>
    </row>
    <row r="1085" spans="1:4">
      <c r="A1085" s="10">
        <v>2</v>
      </c>
      <c r="B1085" s="10" t="s">
        <v>46</v>
      </c>
      <c r="C1085" s="49" t="s">
        <v>63</v>
      </c>
      <c r="D1085" s="5">
        <v>0</v>
      </c>
    </row>
    <row r="1086" spans="1:4" ht="30">
      <c r="A1086" s="10">
        <v>2</v>
      </c>
      <c r="B1086" s="10" t="s">
        <v>47</v>
      </c>
      <c r="C1086" s="49" t="s">
        <v>63</v>
      </c>
      <c r="D1086" s="5">
        <v>0</v>
      </c>
    </row>
    <row r="1087" spans="1:4">
      <c r="A1087" s="10">
        <v>2</v>
      </c>
      <c r="B1087" s="10" t="s">
        <v>48</v>
      </c>
      <c r="C1087" s="49" t="s">
        <v>63</v>
      </c>
      <c r="D1087" s="5">
        <v>2</v>
      </c>
    </row>
    <row r="1088" spans="1:4">
      <c r="A1088" s="10">
        <v>2</v>
      </c>
      <c r="B1088" s="10" t="s">
        <v>49</v>
      </c>
      <c r="C1088" s="49" t="s">
        <v>63</v>
      </c>
      <c r="D1088" s="5">
        <v>2</v>
      </c>
    </row>
    <row r="1089" spans="1:4" ht="30">
      <c r="A1089" s="10">
        <v>2</v>
      </c>
      <c r="B1089" s="10" t="s">
        <v>50</v>
      </c>
      <c r="C1089" s="49" t="s">
        <v>63</v>
      </c>
      <c r="D1089" s="5">
        <v>0</v>
      </c>
    </row>
    <row r="1090" spans="1:4">
      <c r="A1090" s="10">
        <v>2</v>
      </c>
      <c r="B1090" s="10" t="s">
        <v>51</v>
      </c>
      <c r="C1090" s="49" t="s">
        <v>63</v>
      </c>
      <c r="D1090" s="5">
        <v>0</v>
      </c>
    </row>
    <row r="1091" spans="1:4" ht="45">
      <c r="A1091" s="10">
        <v>2</v>
      </c>
      <c r="B1091" s="10" t="s">
        <v>52</v>
      </c>
      <c r="C1091" s="49" t="s">
        <v>63</v>
      </c>
      <c r="D1091" s="5">
        <v>0</v>
      </c>
    </row>
    <row r="1092" spans="1:4">
      <c r="A1092" s="10">
        <v>2</v>
      </c>
      <c r="B1092" s="10" t="s">
        <v>35</v>
      </c>
      <c r="C1092" s="49" t="s">
        <v>63</v>
      </c>
      <c r="D1092" s="5">
        <v>1</v>
      </c>
    </row>
    <row r="1093" spans="1:4">
      <c r="A1093" s="10">
        <v>2</v>
      </c>
      <c r="B1093" s="10" t="s">
        <v>36</v>
      </c>
      <c r="C1093" s="49" t="s">
        <v>63</v>
      </c>
      <c r="D1093" s="5">
        <v>0</v>
      </c>
    </row>
    <row r="1094" spans="1:4">
      <c r="A1094" s="10">
        <v>2</v>
      </c>
      <c r="B1094" s="10" t="s">
        <v>37</v>
      </c>
      <c r="C1094" s="49" t="s">
        <v>63</v>
      </c>
      <c r="D1094" s="5">
        <v>0</v>
      </c>
    </row>
    <row r="1095" spans="1:4">
      <c r="A1095" s="10">
        <v>2</v>
      </c>
      <c r="B1095" s="10" t="s">
        <v>53</v>
      </c>
      <c r="C1095" s="49" t="s">
        <v>63</v>
      </c>
      <c r="D1095" s="5">
        <v>0</v>
      </c>
    </row>
    <row r="1096" spans="1:4">
      <c r="A1096" s="10">
        <v>2</v>
      </c>
      <c r="B1096" s="10" t="s">
        <v>55</v>
      </c>
      <c r="C1096" s="49" t="s">
        <v>63</v>
      </c>
      <c r="D1096" s="5">
        <v>0</v>
      </c>
    </row>
    <row r="1097" spans="1:4">
      <c r="A1097" s="10">
        <v>2</v>
      </c>
      <c r="B1097" s="10" t="s">
        <v>54</v>
      </c>
      <c r="C1097" s="49" t="s">
        <v>63</v>
      </c>
      <c r="D1097" s="5">
        <v>0</v>
      </c>
    </row>
    <row r="1098" spans="1:4">
      <c r="A1098" s="10">
        <v>2</v>
      </c>
      <c r="B1098" s="10" t="s">
        <v>178</v>
      </c>
      <c r="C1098" s="49" t="s">
        <v>63</v>
      </c>
      <c r="D1098" s="5">
        <v>0</v>
      </c>
    </row>
    <row r="1099" spans="1:4">
      <c r="A1099" s="10">
        <v>2</v>
      </c>
      <c r="B1099" s="10" t="s">
        <v>183</v>
      </c>
      <c r="C1099" s="49" t="s">
        <v>63</v>
      </c>
      <c r="D1099" s="5">
        <v>0</v>
      </c>
    </row>
    <row r="1100" spans="1:4">
      <c r="A1100" s="10">
        <v>2</v>
      </c>
      <c r="B1100" s="10" t="s">
        <v>191</v>
      </c>
      <c r="C1100" s="49" t="s">
        <v>63</v>
      </c>
      <c r="D1100" s="5">
        <v>0</v>
      </c>
    </row>
    <row r="1101" spans="1:4">
      <c r="A1101" s="10">
        <v>2</v>
      </c>
      <c r="B1101" s="10" t="s">
        <v>219</v>
      </c>
      <c r="C1101" s="49" t="s">
        <v>63</v>
      </c>
      <c r="D1101" s="5">
        <v>0</v>
      </c>
    </row>
    <row r="1102" spans="1:4" ht="30">
      <c r="A1102" s="10">
        <v>2</v>
      </c>
      <c r="B1102" s="10" t="s">
        <v>224</v>
      </c>
      <c r="C1102" s="49" t="s">
        <v>63</v>
      </c>
      <c r="D1102" s="5">
        <v>0</v>
      </c>
    </row>
    <row r="1103" spans="1:4">
      <c r="A1103" s="10">
        <v>3</v>
      </c>
      <c r="B1103" s="3" t="s">
        <v>266</v>
      </c>
      <c r="C1103" s="49" t="s">
        <v>63</v>
      </c>
      <c r="D1103" s="5">
        <v>1</v>
      </c>
    </row>
    <row r="1104" spans="1:4" ht="26.25">
      <c r="A1104" s="10">
        <v>4</v>
      </c>
      <c r="B1104" s="3" t="s">
        <v>107</v>
      </c>
      <c r="C1104" s="49" t="s">
        <v>63</v>
      </c>
      <c r="D1104" s="5">
        <v>1</v>
      </c>
    </row>
    <row r="1105" spans="1:4">
      <c r="A1105" s="10">
        <v>5</v>
      </c>
      <c r="B1105" s="10" t="s">
        <v>19</v>
      </c>
      <c r="C1105" s="49" t="s">
        <v>63</v>
      </c>
      <c r="D1105" s="5">
        <v>0</v>
      </c>
    </row>
    <row r="1106" spans="1:4">
      <c r="A1106" s="10">
        <v>5</v>
      </c>
      <c r="B1106" s="18" t="s">
        <v>21</v>
      </c>
      <c r="C1106" s="49" t="s">
        <v>63</v>
      </c>
      <c r="D1106" s="5">
        <v>0</v>
      </c>
    </row>
    <row r="1107" spans="1:4">
      <c r="A1107" s="10">
        <v>5</v>
      </c>
      <c r="B1107" s="10" t="s">
        <v>20</v>
      </c>
      <c r="C1107" s="49" t="s">
        <v>63</v>
      </c>
      <c r="D1107" s="5">
        <v>1</v>
      </c>
    </row>
    <row r="1108" spans="1:4">
      <c r="A1108" s="10">
        <v>5</v>
      </c>
      <c r="B1108" s="10" t="s">
        <v>22</v>
      </c>
      <c r="C1108" s="49" t="s">
        <v>63</v>
      </c>
      <c r="D1108" s="15">
        <v>0</v>
      </c>
    </row>
    <row r="1109" spans="1:4">
      <c r="A1109" s="5">
        <v>1</v>
      </c>
      <c r="B1109" s="10" t="s">
        <v>26</v>
      </c>
      <c r="C1109" s="49" t="s">
        <v>259</v>
      </c>
      <c r="D1109" s="10">
        <v>0</v>
      </c>
    </row>
    <row r="1110" spans="1:4">
      <c r="A1110" s="10">
        <v>1</v>
      </c>
      <c r="B1110" s="3" t="s">
        <v>27</v>
      </c>
      <c r="C1110" s="49" t="s">
        <v>259</v>
      </c>
      <c r="D1110" s="10">
        <v>0</v>
      </c>
    </row>
    <row r="1111" spans="1:4">
      <c r="A1111" s="10">
        <v>1</v>
      </c>
      <c r="B1111" s="3" t="s">
        <v>28</v>
      </c>
      <c r="C1111" s="49" t="s">
        <v>259</v>
      </c>
      <c r="D1111" s="10">
        <v>1</v>
      </c>
    </row>
    <row r="1112" spans="1:4">
      <c r="A1112" s="10">
        <v>1</v>
      </c>
      <c r="B1112" s="3" t="s">
        <v>29</v>
      </c>
      <c r="C1112" s="49" t="s">
        <v>259</v>
      </c>
      <c r="D1112" s="10">
        <v>1</v>
      </c>
    </row>
    <row r="1113" spans="1:4">
      <c r="A1113" s="10">
        <v>1</v>
      </c>
      <c r="B1113" s="10" t="s">
        <v>30</v>
      </c>
      <c r="C1113" s="49" t="s">
        <v>259</v>
      </c>
      <c r="D1113" s="10">
        <v>0</v>
      </c>
    </row>
    <row r="1114" spans="1:4">
      <c r="A1114" s="10">
        <v>1</v>
      </c>
      <c r="B1114" s="10" t="s">
        <v>31</v>
      </c>
      <c r="C1114" s="49" t="s">
        <v>259</v>
      </c>
      <c r="D1114" s="10">
        <v>0</v>
      </c>
    </row>
    <row r="1115" spans="1:4">
      <c r="A1115" s="5">
        <v>1</v>
      </c>
      <c r="B1115" s="10" t="s">
        <v>32</v>
      </c>
      <c r="C1115" s="49" t="s">
        <v>259</v>
      </c>
      <c r="D1115" s="10">
        <v>0</v>
      </c>
    </row>
    <row r="1116" spans="1:4" ht="30">
      <c r="A1116" s="10">
        <v>1</v>
      </c>
      <c r="B1116" s="10" t="s">
        <v>33</v>
      </c>
      <c r="C1116" s="49" t="s">
        <v>259</v>
      </c>
      <c r="D1116" s="10">
        <v>0</v>
      </c>
    </row>
    <row r="1117" spans="1:4" ht="30">
      <c r="A1117" s="10">
        <v>1</v>
      </c>
      <c r="B1117" s="10" t="s">
        <v>34</v>
      </c>
      <c r="C1117" s="49" t="s">
        <v>259</v>
      </c>
      <c r="D1117" s="10">
        <v>0</v>
      </c>
    </row>
    <row r="1118" spans="1:4">
      <c r="A1118" s="10">
        <v>2</v>
      </c>
      <c r="B1118" s="10" t="s">
        <v>38</v>
      </c>
      <c r="C1118" s="49" t="s">
        <v>259</v>
      </c>
      <c r="D1118" s="10">
        <v>1</v>
      </c>
    </row>
    <row r="1119" spans="1:4">
      <c r="A1119" s="10">
        <v>2</v>
      </c>
      <c r="B1119" s="10" t="s">
        <v>39</v>
      </c>
      <c r="C1119" s="49" t="s">
        <v>259</v>
      </c>
      <c r="D1119" s="10">
        <v>0</v>
      </c>
    </row>
    <row r="1120" spans="1:4">
      <c r="A1120" s="10">
        <v>2</v>
      </c>
      <c r="B1120" s="10" t="s">
        <v>40</v>
      </c>
      <c r="C1120" s="49" t="s">
        <v>259</v>
      </c>
      <c r="D1120" s="10">
        <v>0</v>
      </c>
    </row>
    <row r="1121" spans="1:4">
      <c r="A1121" s="10">
        <v>2</v>
      </c>
      <c r="B1121" s="10" t="s">
        <v>41</v>
      </c>
      <c r="C1121" s="49" t="s">
        <v>259</v>
      </c>
      <c r="D1121" s="10">
        <v>0</v>
      </c>
    </row>
    <row r="1122" spans="1:4">
      <c r="A1122" s="10">
        <v>2</v>
      </c>
      <c r="B1122" s="10" t="s">
        <v>42</v>
      </c>
      <c r="C1122" s="49" t="s">
        <v>259</v>
      </c>
      <c r="D1122" s="10">
        <v>0</v>
      </c>
    </row>
    <row r="1123" spans="1:4">
      <c r="A1123" s="10">
        <v>2</v>
      </c>
      <c r="B1123" s="10" t="s">
        <v>43</v>
      </c>
      <c r="C1123" s="49" t="s">
        <v>259</v>
      </c>
      <c r="D1123" s="10">
        <v>0</v>
      </c>
    </row>
    <row r="1124" spans="1:4">
      <c r="A1124" s="10">
        <v>2</v>
      </c>
      <c r="B1124" s="10" t="s">
        <v>44</v>
      </c>
      <c r="C1124" s="49" t="s">
        <v>259</v>
      </c>
      <c r="D1124" s="10">
        <v>0</v>
      </c>
    </row>
    <row r="1125" spans="1:4">
      <c r="A1125" s="10">
        <v>2</v>
      </c>
      <c r="B1125" s="10" t="s">
        <v>45</v>
      </c>
      <c r="C1125" s="49" t="s">
        <v>259</v>
      </c>
      <c r="D1125" s="10">
        <v>0</v>
      </c>
    </row>
    <row r="1126" spans="1:4">
      <c r="A1126" s="10">
        <v>2</v>
      </c>
      <c r="B1126" s="10" t="s">
        <v>46</v>
      </c>
      <c r="C1126" s="49" t="s">
        <v>259</v>
      </c>
      <c r="D1126" s="10">
        <v>0</v>
      </c>
    </row>
    <row r="1127" spans="1:4" ht="30">
      <c r="A1127" s="10">
        <v>2</v>
      </c>
      <c r="B1127" s="10" t="s">
        <v>47</v>
      </c>
      <c r="C1127" s="49" t="s">
        <v>259</v>
      </c>
      <c r="D1127" s="10">
        <v>0</v>
      </c>
    </row>
    <row r="1128" spans="1:4">
      <c r="A1128" s="10">
        <v>2</v>
      </c>
      <c r="B1128" s="10" t="s">
        <v>48</v>
      </c>
      <c r="C1128" s="49" t="s">
        <v>259</v>
      </c>
      <c r="D1128" s="10">
        <v>1</v>
      </c>
    </row>
    <row r="1129" spans="1:4">
      <c r="A1129" s="10">
        <v>2</v>
      </c>
      <c r="B1129" s="10" t="s">
        <v>49</v>
      </c>
      <c r="C1129" s="49" t="s">
        <v>259</v>
      </c>
      <c r="D1129" s="10">
        <v>0</v>
      </c>
    </row>
    <row r="1130" spans="1:4" ht="30">
      <c r="A1130" s="10">
        <v>2</v>
      </c>
      <c r="B1130" s="10" t="s">
        <v>50</v>
      </c>
      <c r="C1130" s="49" t="s">
        <v>259</v>
      </c>
      <c r="D1130" s="10">
        <v>1</v>
      </c>
    </row>
    <row r="1131" spans="1:4">
      <c r="A1131" s="10">
        <v>2</v>
      </c>
      <c r="B1131" s="10" t="s">
        <v>51</v>
      </c>
      <c r="C1131" s="49" t="s">
        <v>259</v>
      </c>
      <c r="D1131" s="10">
        <v>0</v>
      </c>
    </row>
    <row r="1132" spans="1:4" ht="45">
      <c r="A1132" s="10">
        <v>2</v>
      </c>
      <c r="B1132" s="10" t="s">
        <v>52</v>
      </c>
      <c r="C1132" s="49" t="s">
        <v>259</v>
      </c>
      <c r="D1132" s="10">
        <v>0</v>
      </c>
    </row>
    <row r="1133" spans="1:4">
      <c r="A1133" s="10">
        <v>2</v>
      </c>
      <c r="B1133" s="10" t="s">
        <v>35</v>
      </c>
      <c r="C1133" s="49" t="s">
        <v>259</v>
      </c>
      <c r="D1133" s="10">
        <v>0</v>
      </c>
    </row>
    <row r="1134" spans="1:4">
      <c r="A1134" s="10">
        <v>2</v>
      </c>
      <c r="B1134" s="10" t="s">
        <v>36</v>
      </c>
      <c r="C1134" s="49" t="s">
        <v>259</v>
      </c>
      <c r="D1134" s="10">
        <v>0</v>
      </c>
    </row>
    <row r="1135" spans="1:4">
      <c r="A1135" s="10">
        <v>2</v>
      </c>
      <c r="B1135" s="10" t="s">
        <v>37</v>
      </c>
      <c r="C1135" s="49" t="s">
        <v>259</v>
      </c>
      <c r="D1135" s="10">
        <v>0</v>
      </c>
    </row>
    <row r="1136" spans="1:4">
      <c r="A1136" s="10">
        <v>2</v>
      </c>
      <c r="B1136" s="10" t="s">
        <v>53</v>
      </c>
      <c r="C1136" s="49" t="s">
        <v>259</v>
      </c>
      <c r="D1136" s="10">
        <v>0</v>
      </c>
    </row>
    <row r="1137" spans="1:4">
      <c r="A1137" s="10">
        <v>2</v>
      </c>
      <c r="B1137" s="10" t="s">
        <v>55</v>
      </c>
      <c r="C1137" s="49" t="s">
        <v>259</v>
      </c>
      <c r="D1137" s="10">
        <v>0</v>
      </c>
    </row>
    <row r="1138" spans="1:4">
      <c r="A1138" s="10">
        <v>2</v>
      </c>
      <c r="B1138" s="10" t="s">
        <v>54</v>
      </c>
      <c r="C1138" s="49" t="s">
        <v>259</v>
      </c>
      <c r="D1138" s="10">
        <v>0</v>
      </c>
    </row>
    <row r="1139" spans="1:4">
      <c r="A1139" s="10">
        <v>2</v>
      </c>
      <c r="B1139" s="10" t="s">
        <v>178</v>
      </c>
      <c r="C1139" s="49" t="s">
        <v>259</v>
      </c>
      <c r="D1139" s="5">
        <v>0</v>
      </c>
    </row>
    <row r="1140" spans="1:4">
      <c r="A1140" s="10">
        <v>2</v>
      </c>
      <c r="B1140" s="10" t="s">
        <v>183</v>
      </c>
      <c r="C1140" s="49" t="s">
        <v>259</v>
      </c>
      <c r="D1140" s="5">
        <v>0</v>
      </c>
    </row>
    <row r="1141" spans="1:4">
      <c r="A1141" s="10">
        <v>2</v>
      </c>
      <c r="B1141" s="10" t="s">
        <v>191</v>
      </c>
      <c r="C1141" s="49" t="s">
        <v>259</v>
      </c>
      <c r="D1141" s="5">
        <v>0</v>
      </c>
    </row>
    <row r="1142" spans="1:4">
      <c r="A1142" s="10">
        <v>2</v>
      </c>
      <c r="B1142" s="10" t="s">
        <v>219</v>
      </c>
      <c r="C1142" s="49" t="s">
        <v>259</v>
      </c>
      <c r="D1142" s="5">
        <v>0</v>
      </c>
    </row>
    <row r="1143" spans="1:4" ht="30">
      <c r="A1143" s="10">
        <v>2</v>
      </c>
      <c r="B1143" s="10" t="s">
        <v>224</v>
      </c>
      <c r="C1143" s="49" t="s">
        <v>259</v>
      </c>
      <c r="D1143" s="5">
        <v>0</v>
      </c>
    </row>
    <row r="1144" spans="1:4">
      <c r="A1144" s="10">
        <v>3</v>
      </c>
      <c r="B1144" s="3" t="s">
        <v>266</v>
      </c>
      <c r="C1144" s="49" t="s">
        <v>259</v>
      </c>
      <c r="D1144" s="10">
        <v>0</v>
      </c>
    </row>
    <row r="1145" spans="1:4" ht="26.25">
      <c r="A1145" s="10">
        <v>4</v>
      </c>
      <c r="B1145" s="3" t="s">
        <v>107</v>
      </c>
      <c r="C1145" s="49" t="s">
        <v>259</v>
      </c>
      <c r="D1145" s="10">
        <v>1</v>
      </c>
    </row>
    <row r="1146" spans="1:4">
      <c r="A1146" s="10">
        <v>5</v>
      </c>
      <c r="B1146" s="10" t="s">
        <v>19</v>
      </c>
      <c r="C1146" s="49" t="s">
        <v>259</v>
      </c>
      <c r="D1146" s="10">
        <v>1</v>
      </c>
    </row>
    <row r="1147" spans="1:4">
      <c r="A1147" s="10">
        <v>5</v>
      </c>
      <c r="B1147" s="18" t="s">
        <v>21</v>
      </c>
      <c r="C1147" s="49" t="s">
        <v>259</v>
      </c>
      <c r="D1147" s="10">
        <v>0</v>
      </c>
    </row>
    <row r="1148" spans="1:4">
      <c r="A1148" s="10">
        <v>5</v>
      </c>
      <c r="B1148" s="10" t="s">
        <v>20</v>
      </c>
      <c r="C1148" s="49" t="s">
        <v>259</v>
      </c>
      <c r="D1148" s="10">
        <v>0</v>
      </c>
    </row>
    <row r="1149" spans="1:4">
      <c r="A1149" s="10">
        <v>5</v>
      </c>
      <c r="B1149" s="10" t="s">
        <v>22</v>
      </c>
      <c r="C1149" s="49" t="s">
        <v>259</v>
      </c>
      <c r="D1149" s="16">
        <v>0</v>
      </c>
    </row>
    <row r="1150" spans="1:4">
      <c r="A1150" s="5">
        <v>1</v>
      </c>
      <c r="B1150" s="10" t="s">
        <v>26</v>
      </c>
      <c r="C1150" s="49" t="s">
        <v>64</v>
      </c>
      <c r="D1150" s="5">
        <v>0</v>
      </c>
    </row>
    <row r="1151" spans="1:4">
      <c r="A1151" s="10">
        <v>1</v>
      </c>
      <c r="B1151" s="3" t="s">
        <v>27</v>
      </c>
      <c r="C1151" s="49" t="s">
        <v>64</v>
      </c>
      <c r="D1151" s="5">
        <v>0</v>
      </c>
    </row>
    <row r="1152" spans="1:4">
      <c r="A1152" s="10">
        <v>1</v>
      </c>
      <c r="B1152" s="3" t="s">
        <v>28</v>
      </c>
      <c r="C1152" s="49" t="s">
        <v>64</v>
      </c>
      <c r="D1152" s="5">
        <v>1</v>
      </c>
    </row>
    <row r="1153" spans="1:4">
      <c r="A1153" s="10">
        <v>1</v>
      </c>
      <c r="B1153" s="3" t="s">
        <v>29</v>
      </c>
      <c r="C1153" s="49" t="s">
        <v>64</v>
      </c>
      <c r="D1153" s="5">
        <v>1</v>
      </c>
    </row>
    <row r="1154" spans="1:4">
      <c r="A1154" s="10">
        <v>1</v>
      </c>
      <c r="B1154" s="10" t="s">
        <v>30</v>
      </c>
      <c r="C1154" s="49" t="s">
        <v>64</v>
      </c>
      <c r="D1154" s="5">
        <v>0</v>
      </c>
    </row>
    <row r="1155" spans="1:4">
      <c r="A1155" s="10">
        <v>1</v>
      </c>
      <c r="B1155" s="10" t="s">
        <v>31</v>
      </c>
      <c r="C1155" s="49" t="s">
        <v>64</v>
      </c>
      <c r="D1155" s="5">
        <v>0</v>
      </c>
    </row>
    <row r="1156" spans="1:4">
      <c r="A1156" s="5">
        <v>1</v>
      </c>
      <c r="B1156" s="10" t="s">
        <v>32</v>
      </c>
      <c r="C1156" s="49" t="s">
        <v>64</v>
      </c>
      <c r="D1156" s="5">
        <v>0</v>
      </c>
    </row>
    <row r="1157" spans="1:4" ht="30">
      <c r="A1157" s="10">
        <v>1</v>
      </c>
      <c r="B1157" s="10" t="s">
        <v>33</v>
      </c>
      <c r="C1157" s="49" t="s">
        <v>64</v>
      </c>
      <c r="D1157" s="5">
        <v>0</v>
      </c>
    </row>
    <row r="1158" spans="1:4" ht="30">
      <c r="A1158" s="10">
        <v>1</v>
      </c>
      <c r="B1158" s="10" t="s">
        <v>34</v>
      </c>
      <c r="C1158" s="49" t="s">
        <v>64</v>
      </c>
      <c r="D1158" s="5">
        <v>0</v>
      </c>
    </row>
    <row r="1159" spans="1:4">
      <c r="A1159" s="10">
        <v>2</v>
      </c>
      <c r="B1159" s="10" t="s">
        <v>38</v>
      </c>
      <c r="C1159" s="49" t="s">
        <v>64</v>
      </c>
      <c r="D1159" s="5">
        <v>1</v>
      </c>
    </row>
    <row r="1160" spans="1:4">
      <c r="A1160" s="10">
        <v>2</v>
      </c>
      <c r="B1160" s="10" t="s">
        <v>39</v>
      </c>
      <c r="C1160" s="49" t="s">
        <v>64</v>
      </c>
      <c r="D1160" s="5">
        <v>0</v>
      </c>
    </row>
    <row r="1161" spans="1:4">
      <c r="A1161" s="10">
        <v>2</v>
      </c>
      <c r="B1161" s="10" t="s">
        <v>40</v>
      </c>
      <c r="C1161" s="49" t="s">
        <v>64</v>
      </c>
      <c r="D1161" s="5">
        <v>0</v>
      </c>
    </row>
    <row r="1162" spans="1:4">
      <c r="A1162" s="10">
        <v>2</v>
      </c>
      <c r="B1162" s="10" t="s">
        <v>41</v>
      </c>
      <c r="C1162" s="49" t="s">
        <v>64</v>
      </c>
      <c r="D1162" s="5">
        <v>0</v>
      </c>
    </row>
    <row r="1163" spans="1:4">
      <c r="A1163" s="10">
        <v>2</v>
      </c>
      <c r="B1163" s="10" t="s">
        <v>42</v>
      </c>
      <c r="C1163" s="49" t="s">
        <v>64</v>
      </c>
      <c r="D1163" s="5">
        <v>0</v>
      </c>
    </row>
    <row r="1164" spans="1:4">
      <c r="A1164" s="10">
        <v>2</v>
      </c>
      <c r="B1164" s="10" t="s">
        <v>43</v>
      </c>
      <c r="C1164" s="49" t="s">
        <v>64</v>
      </c>
      <c r="D1164" s="5">
        <v>0</v>
      </c>
    </row>
    <row r="1165" spans="1:4">
      <c r="A1165" s="10">
        <v>2</v>
      </c>
      <c r="B1165" s="10" t="s">
        <v>44</v>
      </c>
      <c r="C1165" s="49" t="s">
        <v>64</v>
      </c>
      <c r="D1165" s="5">
        <v>0</v>
      </c>
    </row>
    <row r="1166" spans="1:4">
      <c r="A1166" s="10">
        <v>2</v>
      </c>
      <c r="B1166" s="10" t="s">
        <v>45</v>
      </c>
      <c r="C1166" s="49" t="s">
        <v>64</v>
      </c>
      <c r="D1166" s="5">
        <v>0</v>
      </c>
    </row>
    <row r="1167" spans="1:4">
      <c r="A1167" s="10">
        <v>2</v>
      </c>
      <c r="B1167" s="10" t="s">
        <v>46</v>
      </c>
      <c r="C1167" s="49" t="s">
        <v>64</v>
      </c>
      <c r="D1167" s="5">
        <v>0</v>
      </c>
    </row>
    <row r="1168" spans="1:4" ht="30">
      <c r="A1168" s="10">
        <v>2</v>
      </c>
      <c r="B1168" s="10" t="s">
        <v>47</v>
      </c>
      <c r="C1168" s="49" t="s">
        <v>64</v>
      </c>
      <c r="D1168" s="5">
        <v>0</v>
      </c>
    </row>
    <row r="1169" spans="1:4">
      <c r="A1169" s="10">
        <v>2</v>
      </c>
      <c r="B1169" s="10" t="s">
        <v>48</v>
      </c>
      <c r="C1169" s="49" t="s">
        <v>64</v>
      </c>
      <c r="D1169" s="5">
        <v>1</v>
      </c>
    </row>
    <row r="1170" spans="1:4">
      <c r="A1170" s="10">
        <v>2</v>
      </c>
      <c r="B1170" s="10" t="s">
        <v>49</v>
      </c>
      <c r="C1170" s="49" t="s">
        <v>64</v>
      </c>
      <c r="D1170" s="5">
        <v>0</v>
      </c>
    </row>
    <row r="1171" spans="1:4" ht="30">
      <c r="A1171" s="10">
        <v>2</v>
      </c>
      <c r="B1171" s="10" t="s">
        <v>50</v>
      </c>
      <c r="C1171" s="49" t="s">
        <v>64</v>
      </c>
      <c r="D1171" s="5">
        <v>0</v>
      </c>
    </row>
    <row r="1172" spans="1:4">
      <c r="A1172" s="10">
        <v>2</v>
      </c>
      <c r="B1172" s="10" t="s">
        <v>51</v>
      </c>
      <c r="C1172" s="49" t="s">
        <v>64</v>
      </c>
      <c r="D1172" s="5">
        <v>0</v>
      </c>
    </row>
    <row r="1173" spans="1:4" ht="45">
      <c r="A1173" s="10">
        <v>2</v>
      </c>
      <c r="B1173" s="10" t="s">
        <v>52</v>
      </c>
      <c r="C1173" s="49" t="s">
        <v>64</v>
      </c>
      <c r="D1173" s="5">
        <v>0</v>
      </c>
    </row>
    <row r="1174" spans="1:4">
      <c r="A1174" s="10">
        <v>2</v>
      </c>
      <c r="B1174" s="10" t="s">
        <v>35</v>
      </c>
      <c r="C1174" s="49" t="s">
        <v>64</v>
      </c>
      <c r="D1174" s="5">
        <v>0</v>
      </c>
    </row>
    <row r="1175" spans="1:4">
      <c r="A1175" s="10">
        <v>2</v>
      </c>
      <c r="B1175" s="10" t="s">
        <v>36</v>
      </c>
      <c r="C1175" s="49" t="s">
        <v>64</v>
      </c>
      <c r="D1175" s="5">
        <v>0</v>
      </c>
    </row>
    <row r="1176" spans="1:4">
      <c r="A1176" s="10">
        <v>2</v>
      </c>
      <c r="B1176" s="10" t="s">
        <v>37</v>
      </c>
      <c r="C1176" s="49" t="s">
        <v>64</v>
      </c>
      <c r="D1176" s="5">
        <v>0</v>
      </c>
    </row>
    <row r="1177" spans="1:4">
      <c r="A1177" s="10">
        <v>2</v>
      </c>
      <c r="B1177" s="10" t="s">
        <v>53</v>
      </c>
      <c r="C1177" s="49" t="s">
        <v>64</v>
      </c>
      <c r="D1177" s="5">
        <v>0</v>
      </c>
    </row>
    <row r="1178" spans="1:4">
      <c r="A1178" s="10">
        <v>2</v>
      </c>
      <c r="B1178" s="10" t="s">
        <v>55</v>
      </c>
      <c r="C1178" s="49" t="s">
        <v>64</v>
      </c>
      <c r="D1178" s="5">
        <v>0</v>
      </c>
    </row>
    <row r="1179" spans="1:4">
      <c r="A1179" s="10">
        <v>2</v>
      </c>
      <c r="B1179" s="10" t="s">
        <v>54</v>
      </c>
      <c r="C1179" s="49" t="s">
        <v>64</v>
      </c>
      <c r="D1179" s="5">
        <v>0</v>
      </c>
    </row>
    <row r="1180" spans="1:4">
      <c r="A1180" s="10">
        <v>2</v>
      </c>
      <c r="B1180" s="10" t="s">
        <v>178</v>
      </c>
      <c r="C1180" s="49" t="s">
        <v>64</v>
      </c>
      <c r="D1180" s="5">
        <v>0</v>
      </c>
    </row>
    <row r="1181" spans="1:4">
      <c r="A1181" s="10">
        <v>2</v>
      </c>
      <c r="B1181" s="10" t="s">
        <v>183</v>
      </c>
      <c r="C1181" s="49" t="s">
        <v>64</v>
      </c>
      <c r="D1181" s="5">
        <v>0</v>
      </c>
    </row>
    <row r="1182" spans="1:4">
      <c r="A1182" s="10">
        <v>2</v>
      </c>
      <c r="B1182" s="10" t="s">
        <v>191</v>
      </c>
      <c r="C1182" s="49" t="s">
        <v>64</v>
      </c>
      <c r="D1182" s="5">
        <v>0</v>
      </c>
    </row>
    <row r="1183" spans="1:4">
      <c r="A1183" s="10">
        <v>2</v>
      </c>
      <c r="B1183" s="10" t="s">
        <v>219</v>
      </c>
      <c r="C1183" s="49" t="s">
        <v>64</v>
      </c>
      <c r="D1183" s="5">
        <v>0</v>
      </c>
    </row>
    <row r="1184" spans="1:4" ht="30">
      <c r="A1184" s="10">
        <v>2</v>
      </c>
      <c r="B1184" s="10" t="s">
        <v>224</v>
      </c>
      <c r="C1184" s="49" t="s">
        <v>64</v>
      </c>
      <c r="D1184" s="5">
        <v>0</v>
      </c>
    </row>
    <row r="1185" spans="1:4">
      <c r="A1185" s="10">
        <v>3</v>
      </c>
      <c r="B1185" s="3" t="s">
        <v>266</v>
      </c>
      <c r="C1185" s="49" t="s">
        <v>64</v>
      </c>
      <c r="D1185" s="5">
        <v>1</v>
      </c>
    </row>
    <row r="1186" spans="1:4" ht="26.25">
      <c r="A1186" s="10">
        <v>4</v>
      </c>
      <c r="B1186" s="3" t="s">
        <v>107</v>
      </c>
      <c r="C1186" s="49" t="s">
        <v>64</v>
      </c>
      <c r="D1186" s="5">
        <v>1</v>
      </c>
    </row>
    <row r="1187" spans="1:4">
      <c r="A1187" s="10">
        <v>5</v>
      </c>
      <c r="B1187" s="10" t="s">
        <v>19</v>
      </c>
      <c r="C1187" s="49" t="s">
        <v>64</v>
      </c>
      <c r="D1187" s="5">
        <v>1</v>
      </c>
    </row>
    <row r="1188" spans="1:4">
      <c r="A1188" s="10">
        <v>5</v>
      </c>
      <c r="B1188" s="18" t="s">
        <v>21</v>
      </c>
      <c r="C1188" s="49" t="s">
        <v>64</v>
      </c>
      <c r="D1188" s="5">
        <v>0</v>
      </c>
    </row>
    <row r="1189" spans="1:4">
      <c r="A1189" s="10">
        <v>5</v>
      </c>
      <c r="B1189" s="10" t="s">
        <v>20</v>
      </c>
      <c r="C1189" s="49" t="s">
        <v>64</v>
      </c>
      <c r="D1189" s="5">
        <v>0</v>
      </c>
    </row>
    <row r="1190" spans="1:4">
      <c r="A1190" s="10">
        <v>5</v>
      </c>
      <c r="B1190" s="10" t="s">
        <v>22</v>
      </c>
      <c r="C1190" s="49" t="s">
        <v>64</v>
      </c>
      <c r="D1190" s="15">
        <v>0</v>
      </c>
    </row>
    <row r="1191" spans="1:4">
      <c r="A1191" s="5">
        <v>1</v>
      </c>
      <c r="B1191" s="10" t="s">
        <v>26</v>
      </c>
      <c r="C1191" s="49" t="s">
        <v>110</v>
      </c>
      <c r="D1191" s="5">
        <v>0</v>
      </c>
    </row>
    <row r="1192" spans="1:4">
      <c r="A1192" s="10">
        <v>1</v>
      </c>
      <c r="B1192" s="3" t="s">
        <v>27</v>
      </c>
      <c r="C1192" s="49" t="s">
        <v>110</v>
      </c>
      <c r="D1192" s="5">
        <v>0</v>
      </c>
    </row>
    <row r="1193" spans="1:4">
      <c r="A1193" s="10">
        <v>1</v>
      </c>
      <c r="B1193" s="3" t="s">
        <v>28</v>
      </c>
      <c r="C1193" s="49" t="s">
        <v>110</v>
      </c>
      <c r="D1193" s="5">
        <v>1</v>
      </c>
    </row>
    <row r="1194" spans="1:4">
      <c r="A1194" s="10">
        <v>1</v>
      </c>
      <c r="B1194" s="3" t="s">
        <v>29</v>
      </c>
      <c r="C1194" s="49" t="s">
        <v>110</v>
      </c>
      <c r="D1194" s="5">
        <v>1</v>
      </c>
    </row>
    <row r="1195" spans="1:4">
      <c r="A1195" s="10">
        <v>1</v>
      </c>
      <c r="B1195" s="10" t="s">
        <v>30</v>
      </c>
      <c r="C1195" s="49" t="s">
        <v>110</v>
      </c>
      <c r="D1195" s="5">
        <v>0</v>
      </c>
    </row>
    <row r="1196" spans="1:4">
      <c r="A1196" s="10">
        <v>1</v>
      </c>
      <c r="B1196" s="10" t="s">
        <v>31</v>
      </c>
      <c r="C1196" s="49" t="s">
        <v>110</v>
      </c>
      <c r="D1196" s="5">
        <v>0</v>
      </c>
    </row>
    <row r="1197" spans="1:4">
      <c r="A1197" s="5">
        <v>1</v>
      </c>
      <c r="B1197" s="10" t="s">
        <v>32</v>
      </c>
      <c r="C1197" s="49" t="s">
        <v>110</v>
      </c>
      <c r="D1197" s="5">
        <v>0</v>
      </c>
    </row>
    <row r="1198" spans="1:4" ht="30">
      <c r="A1198" s="10">
        <v>1</v>
      </c>
      <c r="B1198" s="10" t="s">
        <v>33</v>
      </c>
      <c r="C1198" s="49" t="s">
        <v>110</v>
      </c>
      <c r="D1198" s="5">
        <v>0</v>
      </c>
    </row>
    <row r="1199" spans="1:4" ht="30">
      <c r="A1199" s="10">
        <v>1</v>
      </c>
      <c r="B1199" s="10" t="s">
        <v>34</v>
      </c>
      <c r="C1199" s="49" t="s">
        <v>110</v>
      </c>
      <c r="D1199" s="5">
        <v>0</v>
      </c>
    </row>
    <row r="1200" spans="1:4">
      <c r="A1200" s="10">
        <v>2</v>
      </c>
      <c r="B1200" s="10" t="s">
        <v>38</v>
      </c>
      <c r="C1200" s="49" t="s">
        <v>110</v>
      </c>
      <c r="D1200" s="5">
        <v>1</v>
      </c>
    </row>
    <row r="1201" spans="1:4">
      <c r="A1201" s="10">
        <v>2</v>
      </c>
      <c r="B1201" s="10" t="s">
        <v>39</v>
      </c>
      <c r="C1201" s="49" t="s">
        <v>110</v>
      </c>
      <c r="D1201" s="5">
        <v>0</v>
      </c>
    </row>
    <row r="1202" spans="1:4">
      <c r="A1202" s="10">
        <v>2</v>
      </c>
      <c r="B1202" s="10" t="s">
        <v>40</v>
      </c>
      <c r="C1202" s="49" t="s">
        <v>110</v>
      </c>
      <c r="D1202" s="5">
        <v>0</v>
      </c>
    </row>
    <row r="1203" spans="1:4">
      <c r="A1203" s="10">
        <v>2</v>
      </c>
      <c r="B1203" s="10" t="s">
        <v>41</v>
      </c>
      <c r="C1203" s="49" t="s">
        <v>110</v>
      </c>
      <c r="D1203" s="5">
        <v>0</v>
      </c>
    </row>
    <row r="1204" spans="1:4">
      <c r="A1204" s="10">
        <v>2</v>
      </c>
      <c r="B1204" s="10" t="s">
        <v>42</v>
      </c>
      <c r="C1204" s="49" t="s">
        <v>110</v>
      </c>
      <c r="D1204" s="5">
        <v>0</v>
      </c>
    </row>
    <row r="1205" spans="1:4">
      <c r="A1205" s="10">
        <v>2</v>
      </c>
      <c r="B1205" s="10" t="s">
        <v>43</v>
      </c>
      <c r="C1205" s="49" t="s">
        <v>110</v>
      </c>
      <c r="D1205" s="5">
        <v>0</v>
      </c>
    </row>
    <row r="1206" spans="1:4">
      <c r="A1206" s="10">
        <v>2</v>
      </c>
      <c r="B1206" s="10" t="s">
        <v>44</v>
      </c>
      <c r="C1206" s="49" t="s">
        <v>110</v>
      </c>
      <c r="D1206" s="5">
        <v>0</v>
      </c>
    </row>
    <row r="1207" spans="1:4">
      <c r="A1207" s="10">
        <v>2</v>
      </c>
      <c r="B1207" s="10" t="s">
        <v>45</v>
      </c>
      <c r="C1207" s="49" t="s">
        <v>110</v>
      </c>
      <c r="D1207" s="5">
        <v>0</v>
      </c>
    </row>
    <row r="1208" spans="1:4">
      <c r="A1208" s="10">
        <v>2</v>
      </c>
      <c r="B1208" s="10" t="s">
        <v>46</v>
      </c>
      <c r="C1208" s="49" t="s">
        <v>110</v>
      </c>
      <c r="D1208" s="5">
        <v>0</v>
      </c>
    </row>
    <row r="1209" spans="1:4" ht="30">
      <c r="A1209" s="10">
        <v>2</v>
      </c>
      <c r="B1209" s="10" t="s">
        <v>47</v>
      </c>
      <c r="C1209" s="49" t="s">
        <v>110</v>
      </c>
      <c r="D1209" s="5">
        <v>0</v>
      </c>
    </row>
    <row r="1210" spans="1:4">
      <c r="A1210" s="10">
        <v>2</v>
      </c>
      <c r="B1210" s="10" t="s">
        <v>48</v>
      </c>
      <c r="C1210" s="49" t="s">
        <v>110</v>
      </c>
      <c r="D1210" s="5">
        <v>0</v>
      </c>
    </row>
    <row r="1211" spans="1:4">
      <c r="A1211" s="10">
        <v>2</v>
      </c>
      <c r="B1211" s="10" t="s">
        <v>49</v>
      </c>
      <c r="C1211" s="49" t="s">
        <v>110</v>
      </c>
      <c r="D1211" s="5">
        <v>0</v>
      </c>
    </row>
    <row r="1212" spans="1:4" ht="30">
      <c r="A1212" s="10">
        <v>2</v>
      </c>
      <c r="B1212" s="10" t="s">
        <v>50</v>
      </c>
      <c r="C1212" s="49" t="s">
        <v>110</v>
      </c>
      <c r="D1212" s="5">
        <v>1</v>
      </c>
    </row>
    <row r="1213" spans="1:4">
      <c r="A1213" s="10">
        <v>2</v>
      </c>
      <c r="B1213" s="10" t="s">
        <v>51</v>
      </c>
      <c r="C1213" s="49" t="s">
        <v>110</v>
      </c>
      <c r="D1213" s="5">
        <v>0</v>
      </c>
    </row>
    <row r="1214" spans="1:4" ht="45">
      <c r="A1214" s="10">
        <v>2</v>
      </c>
      <c r="B1214" s="10" t="s">
        <v>52</v>
      </c>
      <c r="C1214" s="49" t="s">
        <v>110</v>
      </c>
      <c r="D1214" s="5">
        <v>0</v>
      </c>
    </row>
    <row r="1215" spans="1:4">
      <c r="A1215" s="10">
        <v>2</v>
      </c>
      <c r="B1215" s="10" t="s">
        <v>35</v>
      </c>
      <c r="C1215" s="49" t="s">
        <v>110</v>
      </c>
      <c r="D1215" s="5">
        <v>0</v>
      </c>
    </row>
    <row r="1216" spans="1:4">
      <c r="A1216" s="10">
        <v>2</v>
      </c>
      <c r="B1216" s="10" t="s">
        <v>36</v>
      </c>
      <c r="C1216" s="49" t="s">
        <v>110</v>
      </c>
      <c r="D1216" s="5">
        <v>0</v>
      </c>
    </row>
    <row r="1217" spans="1:4">
      <c r="A1217" s="10">
        <v>2</v>
      </c>
      <c r="B1217" s="10" t="s">
        <v>37</v>
      </c>
      <c r="C1217" s="49" t="s">
        <v>110</v>
      </c>
      <c r="D1217" s="5">
        <v>0</v>
      </c>
    </row>
    <row r="1218" spans="1:4">
      <c r="A1218" s="10">
        <v>2</v>
      </c>
      <c r="B1218" s="10" t="s">
        <v>53</v>
      </c>
      <c r="C1218" s="49" t="s">
        <v>110</v>
      </c>
      <c r="D1218" s="5">
        <v>0</v>
      </c>
    </row>
    <row r="1219" spans="1:4">
      <c r="A1219" s="10">
        <v>2</v>
      </c>
      <c r="B1219" s="10" t="s">
        <v>55</v>
      </c>
      <c r="C1219" s="49" t="s">
        <v>110</v>
      </c>
      <c r="D1219" s="5">
        <v>0</v>
      </c>
    </row>
    <row r="1220" spans="1:4">
      <c r="A1220" s="10">
        <v>2</v>
      </c>
      <c r="B1220" s="10" t="s">
        <v>54</v>
      </c>
      <c r="C1220" s="49" t="s">
        <v>110</v>
      </c>
      <c r="D1220" s="5">
        <v>0</v>
      </c>
    </row>
    <row r="1221" spans="1:4">
      <c r="A1221" s="10">
        <v>2</v>
      </c>
      <c r="B1221" s="10" t="s">
        <v>178</v>
      </c>
      <c r="C1221" s="49" t="s">
        <v>110</v>
      </c>
      <c r="D1221" s="5">
        <v>0</v>
      </c>
    </row>
    <row r="1222" spans="1:4">
      <c r="A1222" s="10">
        <v>2</v>
      </c>
      <c r="B1222" s="10" t="s">
        <v>183</v>
      </c>
      <c r="C1222" s="49" t="s">
        <v>110</v>
      </c>
      <c r="D1222" s="5">
        <v>0</v>
      </c>
    </row>
    <row r="1223" spans="1:4">
      <c r="A1223" s="10">
        <v>2</v>
      </c>
      <c r="B1223" s="10" t="s">
        <v>191</v>
      </c>
      <c r="C1223" s="49" t="s">
        <v>110</v>
      </c>
      <c r="D1223" s="5">
        <v>0</v>
      </c>
    </row>
    <row r="1224" spans="1:4">
      <c r="A1224" s="10">
        <v>2</v>
      </c>
      <c r="B1224" s="10" t="s">
        <v>219</v>
      </c>
      <c r="C1224" s="49" t="s">
        <v>110</v>
      </c>
      <c r="D1224" s="5">
        <v>0</v>
      </c>
    </row>
    <row r="1225" spans="1:4" ht="30">
      <c r="A1225" s="10">
        <v>2</v>
      </c>
      <c r="B1225" s="10" t="s">
        <v>224</v>
      </c>
      <c r="C1225" s="49" t="s">
        <v>110</v>
      </c>
      <c r="D1225" s="5">
        <v>0</v>
      </c>
    </row>
    <row r="1226" spans="1:4">
      <c r="A1226" s="10">
        <v>3</v>
      </c>
      <c r="B1226" s="3" t="s">
        <v>266</v>
      </c>
      <c r="C1226" s="49" t="s">
        <v>110</v>
      </c>
      <c r="D1226" s="5">
        <v>1</v>
      </c>
    </row>
    <row r="1227" spans="1:4" ht="26.25">
      <c r="A1227" s="10">
        <v>4</v>
      </c>
      <c r="B1227" s="3" t="s">
        <v>107</v>
      </c>
      <c r="C1227" s="49" t="s">
        <v>110</v>
      </c>
      <c r="D1227" s="5">
        <v>0</v>
      </c>
    </row>
    <row r="1228" spans="1:4">
      <c r="A1228" s="10">
        <v>5</v>
      </c>
      <c r="B1228" s="10" t="s">
        <v>19</v>
      </c>
      <c r="C1228" s="49" t="s">
        <v>110</v>
      </c>
      <c r="D1228" s="10" t="s">
        <v>23</v>
      </c>
    </row>
    <row r="1229" spans="1:4">
      <c r="A1229" s="10">
        <v>5</v>
      </c>
      <c r="B1229" s="18" t="s">
        <v>21</v>
      </c>
      <c r="C1229" s="49" t="s">
        <v>110</v>
      </c>
      <c r="D1229" s="10" t="s">
        <v>23</v>
      </c>
    </row>
    <row r="1230" spans="1:4">
      <c r="A1230" s="10">
        <v>5</v>
      </c>
      <c r="B1230" s="10" t="s">
        <v>20</v>
      </c>
      <c r="C1230" s="49" t="s">
        <v>110</v>
      </c>
      <c r="D1230" s="10" t="s">
        <v>23</v>
      </c>
    </row>
    <row r="1231" spans="1:4">
      <c r="A1231" s="10">
        <v>5</v>
      </c>
      <c r="B1231" s="10" t="s">
        <v>22</v>
      </c>
      <c r="C1231" s="49" t="s">
        <v>110</v>
      </c>
      <c r="D1231" s="10" t="s">
        <v>23</v>
      </c>
    </row>
  </sheetData>
  <autoFilter ref="A1:D1231"/>
  <phoneticPr fontId="6" type="noConversion"/>
  <pageMargins left="0.7" right="0.7" top="0.75" bottom="0.75" header="0.3" footer="0.3"/>
  <pageSetup orientation="portrait" r:id="rId5"/>
  <headerFooter alignWithMargins="0"/>
  <drawing r:id="rId6"/>
</worksheet>
</file>

<file path=xl/worksheets/sheet4.xml><?xml version="1.0" encoding="utf-8"?>
<worksheet xmlns="http://schemas.openxmlformats.org/spreadsheetml/2006/main" xmlns:r="http://schemas.openxmlformats.org/officeDocument/2006/relationships">
  <sheetPr enableFormatConditionsCalculation="0">
    <tabColor indexed="13"/>
  </sheetPr>
  <dimension ref="A1:I1231"/>
  <sheetViews>
    <sheetView zoomScale="85" workbookViewId="0">
      <selection activeCell="F110" sqref="F110"/>
    </sheetView>
  </sheetViews>
  <sheetFormatPr baseColWidth="10" defaultColWidth="9.140625" defaultRowHeight="15"/>
  <cols>
    <col min="1" max="1" width="13" style="36" customWidth="1"/>
    <col min="2" max="2" width="20" customWidth="1"/>
    <col min="3" max="3" width="24.7109375" customWidth="1"/>
    <col min="4" max="4" width="17.140625" customWidth="1"/>
    <col min="6" max="6" width="22.85546875" customWidth="1"/>
    <col min="7" max="7" width="12.28515625" customWidth="1"/>
    <col min="8" max="8" width="6.85546875" customWidth="1"/>
  </cols>
  <sheetData>
    <row r="1" spans="1:9">
      <c r="A1" s="48" t="s">
        <v>272</v>
      </c>
      <c r="B1" s="48" t="s">
        <v>246</v>
      </c>
      <c r="C1" s="48" t="s">
        <v>59</v>
      </c>
      <c r="D1" s="48" t="s">
        <v>67</v>
      </c>
    </row>
    <row r="2" spans="1:9">
      <c r="A2" s="86" t="s">
        <v>273</v>
      </c>
      <c r="B2" s="3" t="s">
        <v>68</v>
      </c>
      <c r="C2" s="3" t="s">
        <v>169</v>
      </c>
      <c r="D2" s="10">
        <v>0</v>
      </c>
    </row>
    <row r="3" spans="1:9">
      <c r="A3" s="87" t="s">
        <v>274</v>
      </c>
      <c r="B3" s="3" t="s">
        <v>101</v>
      </c>
      <c r="C3" s="3" t="s">
        <v>169</v>
      </c>
      <c r="D3" s="10">
        <v>0</v>
      </c>
    </row>
    <row r="4" spans="1:9">
      <c r="A4" s="87" t="s">
        <v>274</v>
      </c>
      <c r="B4" s="3" t="s">
        <v>102</v>
      </c>
      <c r="C4" s="3" t="s">
        <v>169</v>
      </c>
      <c r="D4" s="10">
        <v>0</v>
      </c>
      <c r="F4" s="63" t="s">
        <v>272</v>
      </c>
      <c r="G4" s="64" t="s">
        <v>273</v>
      </c>
    </row>
    <row r="5" spans="1:9">
      <c r="A5" s="87" t="s">
        <v>274</v>
      </c>
      <c r="B5" s="3" t="s">
        <v>106</v>
      </c>
      <c r="C5" s="3" t="s">
        <v>169</v>
      </c>
      <c r="D5" s="10">
        <v>1</v>
      </c>
    </row>
    <row r="6" spans="1:9">
      <c r="A6" s="87" t="s">
        <v>274</v>
      </c>
      <c r="B6" s="3" t="s">
        <v>188</v>
      </c>
      <c r="C6" s="3" t="s">
        <v>169</v>
      </c>
      <c r="D6" s="10">
        <v>0</v>
      </c>
      <c r="F6" s="66" t="s">
        <v>275</v>
      </c>
      <c r="G6" s="69"/>
    </row>
    <row r="7" spans="1:9">
      <c r="A7" s="87" t="s">
        <v>276</v>
      </c>
      <c r="B7" s="3" t="s">
        <v>103</v>
      </c>
      <c r="C7" s="3" t="s">
        <v>169</v>
      </c>
      <c r="D7" s="10">
        <v>1</v>
      </c>
      <c r="F7" s="66" t="s">
        <v>246</v>
      </c>
      <c r="G7" s="69" t="s">
        <v>262</v>
      </c>
    </row>
    <row r="8" spans="1:9">
      <c r="A8" s="87" t="s">
        <v>276</v>
      </c>
      <c r="B8" s="3" t="s">
        <v>104</v>
      </c>
      <c r="C8" s="3" t="s">
        <v>169</v>
      </c>
      <c r="D8" s="10">
        <v>0</v>
      </c>
      <c r="F8" s="62" t="s">
        <v>68</v>
      </c>
      <c r="G8" s="76">
        <v>0.96666666666666667</v>
      </c>
      <c r="H8" s="30">
        <f>100%-GETPIVOTDATA("TECNOLOGIA",$F$6,"OPCIONES","Posee Internet")</f>
        <v>3.3333333333333326E-2</v>
      </c>
      <c r="I8" t="s">
        <v>270</v>
      </c>
    </row>
    <row r="9" spans="1:9">
      <c r="A9" s="87" t="s">
        <v>276</v>
      </c>
      <c r="B9" s="3" t="s">
        <v>105</v>
      </c>
      <c r="C9" s="3" t="s">
        <v>169</v>
      </c>
      <c r="D9" s="10">
        <v>0</v>
      </c>
      <c r="F9" s="68" t="s">
        <v>260</v>
      </c>
      <c r="G9" s="78">
        <v>0.96666666666666667</v>
      </c>
      <c r="H9" s="30">
        <f>+GETPIVOTDATA("TECNOLOGIA",$F$6,"OPCIONES","Posee Internet")</f>
        <v>0.96666666666666667</v>
      </c>
      <c r="I9" t="s">
        <v>271</v>
      </c>
    </row>
    <row r="10" spans="1:9">
      <c r="A10" s="87">
        <v>2</v>
      </c>
      <c r="B10" s="10" t="s">
        <v>69</v>
      </c>
      <c r="C10" s="3" t="s">
        <v>169</v>
      </c>
      <c r="D10" s="10">
        <v>0</v>
      </c>
    </row>
    <row r="11" spans="1:9">
      <c r="A11" s="87">
        <v>2</v>
      </c>
      <c r="B11" s="10" t="s">
        <v>70</v>
      </c>
      <c r="C11" s="3" t="s">
        <v>169</v>
      </c>
      <c r="D11" s="10">
        <v>0</v>
      </c>
    </row>
    <row r="12" spans="1:9" ht="45">
      <c r="A12" s="87">
        <v>2</v>
      </c>
      <c r="B12" s="10" t="s">
        <v>71</v>
      </c>
      <c r="C12" s="3" t="s">
        <v>169</v>
      </c>
      <c r="D12" s="10">
        <v>0</v>
      </c>
    </row>
    <row r="13" spans="1:9">
      <c r="A13" s="87">
        <v>2</v>
      </c>
      <c r="B13" s="10" t="s">
        <v>72</v>
      </c>
      <c r="C13" s="3" t="s">
        <v>169</v>
      </c>
      <c r="D13" s="10">
        <v>1</v>
      </c>
    </row>
    <row r="14" spans="1:9">
      <c r="A14" s="87">
        <v>2</v>
      </c>
      <c r="B14" s="10" t="s">
        <v>73</v>
      </c>
      <c r="C14" s="3" t="s">
        <v>169</v>
      </c>
      <c r="D14" s="10">
        <v>1</v>
      </c>
    </row>
    <row r="15" spans="1:9">
      <c r="A15" s="87">
        <v>2</v>
      </c>
      <c r="B15" s="10" t="s">
        <v>74</v>
      </c>
      <c r="C15" s="3" t="s">
        <v>169</v>
      </c>
      <c r="D15" s="10">
        <v>1</v>
      </c>
    </row>
    <row r="16" spans="1:9">
      <c r="A16" s="87">
        <v>2</v>
      </c>
      <c r="B16" s="10" t="s">
        <v>75</v>
      </c>
      <c r="C16" s="3" t="s">
        <v>169</v>
      </c>
      <c r="D16" s="10">
        <v>0</v>
      </c>
    </row>
    <row r="17" spans="1:7">
      <c r="A17" s="87">
        <v>2</v>
      </c>
      <c r="B17" s="10" t="s">
        <v>76</v>
      </c>
      <c r="C17" s="3" t="s">
        <v>169</v>
      </c>
      <c r="D17" s="10">
        <v>0</v>
      </c>
    </row>
    <row r="18" spans="1:7">
      <c r="A18" s="87">
        <v>3</v>
      </c>
      <c r="B18" s="10" t="s">
        <v>19</v>
      </c>
      <c r="C18" s="3" t="s">
        <v>169</v>
      </c>
      <c r="D18" s="10">
        <v>0</v>
      </c>
    </row>
    <row r="19" spans="1:7">
      <c r="A19" s="87">
        <v>3</v>
      </c>
      <c r="B19" s="18" t="s">
        <v>21</v>
      </c>
      <c r="C19" s="3" t="s">
        <v>169</v>
      </c>
      <c r="D19" s="10">
        <v>0</v>
      </c>
    </row>
    <row r="20" spans="1:7">
      <c r="A20" s="87">
        <v>3</v>
      </c>
      <c r="B20" s="10" t="s">
        <v>20</v>
      </c>
      <c r="C20" s="3" t="s">
        <v>169</v>
      </c>
      <c r="D20" s="10">
        <v>0</v>
      </c>
    </row>
    <row r="21" spans="1:7">
      <c r="A21" s="87">
        <v>3</v>
      </c>
      <c r="B21" s="16" t="s">
        <v>22</v>
      </c>
      <c r="C21" s="3" t="s">
        <v>169</v>
      </c>
      <c r="D21" s="16">
        <v>1</v>
      </c>
    </row>
    <row r="22" spans="1:7">
      <c r="A22" s="86" t="s">
        <v>273</v>
      </c>
      <c r="B22" s="3" t="s">
        <v>68</v>
      </c>
      <c r="C22" s="3" t="s">
        <v>247</v>
      </c>
      <c r="D22" s="10">
        <v>1</v>
      </c>
    </row>
    <row r="23" spans="1:7">
      <c r="A23" s="87" t="s">
        <v>274</v>
      </c>
      <c r="B23" s="3" t="s">
        <v>101</v>
      </c>
      <c r="C23" s="3" t="s">
        <v>247</v>
      </c>
      <c r="D23" s="5" t="s">
        <v>23</v>
      </c>
    </row>
    <row r="24" spans="1:7">
      <c r="A24" s="87" t="s">
        <v>274</v>
      </c>
      <c r="B24" s="3" t="s">
        <v>102</v>
      </c>
      <c r="C24" s="3" t="s">
        <v>247</v>
      </c>
      <c r="D24" s="5" t="s">
        <v>23</v>
      </c>
    </row>
    <row r="25" spans="1:7">
      <c r="A25" s="87" t="s">
        <v>274</v>
      </c>
      <c r="B25" s="3" t="s">
        <v>106</v>
      </c>
      <c r="C25" s="3" t="s">
        <v>247</v>
      </c>
      <c r="D25" s="5" t="s">
        <v>23</v>
      </c>
    </row>
    <row r="26" spans="1:7">
      <c r="A26" s="87" t="s">
        <v>274</v>
      </c>
      <c r="B26" s="3" t="s">
        <v>188</v>
      </c>
      <c r="C26" s="3" t="s">
        <v>247</v>
      </c>
      <c r="D26" s="5" t="s">
        <v>23</v>
      </c>
    </row>
    <row r="27" spans="1:7">
      <c r="A27" s="87" t="s">
        <v>276</v>
      </c>
      <c r="B27" s="3" t="s">
        <v>103</v>
      </c>
      <c r="C27" s="3" t="s">
        <v>247</v>
      </c>
      <c r="D27" s="5" t="s">
        <v>23</v>
      </c>
    </row>
    <row r="28" spans="1:7">
      <c r="A28" s="87" t="s">
        <v>276</v>
      </c>
      <c r="B28" s="3" t="s">
        <v>104</v>
      </c>
      <c r="C28" s="3" t="s">
        <v>247</v>
      </c>
      <c r="D28" s="5" t="s">
        <v>23</v>
      </c>
      <c r="F28" s="63" t="s">
        <v>272</v>
      </c>
      <c r="G28" s="64" t="s">
        <v>274</v>
      </c>
    </row>
    <row r="29" spans="1:7">
      <c r="A29" s="87" t="s">
        <v>276</v>
      </c>
      <c r="B29" s="3" t="s">
        <v>105</v>
      </c>
      <c r="C29" s="3" t="s">
        <v>247</v>
      </c>
      <c r="D29" s="5" t="s">
        <v>23</v>
      </c>
    </row>
    <row r="30" spans="1:7">
      <c r="A30" s="87">
        <v>2</v>
      </c>
      <c r="B30" s="10" t="s">
        <v>69</v>
      </c>
      <c r="C30" s="3" t="s">
        <v>247</v>
      </c>
      <c r="D30" s="10">
        <v>0</v>
      </c>
      <c r="F30" s="66" t="s">
        <v>275</v>
      </c>
      <c r="G30" s="69"/>
    </row>
    <row r="31" spans="1:7">
      <c r="A31" s="87">
        <v>2</v>
      </c>
      <c r="B31" s="10" t="s">
        <v>70</v>
      </c>
      <c r="C31" s="3" t="s">
        <v>247</v>
      </c>
      <c r="D31" s="10">
        <v>1</v>
      </c>
      <c r="F31" s="66" t="s">
        <v>246</v>
      </c>
      <c r="G31" s="69" t="s">
        <v>262</v>
      </c>
    </row>
    <row r="32" spans="1:7" ht="45">
      <c r="A32" s="87">
        <v>2</v>
      </c>
      <c r="B32" s="10" t="s">
        <v>71</v>
      </c>
      <c r="C32" s="3" t="s">
        <v>247</v>
      </c>
      <c r="D32" s="10">
        <v>0</v>
      </c>
      <c r="F32" s="62" t="s">
        <v>188</v>
      </c>
      <c r="G32" s="76">
        <v>0.40909090909090912</v>
      </c>
    </row>
    <row r="33" spans="1:7">
      <c r="A33" s="87">
        <v>2</v>
      </c>
      <c r="B33" s="10" t="s">
        <v>72</v>
      </c>
      <c r="C33" s="3" t="s">
        <v>247</v>
      </c>
      <c r="D33" s="10">
        <v>0</v>
      </c>
      <c r="F33" s="67" t="s">
        <v>101</v>
      </c>
      <c r="G33" s="77">
        <v>0.31818181818181818</v>
      </c>
    </row>
    <row r="34" spans="1:7">
      <c r="A34" s="87">
        <v>2</v>
      </c>
      <c r="B34" s="10" t="s">
        <v>73</v>
      </c>
      <c r="C34" s="3" t="s">
        <v>247</v>
      </c>
      <c r="D34" s="10">
        <v>0</v>
      </c>
      <c r="F34" s="67" t="s">
        <v>102</v>
      </c>
      <c r="G34" s="77">
        <v>0.13636363636363635</v>
      </c>
    </row>
    <row r="35" spans="1:7">
      <c r="A35" s="87">
        <v>2</v>
      </c>
      <c r="B35" s="10" t="s">
        <v>74</v>
      </c>
      <c r="C35" s="3" t="s">
        <v>247</v>
      </c>
      <c r="D35" s="10">
        <v>0</v>
      </c>
      <c r="F35" s="67" t="s">
        <v>106</v>
      </c>
      <c r="G35" s="77">
        <v>0.13636363636363635</v>
      </c>
    </row>
    <row r="36" spans="1:7">
      <c r="A36" s="87">
        <v>2</v>
      </c>
      <c r="B36" s="10" t="s">
        <v>75</v>
      </c>
      <c r="C36" s="3" t="s">
        <v>247</v>
      </c>
      <c r="D36" s="10">
        <v>1</v>
      </c>
      <c r="F36" s="68" t="s">
        <v>260</v>
      </c>
      <c r="G36" s="78">
        <v>0.25</v>
      </c>
    </row>
    <row r="37" spans="1:7">
      <c r="A37" s="87">
        <v>2</v>
      </c>
      <c r="B37" s="10" t="s">
        <v>76</v>
      </c>
      <c r="C37" s="3" t="s">
        <v>247</v>
      </c>
      <c r="D37" s="10">
        <v>0</v>
      </c>
    </row>
    <row r="38" spans="1:7">
      <c r="A38" s="87">
        <v>3</v>
      </c>
      <c r="B38" s="10" t="s">
        <v>19</v>
      </c>
      <c r="C38" s="3" t="s">
        <v>247</v>
      </c>
      <c r="D38" s="10">
        <v>1</v>
      </c>
    </row>
    <row r="39" spans="1:7">
      <c r="A39" s="87">
        <v>3</v>
      </c>
      <c r="B39" s="18" t="s">
        <v>21</v>
      </c>
      <c r="C39" s="3" t="s">
        <v>247</v>
      </c>
      <c r="D39" s="16">
        <v>0</v>
      </c>
    </row>
    <row r="40" spans="1:7">
      <c r="A40" s="87">
        <v>3</v>
      </c>
      <c r="B40" s="10" t="s">
        <v>20</v>
      </c>
      <c r="C40" s="3" t="s">
        <v>247</v>
      </c>
      <c r="D40" s="10">
        <v>0</v>
      </c>
    </row>
    <row r="41" spans="1:7">
      <c r="A41" s="87">
        <v>3</v>
      </c>
      <c r="B41" s="16" t="s">
        <v>22</v>
      </c>
      <c r="C41" s="3" t="s">
        <v>247</v>
      </c>
      <c r="D41" s="16">
        <v>0</v>
      </c>
    </row>
    <row r="42" spans="1:7">
      <c r="A42" s="86" t="s">
        <v>273</v>
      </c>
      <c r="B42" s="3" t="s">
        <v>68</v>
      </c>
      <c r="C42" s="49" t="s">
        <v>248</v>
      </c>
      <c r="D42" s="10">
        <v>1</v>
      </c>
    </row>
    <row r="43" spans="1:7">
      <c r="A43" s="87" t="s">
        <v>274</v>
      </c>
      <c r="B43" s="3" t="s">
        <v>101</v>
      </c>
      <c r="C43" s="49" t="s">
        <v>248</v>
      </c>
      <c r="D43" s="10">
        <v>1</v>
      </c>
    </row>
    <row r="44" spans="1:7">
      <c r="A44" s="87" t="s">
        <v>274</v>
      </c>
      <c r="B44" s="3" t="s">
        <v>102</v>
      </c>
      <c r="C44" s="49" t="s">
        <v>248</v>
      </c>
      <c r="D44" s="10">
        <v>0</v>
      </c>
    </row>
    <row r="45" spans="1:7">
      <c r="A45" s="87" t="s">
        <v>274</v>
      </c>
      <c r="B45" s="3" t="s">
        <v>106</v>
      </c>
      <c r="C45" s="49" t="s">
        <v>248</v>
      </c>
      <c r="D45" s="10">
        <v>0</v>
      </c>
    </row>
    <row r="46" spans="1:7">
      <c r="A46" s="87" t="s">
        <v>274</v>
      </c>
      <c r="B46" s="3" t="s">
        <v>188</v>
      </c>
      <c r="C46" s="49" t="s">
        <v>248</v>
      </c>
      <c r="D46" s="16">
        <v>0</v>
      </c>
      <c r="F46" s="63" t="s">
        <v>272</v>
      </c>
      <c r="G46" s="64" t="s">
        <v>276</v>
      </c>
    </row>
    <row r="47" spans="1:7">
      <c r="A47" s="87" t="s">
        <v>276</v>
      </c>
      <c r="B47" s="3" t="s">
        <v>103</v>
      </c>
      <c r="C47" s="49" t="s">
        <v>248</v>
      </c>
      <c r="D47" s="10">
        <v>1</v>
      </c>
    </row>
    <row r="48" spans="1:7">
      <c r="A48" s="87" t="s">
        <v>276</v>
      </c>
      <c r="B48" s="3" t="s">
        <v>104</v>
      </c>
      <c r="C48" s="49" t="s">
        <v>248</v>
      </c>
      <c r="D48" s="10">
        <v>0</v>
      </c>
      <c r="F48" s="66" t="s">
        <v>275</v>
      </c>
      <c r="G48" s="69"/>
    </row>
    <row r="49" spans="1:7">
      <c r="A49" s="87" t="s">
        <v>276</v>
      </c>
      <c r="B49" s="3" t="s">
        <v>105</v>
      </c>
      <c r="C49" s="49" t="s">
        <v>248</v>
      </c>
      <c r="D49" s="10">
        <v>0</v>
      </c>
      <c r="F49" s="66" t="s">
        <v>246</v>
      </c>
      <c r="G49" s="69" t="s">
        <v>262</v>
      </c>
    </row>
    <row r="50" spans="1:7">
      <c r="A50" s="87">
        <v>2</v>
      </c>
      <c r="B50" s="10" t="s">
        <v>69</v>
      </c>
      <c r="C50" s="49" t="s">
        <v>248</v>
      </c>
      <c r="D50" s="10">
        <v>1</v>
      </c>
      <c r="F50" s="62" t="s">
        <v>103</v>
      </c>
      <c r="G50" s="76">
        <v>0.38095238095238093</v>
      </c>
    </row>
    <row r="51" spans="1:7">
      <c r="A51" s="87">
        <v>2</v>
      </c>
      <c r="B51" s="10" t="s">
        <v>70</v>
      </c>
      <c r="C51" s="49" t="s">
        <v>248</v>
      </c>
      <c r="D51" s="10">
        <v>0</v>
      </c>
      <c r="F51" s="67" t="s">
        <v>105</v>
      </c>
      <c r="G51" s="77">
        <v>4.7619047619047616E-2</v>
      </c>
    </row>
    <row r="52" spans="1:7" ht="45">
      <c r="A52" s="87">
        <v>2</v>
      </c>
      <c r="B52" s="10" t="s">
        <v>71</v>
      </c>
      <c r="C52" s="49" t="s">
        <v>248</v>
      </c>
      <c r="D52" s="10">
        <v>0</v>
      </c>
      <c r="F52" s="67" t="s">
        <v>104</v>
      </c>
      <c r="G52" s="77">
        <v>0.61904761904761907</v>
      </c>
    </row>
    <row r="53" spans="1:7">
      <c r="A53" s="87">
        <v>2</v>
      </c>
      <c r="B53" s="10" t="s">
        <v>72</v>
      </c>
      <c r="C53" s="49" t="s">
        <v>248</v>
      </c>
      <c r="D53" s="10">
        <v>0</v>
      </c>
      <c r="F53" s="68" t="s">
        <v>260</v>
      </c>
      <c r="G53" s="78">
        <v>0.34920634920634919</v>
      </c>
    </row>
    <row r="54" spans="1:7">
      <c r="A54" s="87">
        <v>2</v>
      </c>
      <c r="B54" s="10" t="s">
        <v>73</v>
      </c>
      <c r="C54" s="49" t="s">
        <v>248</v>
      </c>
      <c r="D54" s="10">
        <v>0</v>
      </c>
    </row>
    <row r="55" spans="1:7">
      <c r="A55" s="87">
        <v>2</v>
      </c>
      <c r="B55" s="10" t="s">
        <v>74</v>
      </c>
      <c r="C55" s="49" t="s">
        <v>248</v>
      </c>
      <c r="D55" s="10">
        <v>1</v>
      </c>
      <c r="F55" t="s">
        <v>277</v>
      </c>
    </row>
    <row r="56" spans="1:7">
      <c r="A56" s="87">
        <v>2</v>
      </c>
      <c r="B56" s="10" t="s">
        <v>75</v>
      </c>
      <c r="C56" s="49" t="s">
        <v>248</v>
      </c>
      <c r="D56" s="10">
        <v>1</v>
      </c>
    </row>
    <row r="57" spans="1:7">
      <c r="A57" s="87">
        <v>2</v>
      </c>
      <c r="B57" s="10" t="s">
        <v>76</v>
      </c>
      <c r="C57" s="49" t="s">
        <v>248</v>
      </c>
      <c r="D57" s="10">
        <v>0</v>
      </c>
    </row>
    <row r="58" spans="1:7">
      <c r="A58" s="87">
        <v>3</v>
      </c>
      <c r="B58" s="10" t="s">
        <v>19</v>
      </c>
      <c r="C58" s="49" t="s">
        <v>248</v>
      </c>
      <c r="D58" s="10">
        <v>1</v>
      </c>
    </row>
    <row r="59" spans="1:7">
      <c r="A59" s="87">
        <v>3</v>
      </c>
      <c r="B59" s="18" t="s">
        <v>21</v>
      </c>
      <c r="C59" s="49" t="s">
        <v>248</v>
      </c>
      <c r="D59" s="16">
        <v>0</v>
      </c>
    </row>
    <row r="60" spans="1:7">
      <c r="A60" s="87">
        <v>3</v>
      </c>
      <c r="B60" s="10" t="s">
        <v>20</v>
      </c>
      <c r="C60" s="49" t="s">
        <v>248</v>
      </c>
      <c r="D60" s="10">
        <v>0</v>
      </c>
      <c r="F60" s="63" t="s">
        <v>272</v>
      </c>
      <c r="G60" s="65">
        <v>2</v>
      </c>
    </row>
    <row r="61" spans="1:7">
      <c r="A61" s="87">
        <v>3</v>
      </c>
      <c r="B61" s="16" t="s">
        <v>22</v>
      </c>
      <c r="C61" s="49" t="s">
        <v>248</v>
      </c>
      <c r="D61" s="16">
        <v>0</v>
      </c>
    </row>
    <row r="62" spans="1:7">
      <c r="A62" s="86" t="s">
        <v>273</v>
      </c>
      <c r="B62" s="3" t="s">
        <v>68</v>
      </c>
      <c r="C62" s="49" t="s">
        <v>62</v>
      </c>
      <c r="D62" s="10">
        <v>1</v>
      </c>
      <c r="F62" s="66" t="s">
        <v>275</v>
      </c>
      <c r="G62" s="69"/>
    </row>
    <row r="63" spans="1:7">
      <c r="A63" s="87" t="s">
        <v>274</v>
      </c>
      <c r="B63" s="3" t="s">
        <v>101</v>
      </c>
      <c r="C63" s="49" t="s">
        <v>62</v>
      </c>
      <c r="D63" s="10">
        <v>0</v>
      </c>
      <c r="F63" s="66" t="s">
        <v>246</v>
      </c>
      <c r="G63" s="69" t="s">
        <v>262</v>
      </c>
    </row>
    <row r="64" spans="1:7">
      <c r="A64" s="87" t="s">
        <v>274</v>
      </c>
      <c r="B64" s="3" t="s">
        <v>102</v>
      </c>
      <c r="C64" s="49" t="s">
        <v>62</v>
      </c>
      <c r="D64" s="10">
        <v>1</v>
      </c>
      <c r="F64" s="62" t="s">
        <v>75</v>
      </c>
      <c r="G64" s="76">
        <v>0.6333333333333333</v>
      </c>
    </row>
    <row r="65" spans="1:7">
      <c r="A65" s="87" t="s">
        <v>274</v>
      </c>
      <c r="B65" s="3" t="s">
        <v>106</v>
      </c>
      <c r="C65" s="49" t="s">
        <v>62</v>
      </c>
      <c r="D65" s="10">
        <v>0</v>
      </c>
      <c r="F65" s="67" t="s">
        <v>69</v>
      </c>
      <c r="G65" s="77">
        <v>0.46666666666666667</v>
      </c>
    </row>
    <row r="66" spans="1:7">
      <c r="A66" s="87" t="s">
        <v>274</v>
      </c>
      <c r="B66" s="3" t="s">
        <v>188</v>
      </c>
      <c r="C66" s="49" t="s">
        <v>62</v>
      </c>
      <c r="D66" s="16">
        <v>0</v>
      </c>
      <c r="F66" s="67" t="s">
        <v>74</v>
      </c>
      <c r="G66" s="77">
        <v>0.56666666666666665</v>
      </c>
    </row>
    <row r="67" spans="1:7">
      <c r="A67" s="87" t="s">
        <v>276</v>
      </c>
      <c r="B67" s="3" t="s">
        <v>103</v>
      </c>
      <c r="C67" s="49" t="s">
        <v>62</v>
      </c>
      <c r="D67" s="10">
        <v>0</v>
      </c>
      <c r="F67" s="67" t="s">
        <v>71</v>
      </c>
      <c r="G67" s="77">
        <v>0.2</v>
      </c>
    </row>
    <row r="68" spans="1:7">
      <c r="A68" s="87" t="s">
        <v>276</v>
      </c>
      <c r="B68" s="3" t="s">
        <v>104</v>
      </c>
      <c r="C68" s="49" t="s">
        <v>62</v>
      </c>
      <c r="D68" s="10">
        <v>1</v>
      </c>
      <c r="F68" s="67" t="s">
        <v>70</v>
      </c>
      <c r="G68" s="77">
        <v>0.46666666666666667</v>
      </c>
    </row>
    <row r="69" spans="1:7">
      <c r="A69" s="87" t="s">
        <v>276</v>
      </c>
      <c r="B69" s="3" t="s">
        <v>105</v>
      </c>
      <c r="C69" s="49" t="s">
        <v>62</v>
      </c>
      <c r="D69" s="10">
        <v>0</v>
      </c>
      <c r="F69" s="67" t="s">
        <v>76</v>
      </c>
      <c r="G69" s="77">
        <v>0</v>
      </c>
    </row>
    <row r="70" spans="1:7">
      <c r="A70" s="87">
        <v>2</v>
      </c>
      <c r="B70" s="10" t="s">
        <v>69</v>
      </c>
      <c r="C70" s="49" t="s">
        <v>62</v>
      </c>
      <c r="D70" s="10">
        <v>0</v>
      </c>
      <c r="F70" s="67" t="s">
        <v>72</v>
      </c>
      <c r="G70" s="77">
        <v>0.1</v>
      </c>
    </row>
    <row r="71" spans="1:7">
      <c r="A71" s="87">
        <v>2</v>
      </c>
      <c r="B71" s="10" t="s">
        <v>70</v>
      </c>
      <c r="C71" s="49" t="s">
        <v>62</v>
      </c>
      <c r="D71" s="10">
        <v>0</v>
      </c>
      <c r="F71" s="67" t="s">
        <v>73</v>
      </c>
      <c r="G71" s="77">
        <v>0.13333333333333333</v>
      </c>
    </row>
    <row r="72" spans="1:7" ht="45">
      <c r="A72" s="87">
        <v>2</v>
      </c>
      <c r="B72" s="10" t="s">
        <v>71</v>
      </c>
      <c r="C72" s="49" t="s">
        <v>62</v>
      </c>
      <c r="D72" s="10">
        <v>1</v>
      </c>
      <c r="F72" s="68" t="s">
        <v>260</v>
      </c>
      <c r="G72" s="78">
        <v>0.32083333333333336</v>
      </c>
    </row>
    <row r="73" spans="1:7">
      <c r="A73" s="87">
        <v>2</v>
      </c>
      <c r="B73" s="10" t="s">
        <v>72</v>
      </c>
      <c r="C73" s="49" t="s">
        <v>62</v>
      </c>
      <c r="D73" s="10">
        <v>0</v>
      </c>
    </row>
    <row r="74" spans="1:7">
      <c r="A74" s="87">
        <v>2</v>
      </c>
      <c r="B74" s="10" t="s">
        <v>73</v>
      </c>
      <c r="C74" s="49" t="s">
        <v>62</v>
      </c>
      <c r="D74" s="10">
        <v>0</v>
      </c>
    </row>
    <row r="75" spans="1:7">
      <c r="A75" s="87">
        <v>2</v>
      </c>
      <c r="B75" s="10" t="s">
        <v>74</v>
      </c>
      <c r="C75" s="49" t="s">
        <v>62</v>
      </c>
      <c r="D75" s="10">
        <v>1</v>
      </c>
    </row>
    <row r="76" spans="1:7">
      <c r="A76" s="87">
        <v>2</v>
      </c>
      <c r="B76" s="10" t="s">
        <v>75</v>
      </c>
      <c r="C76" s="49" t="s">
        <v>62</v>
      </c>
      <c r="D76" s="10">
        <v>1</v>
      </c>
    </row>
    <row r="77" spans="1:7">
      <c r="A77" s="87">
        <v>2</v>
      </c>
      <c r="B77" s="10" t="s">
        <v>76</v>
      </c>
      <c r="C77" s="49" t="s">
        <v>62</v>
      </c>
      <c r="D77" s="10">
        <v>0</v>
      </c>
    </row>
    <row r="78" spans="1:7">
      <c r="A78" s="87">
        <v>3</v>
      </c>
      <c r="B78" s="10" t="s">
        <v>19</v>
      </c>
      <c r="C78" s="49" t="s">
        <v>62</v>
      </c>
      <c r="D78" s="10">
        <v>0</v>
      </c>
    </row>
    <row r="79" spans="1:7">
      <c r="A79" s="87">
        <v>3</v>
      </c>
      <c r="B79" s="18" t="s">
        <v>21</v>
      </c>
      <c r="C79" s="49" t="s">
        <v>62</v>
      </c>
      <c r="D79" s="16">
        <v>1</v>
      </c>
    </row>
    <row r="80" spans="1:7">
      <c r="A80" s="87">
        <v>3</v>
      </c>
      <c r="B80" s="10" t="s">
        <v>20</v>
      </c>
      <c r="C80" s="49" t="s">
        <v>62</v>
      </c>
      <c r="D80" s="10">
        <v>0</v>
      </c>
    </row>
    <row r="81" spans="1:4">
      <c r="A81" s="87">
        <v>3</v>
      </c>
      <c r="B81" s="16" t="s">
        <v>22</v>
      </c>
      <c r="C81" s="49" t="s">
        <v>62</v>
      </c>
      <c r="D81" s="16">
        <v>0</v>
      </c>
    </row>
    <row r="82" spans="1:4">
      <c r="A82" s="86" t="s">
        <v>273</v>
      </c>
      <c r="B82" s="3" t="s">
        <v>68</v>
      </c>
      <c r="C82" s="49" t="s">
        <v>249</v>
      </c>
      <c r="D82" s="10">
        <v>1</v>
      </c>
    </row>
    <row r="83" spans="1:4">
      <c r="A83" s="87" t="s">
        <v>274</v>
      </c>
      <c r="B83" s="3" t="s">
        <v>101</v>
      </c>
      <c r="C83" s="49" t="s">
        <v>249</v>
      </c>
      <c r="D83" s="10">
        <v>0</v>
      </c>
    </row>
    <row r="84" spans="1:4">
      <c r="A84" s="87" t="s">
        <v>274</v>
      </c>
      <c r="B84" s="3" t="s">
        <v>102</v>
      </c>
      <c r="C84" s="49" t="s">
        <v>249</v>
      </c>
      <c r="D84" s="10">
        <v>0</v>
      </c>
    </row>
    <row r="85" spans="1:4">
      <c r="A85" s="87" t="s">
        <v>274</v>
      </c>
      <c r="B85" s="3" t="s">
        <v>106</v>
      </c>
      <c r="C85" s="49" t="s">
        <v>249</v>
      </c>
      <c r="D85" s="10">
        <v>0</v>
      </c>
    </row>
    <row r="86" spans="1:4">
      <c r="A86" s="87" t="s">
        <v>274</v>
      </c>
      <c r="B86" s="3" t="s">
        <v>188</v>
      </c>
      <c r="C86" s="49" t="s">
        <v>249</v>
      </c>
      <c r="D86" s="16">
        <v>1</v>
      </c>
    </row>
    <row r="87" spans="1:4">
      <c r="A87" s="87" t="s">
        <v>276</v>
      </c>
      <c r="B87" s="3" t="s">
        <v>103</v>
      </c>
      <c r="C87" s="49" t="s">
        <v>249</v>
      </c>
      <c r="D87" s="10">
        <v>0</v>
      </c>
    </row>
    <row r="88" spans="1:4">
      <c r="A88" s="87" t="s">
        <v>276</v>
      </c>
      <c r="B88" s="3" t="s">
        <v>104</v>
      </c>
      <c r="C88" s="49" t="s">
        <v>249</v>
      </c>
      <c r="D88" s="10">
        <v>1</v>
      </c>
    </row>
    <row r="89" spans="1:4">
      <c r="A89" s="87" t="s">
        <v>276</v>
      </c>
      <c r="B89" s="3" t="s">
        <v>105</v>
      </c>
      <c r="C89" s="49" t="s">
        <v>249</v>
      </c>
      <c r="D89" s="10">
        <v>0</v>
      </c>
    </row>
    <row r="90" spans="1:4">
      <c r="A90" s="87">
        <v>2</v>
      </c>
      <c r="B90" s="10" t="s">
        <v>69</v>
      </c>
      <c r="C90" s="49" t="s">
        <v>249</v>
      </c>
      <c r="D90" s="10">
        <v>1</v>
      </c>
    </row>
    <row r="91" spans="1:4">
      <c r="A91" s="87">
        <v>2</v>
      </c>
      <c r="B91" s="10" t="s">
        <v>70</v>
      </c>
      <c r="C91" s="49" t="s">
        <v>249</v>
      </c>
      <c r="D91" s="10">
        <v>1</v>
      </c>
    </row>
    <row r="92" spans="1:4" ht="45">
      <c r="A92" s="87">
        <v>2</v>
      </c>
      <c r="B92" s="10" t="s">
        <v>71</v>
      </c>
      <c r="C92" s="49" t="s">
        <v>249</v>
      </c>
      <c r="D92" s="10">
        <v>1</v>
      </c>
    </row>
    <row r="93" spans="1:4">
      <c r="A93" s="87">
        <v>2</v>
      </c>
      <c r="B93" s="10" t="s">
        <v>72</v>
      </c>
      <c r="C93" s="49" t="s">
        <v>249</v>
      </c>
      <c r="D93" s="10">
        <v>0</v>
      </c>
    </row>
    <row r="94" spans="1:4">
      <c r="A94" s="87">
        <v>2</v>
      </c>
      <c r="B94" s="10" t="s">
        <v>73</v>
      </c>
      <c r="C94" s="49" t="s">
        <v>249</v>
      </c>
      <c r="D94" s="10">
        <v>0</v>
      </c>
    </row>
    <row r="95" spans="1:4">
      <c r="A95" s="87">
        <v>2</v>
      </c>
      <c r="B95" s="10" t="s">
        <v>74</v>
      </c>
      <c r="C95" s="49" t="s">
        <v>249</v>
      </c>
      <c r="D95" s="10">
        <v>0</v>
      </c>
    </row>
    <row r="96" spans="1:4">
      <c r="A96" s="87">
        <v>2</v>
      </c>
      <c r="B96" s="10" t="s">
        <v>75</v>
      </c>
      <c r="C96" s="49" t="s">
        <v>249</v>
      </c>
      <c r="D96" s="10">
        <v>0</v>
      </c>
    </row>
    <row r="97" spans="1:7">
      <c r="A97" s="87">
        <v>2</v>
      </c>
      <c r="B97" s="10" t="s">
        <v>76</v>
      </c>
      <c r="C97" s="49" t="s">
        <v>249</v>
      </c>
      <c r="D97" s="10">
        <v>0</v>
      </c>
    </row>
    <row r="98" spans="1:7">
      <c r="A98" s="87">
        <v>3</v>
      </c>
      <c r="B98" s="10" t="s">
        <v>19</v>
      </c>
      <c r="C98" s="49" t="s">
        <v>249</v>
      </c>
      <c r="D98" s="10">
        <v>0</v>
      </c>
      <c r="F98" s="63" t="s">
        <v>272</v>
      </c>
      <c r="G98" s="65">
        <v>3</v>
      </c>
    </row>
    <row r="99" spans="1:7">
      <c r="A99" s="87">
        <v>3</v>
      </c>
      <c r="B99" s="18" t="s">
        <v>21</v>
      </c>
      <c r="C99" s="49" t="s">
        <v>249</v>
      </c>
      <c r="D99" s="16">
        <v>1</v>
      </c>
    </row>
    <row r="100" spans="1:7">
      <c r="A100" s="87">
        <v>3</v>
      </c>
      <c r="B100" s="10" t="s">
        <v>20</v>
      </c>
      <c r="C100" s="49" t="s">
        <v>249</v>
      </c>
      <c r="D100" s="10">
        <v>0</v>
      </c>
      <c r="F100" s="66" t="s">
        <v>275</v>
      </c>
      <c r="G100" s="69"/>
    </row>
    <row r="101" spans="1:7">
      <c r="A101" s="87">
        <v>3</v>
      </c>
      <c r="B101" s="16" t="s">
        <v>22</v>
      </c>
      <c r="C101" s="49" t="s">
        <v>249</v>
      </c>
      <c r="D101" s="16">
        <v>0</v>
      </c>
      <c r="F101" s="66" t="s">
        <v>246</v>
      </c>
      <c r="G101" s="69" t="s">
        <v>262</v>
      </c>
    </row>
    <row r="102" spans="1:7">
      <c r="A102" s="86" t="s">
        <v>273</v>
      </c>
      <c r="B102" s="3" t="s">
        <v>68</v>
      </c>
      <c r="C102" s="49" t="s">
        <v>251</v>
      </c>
      <c r="D102" s="10">
        <v>1</v>
      </c>
      <c r="F102" s="62" t="s">
        <v>22</v>
      </c>
      <c r="G102" s="76">
        <v>0.1</v>
      </c>
    </row>
    <row r="103" spans="1:7">
      <c r="A103" s="87" t="s">
        <v>274</v>
      </c>
      <c r="B103" s="3" t="s">
        <v>101</v>
      </c>
      <c r="C103" s="49" t="s">
        <v>251</v>
      </c>
      <c r="D103" s="5" t="s">
        <v>23</v>
      </c>
      <c r="F103" s="67" t="s">
        <v>19</v>
      </c>
      <c r="G103" s="77">
        <v>0.33333333333333331</v>
      </c>
    </row>
    <row r="104" spans="1:7">
      <c r="A104" s="87" t="s">
        <v>274</v>
      </c>
      <c r="B104" s="3" t="s">
        <v>102</v>
      </c>
      <c r="C104" s="49" t="s">
        <v>251</v>
      </c>
      <c r="D104" s="5" t="s">
        <v>23</v>
      </c>
      <c r="F104" s="67" t="s">
        <v>21</v>
      </c>
      <c r="G104" s="77">
        <v>0.43333333333333335</v>
      </c>
    </row>
    <row r="105" spans="1:7">
      <c r="A105" s="87" t="s">
        <v>274</v>
      </c>
      <c r="B105" s="3" t="s">
        <v>106</v>
      </c>
      <c r="C105" s="49" t="s">
        <v>251</v>
      </c>
      <c r="D105" s="5" t="s">
        <v>23</v>
      </c>
      <c r="F105" s="67" t="s">
        <v>20</v>
      </c>
      <c r="G105" s="77">
        <v>0.13333333333333333</v>
      </c>
    </row>
    <row r="106" spans="1:7">
      <c r="A106" s="87" t="s">
        <v>274</v>
      </c>
      <c r="B106" s="3" t="s">
        <v>188</v>
      </c>
      <c r="C106" s="49" t="s">
        <v>251</v>
      </c>
      <c r="D106" s="5" t="s">
        <v>23</v>
      </c>
      <c r="F106" s="68" t="s">
        <v>260</v>
      </c>
      <c r="G106" s="78">
        <v>0.25</v>
      </c>
    </row>
    <row r="107" spans="1:7">
      <c r="A107" s="87" t="s">
        <v>276</v>
      </c>
      <c r="B107" s="3" t="s">
        <v>103</v>
      </c>
      <c r="C107" s="49" t="s">
        <v>251</v>
      </c>
      <c r="D107" s="5" t="s">
        <v>23</v>
      </c>
    </row>
    <row r="108" spans="1:7">
      <c r="A108" s="87" t="s">
        <v>276</v>
      </c>
      <c r="B108" s="3" t="s">
        <v>104</v>
      </c>
      <c r="C108" s="49" t="s">
        <v>251</v>
      </c>
      <c r="D108" s="5" t="s">
        <v>23</v>
      </c>
      <c r="F108" t="s">
        <v>280</v>
      </c>
    </row>
    <row r="109" spans="1:7">
      <c r="A109" s="87" t="s">
        <v>276</v>
      </c>
      <c r="B109" s="3" t="s">
        <v>105</v>
      </c>
      <c r="C109" s="49" t="s">
        <v>251</v>
      </c>
      <c r="D109" s="5" t="s">
        <v>23</v>
      </c>
    </row>
    <row r="110" spans="1:7">
      <c r="A110" s="87">
        <v>2</v>
      </c>
      <c r="B110" s="10" t="s">
        <v>69</v>
      </c>
      <c r="C110" s="49" t="s">
        <v>251</v>
      </c>
      <c r="D110" s="10">
        <v>1</v>
      </c>
    </row>
    <row r="111" spans="1:7">
      <c r="A111" s="87">
        <v>2</v>
      </c>
      <c r="B111" s="10" t="s">
        <v>70</v>
      </c>
      <c r="C111" s="49" t="s">
        <v>251</v>
      </c>
      <c r="D111" s="10">
        <v>0</v>
      </c>
    </row>
    <row r="112" spans="1:7" ht="45">
      <c r="A112" s="87">
        <v>2</v>
      </c>
      <c r="B112" s="10" t="s">
        <v>71</v>
      </c>
      <c r="C112" s="49" t="s">
        <v>251</v>
      </c>
      <c r="D112" s="10">
        <v>0</v>
      </c>
    </row>
    <row r="113" spans="1:4">
      <c r="A113" s="87">
        <v>2</v>
      </c>
      <c r="B113" s="10" t="s">
        <v>72</v>
      </c>
      <c r="C113" s="49" t="s">
        <v>251</v>
      </c>
      <c r="D113" s="10">
        <v>0</v>
      </c>
    </row>
    <row r="114" spans="1:4">
      <c r="A114" s="87">
        <v>2</v>
      </c>
      <c r="B114" s="10" t="s">
        <v>73</v>
      </c>
      <c r="C114" s="49" t="s">
        <v>251</v>
      </c>
      <c r="D114" s="10">
        <v>0</v>
      </c>
    </row>
    <row r="115" spans="1:4">
      <c r="A115" s="87">
        <v>2</v>
      </c>
      <c r="B115" s="10" t="s">
        <v>74</v>
      </c>
      <c r="C115" s="49" t="s">
        <v>251</v>
      </c>
      <c r="D115" s="10">
        <v>1</v>
      </c>
    </row>
    <row r="116" spans="1:4">
      <c r="A116" s="87">
        <v>2</v>
      </c>
      <c r="B116" s="10" t="s">
        <v>75</v>
      </c>
      <c r="C116" s="49" t="s">
        <v>251</v>
      </c>
      <c r="D116" s="10">
        <v>1</v>
      </c>
    </row>
    <row r="117" spans="1:4">
      <c r="A117" s="87">
        <v>2</v>
      </c>
      <c r="B117" s="10" t="s">
        <v>76</v>
      </c>
      <c r="C117" s="49" t="s">
        <v>251</v>
      </c>
      <c r="D117" s="10">
        <v>0</v>
      </c>
    </row>
    <row r="118" spans="1:4">
      <c r="A118" s="87">
        <v>3</v>
      </c>
      <c r="B118" s="10" t="s">
        <v>19</v>
      </c>
      <c r="C118" s="49" t="s">
        <v>251</v>
      </c>
      <c r="D118" s="10">
        <v>0</v>
      </c>
    </row>
    <row r="119" spans="1:4">
      <c r="A119" s="87">
        <v>3</v>
      </c>
      <c r="B119" s="18" t="s">
        <v>21</v>
      </c>
      <c r="C119" s="49" t="s">
        <v>251</v>
      </c>
      <c r="D119" s="16">
        <v>1</v>
      </c>
    </row>
    <row r="120" spans="1:4">
      <c r="A120" s="87">
        <v>3</v>
      </c>
      <c r="B120" s="10" t="s">
        <v>20</v>
      </c>
      <c r="C120" s="49" t="s">
        <v>251</v>
      </c>
      <c r="D120" s="10">
        <v>0</v>
      </c>
    </row>
    <row r="121" spans="1:4">
      <c r="A121" s="87">
        <v>3</v>
      </c>
      <c r="B121" s="16" t="s">
        <v>22</v>
      </c>
      <c r="C121" s="49" t="s">
        <v>251</v>
      </c>
      <c r="D121" s="16">
        <v>0</v>
      </c>
    </row>
    <row r="122" spans="1:4">
      <c r="A122" s="86" t="s">
        <v>273</v>
      </c>
      <c r="B122" s="3" t="s">
        <v>68</v>
      </c>
      <c r="C122" s="49" t="s">
        <v>252</v>
      </c>
      <c r="D122" s="10">
        <v>1</v>
      </c>
    </row>
    <row r="123" spans="1:4">
      <c r="A123" s="87" t="s">
        <v>274</v>
      </c>
      <c r="B123" s="3" t="s">
        <v>101</v>
      </c>
      <c r="C123" s="49" t="s">
        <v>252</v>
      </c>
      <c r="D123" s="5" t="s">
        <v>23</v>
      </c>
    </row>
    <row r="124" spans="1:4">
      <c r="A124" s="87" t="s">
        <v>274</v>
      </c>
      <c r="B124" s="3" t="s">
        <v>102</v>
      </c>
      <c r="C124" s="49" t="s">
        <v>252</v>
      </c>
      <c r="D124" s="5" t="s">
        <v>23</v>
      </c>
    </row>
    <row r="125" spans="1:4">
      <c r="A125" s="87" t="s">
        <v>274</v>
      </c>
      <c r="B125" s="3" t="s">
        <v>106</v>
      </c>
      <c r="C125" s="49" t="s">
        <v>252</v>
      </c>
      <c r="D125" s="5" t="s">
        <v>23</v>
      </c>
    </row>
    <row r="126" spans="1:4">
      <c r="A126" s="87" t="s">
        <v>274</v>
      </c>
      <c r="B126" s="3" t="s">
        <v>188</v>
      </c>
      <c r="C126" s="49" t="s">
        <v>252</v>
      </c>
      <c r="D126" s="5" t="s">
        <v>23</v>
      </c>
    </row>
    <row r="127" spans="1:4">
      <c r="A127" s="87" t="s">
        <v>276</v>
      </c>
      <c r="B127" s="3" t="s">
        <v>103</v>
      </c>
      <c r="C127" s="49" t="s">
        <v>252</v>
      </c>
      <c r="D127" s="5" t="s">
        <v>23</v>
      </c>
    </row>
    <row r="128" spans="1:4">
      <c r="A128" s="87" t="s">
        <v>276</v>
      </c>
      <c r="B128" s="3" t="s">
        <v>104</v>
      </c>
      <c r="C128" s="49" t="s">
        <v>252</v>
      </c>
      <c r="D128" s="5" t="s">
        <v>23</v>
      </c>
    </row>
    <row r="129" spans="1:4">
      <c r="A129" s="87" t="s">
        <v>276</v>
      </c>
      <c r="B129" s="3" t="s">
        <v>105</v>
      </c>
      <c r="C129" s="49" t="s">
        <v>252</v>
      </c>
      <c r="D129" s="5" t="s">
        <v>23</v>
      </c>
    </row>
    <row r="130" spans="1:4">
      <c r="A130" s="87">
        <v>2</v>
      </c>
      <c r="B130" s="10" t="s">
        <v>69</v>
      </c>
      <c r="C130" s="49" t="s">
        <v>252</v>
      </c>
      <c r="D130" s="10">
        <v>1</v>
      </c>
    </row>
    <row r="131" spans="1:4">
      <c r="A131" s="87">
        <v>2</v>
      </c>
      <c r="B131" s="10" t="s">
        <v>70</v>
      </c>
      <c r="C131" s="49" t="s">
        <v>252</v>
      </c>
      <c r="D131" s="10">
        <v>1</v>
      </c>
    </row>
    <row r="132" spans="1:4" ht="45">
      <c r="A132" s="87">
        <v>2</v>
      </c>
      <c r="B132" s="10" t="s">
        <v>71</v>
      </c>
      <c r="C132" s="49" t="s">
        <v>252</v>
      </c>
      <c r="D132" s="10">
        <v>0</v>
      </c>
    </row>
    <row r="133" spans="1:4">
      <c r="A133" s="87">
        <v>2</v>
      </c>
      <c r="B133" s="10" t="s">
        <v>72</v>
      </c>
      <c r="C133" s="49" t="s">
        <v>252</v>
      </c>
      <c r="D133" s="10">
        <v>0</v>
      </c>
    </row>
    <row r="134" spans="1:4">
      <c r="A134" s="87">
        <v>2</v>
      </c>
      <c r="B134" s="10" t="s">
        <v>73</v>
      </c>
      <c r="C134" s="49" t="s">
        <v>252</v>
      </c>
      <c r="D134" s="10">
        <v>1</v>
      </c>
    </row>
    <row r="135" spans="1:4">
      <c r="A135" s="87">
        <v>2</v>
      </c>
      <c r="B135" s="10" t="s">
        <v>74</v>
      </c>
      <c r="C135" s="49" t="s">
        <v>252</v>
      </c>
      <c r="D135" s="10">
        <v>0</v>
      </c>
    </row>
    <row r="136" spans="1:4">
      <c r="A136" s="87">
        <v>2</v>
      </c>
      <c r="B136" s="10" t="s">
        <v>75</v>
      </c>
      <c r="C136" s="49" t="s">
        <v>252</v>
      </c>
      <c r="D136" s="10">
        <v>0</v>
      </c>
    </row>
    <row r="137" spans="1:4">
      <c r="A137" s="87">
        <v>2</v>
      </c>
      <c r="B137" s="10" t="s">
        <v>76</v>
      </c>
      <c r="C137" s="49" t="s">
        <v>252</v>
      </c>
      <c r="D137" s="10">
        <v>0</v>
      </c>
    </row>
    <row r="138" spans="1:4">
      <c r="A138" s="87">
        <v>3</v>
      </c>
      <c r="B138" s="10" t="s">
        <v>19</v>
      </c>
      <c r="C138" s="49" t="s">
        <v>252</v>
      </c>
      <c r="D138" s="10">
        <v>0</v>
      </c>
    </row>
    <row r="139" spans="1:4">
      <c r="A139" s="87">
        <v>3</v>
      </c>
      <c r="B139" s="18" t="s">
        <v>21</v>
      </c>
      <c r="C139" s="49" t="s">
        <v>252</v>
      </c>
      <c r="D139" s="16">
        <v>0</v>
      </c>
    </row>
    <row r="140" spans="1:4">
      <c r="A140" s="87">
        <v>3</v>
      </c>
      <c r="B140" s="10" t="s">
        <v>20</v>
      </c>
      <c r="C140" s="49" t="s">
        <v>252</v>
      </c>
      <c r="D140" s="10">
        <v>1</v>
      </c>
    </row>
    <row r="141" spans="1:4">
      <c r="A141" s="87">
        <v>3</v>
      </c>
      <c r="B141" s="16" t="s">
        <v>22</v>
      </c>
      <c r="C141" s="49" t="s">
        <v>252</v>
      </c>
      <c r="D141" s="16">
        <v>0</v>
      </c>
    </row>
    <row r="142" spans="1:4">
      <c r="A142" s="86" t="s">
        <v>273</v>
      </c>
      <c r="B142" s="3" t="s">
        <v>68</v>
      </c>
      <c r="C142" s="49" t="s">
        <v>253</v>
      </c>
      <c r="D142" s="10">
        <v>1</v>
      </c>
    </row>
    <row r="143" spans="1:4">
      <c r="A143" s="87" t="s">
        <v>274</v>
      </c>
      <c r="B143" s="3" t="s">
        <v>101</v>
      </c>
      <c r="C143" s="49" t="s">
        <v>253</v>
      </c>
      <c r="D143" s="5" t="s">
        <v>23</v>
      </c>
    </row>
    <row r="144" spans="1:4">
      <c r="A144" s="87" t="s">
        <v>274</v>
      </c>
      <c r="B144" s="3" t="s">
        <v>102</v>
      </c>
      <c r="C144" s="49" t="s">
        <v>253</v>
      </c>
      <c r="D144" s="5" t="s">
        <v>23</v>
      </c>
    </row>
    <row r="145" spans="1:4">
      <c r="A145" s="87" t="s">
        <v>274</v>
      </c>
      <c r="B145" s="3" t="s">
        <v>106</v>
      </c>
      <c r="C145" s="49" t="s">
        <v>253</v>
      </c>
      <c r="D145" s="5" t="s">
        <v>23</v>
      </c>
    </row>
    <row r="146" spans="1:4">
      <c r="A146" s="87" t="s">
        <v>274</v>
      </c>
      <c r="B146" s="3" t="s">
        <v>188</v>
      </c>
      <c r="C146" s="49" t="s">
        <v>253</v>
      </c>
      <c r="D146" s="5" t="s">
        <v>23</v>
      </c>
    </row>
    <row r="147" spans="1:4">
      <c r="A147" s="87" t="s">
        <v>276</v>
      </c>
      <c r="B147" s="3" t="s">
        <v>103</v>
      </c>
      <c r="C147" s="49" t="s">
        <v>253</v>
      </c>
      <c r="D147" s="5" t="s">
        <v>23</v>
      </c>
    </row>
    <row r="148" spans="1:4">
      <c r="A148" s="87" t="s">
        <v>276</v>
      </c>
      <c r="B148" s="3" t="s">
        <v>104</v>
      </c>
      <c r="C148" s="49" t="s">
        <v>253</v>
      </c>
      <c r="D148" s="5" t="s">
        <v>23</v>
      </c>
    </row>
    <row r="149" spans="1:4">
      <c r="A149" s="87" t="s">
        <v>276</v>
      </c>
      <c r="B149" s="3" t="s">
        <v>105</v>
      </c>
      <c r="C149" s="49" t="s">
        <v>253</v>
      </c>
      <c r="D149" s="5" t="s">
        <v>23</v>
      </c>
    </row>
    <row r="150" spans="1:4">
      <c r="A150" s="87">
        <v>2</v>
      </c>
      <c r="B150" s="10" t="s">
        <v>69</v>
      </c>
      <c r="C150" s="49" t="s">
        <v>253</v>
      </c>
      <c r="D150" s="10">
        <v>0</v>
      </c>
    </row>
    <row r="151" spans="1:4">
      <c r="A151" s="87">
        <v>2</v>
      </c>
      <c r="B151" s="10" t="s">
        <v>70</v>
      </c>
      <c r="C151" s="49" t="s">
        <v>253</v>
      </c>
      <c r="D151" s="10">
        <v>0</v>
      </c>
    </row>
    <row r="152" spans="1:4" ht="45">
      <c r="A152" s="87">
        <v>2</v>
      </c>
      <c r="B152" s="10" t="s">
        <v>71</v>
      </c>
      <c r="C152" s="49" t="s">
        <v>253</v>
      </c>
      <c r="D152" s="10">
        <v>0</v>
      </c>
    </row>
    <row r="153" spans="1:4">
      <c r="A153" s="87">
        <v>2</v>
      </c>
      <c r="B153" s="10" t="s">
        <v>72</v>
      </c>
      <c r="C153" s="49" t="s">
        <v>253</v>
      </c>
      <c r="D153" s="10">
        <v>0</v>
      </c>
    </row>
    <row r="154" spans="1:4">
      <c r="A154" s="87">
        <v>2</v>
      </c>
      <c r="B154" s="10" t="s">
        <v>73</v>
      </c>
      <c r="C154" s="49" t="s">
        <v>253</v>
      </c>
      <c r="D154" s="10">
        <v>0</v>
      </c>
    </row>
    <row r="155" spans="1:4">
      <c r="A155" s="87">
        <v>2</v>
      </c>
      <c r="B155" s="10" t="s">
        <v>74</v>
      </c>
      <c r="C155" s="49" t="s">
        <v>253</v>
      </c>
      <c r="D155" s="10">
        <v>1</v>
      </c>
    </row>
    <row r="156" spans="1:4">
      <c r="A156" s="87">
        <v>2</v>
      </c>
      <c r="B156" s="10" t="s">
        <v>75</v>
      </c>
      <c r="C156" s="49" t="s">
        <v>253</v>
      </c>
      <c r="D156" s="10">
        <v>1</v>
      </c>
    </row>
    <row r="157" spans="1:4">
      <c r="A157" s="87">
        <v>2</v>
      </c>
      <c r="B157" s="10" t="s">
        <v>76</v>
      </c>
      <c r="C157" s="49" t="s">
        <v>253</v>
      </c>
      <c r="D157" s="10">
        <v>0</v>
      </c>
    </row>
    <row r="158" spans="1:4">
      <c r="A158" s="87">
        <v>3</v>
      </c>
      <c r="B158" s="10" t="s">
        <v>19</v>
      </c>
      <c r="C158" s="49" t="s">
        <v>253</v>
      </c>
      <c r="D158" s="10">
        <v>1</v>
      </c>
    </row>
    <row r="159" spans="1:4">
      <c r="A159" s="87">
        <v>3</v>
      </c>
      <c r="B159" s="18" t="s">
        <v>21</v>
      </c>
      <c r="C159" s="49" t="s">
        <v>253</v>
      </c>
      <c r="D159" s="16">
        <v>0</v>
      </c>
    </row>
    <row r="160" spans="1:4">
      <c r="A160" s="87">
        <v>3</v>
      </c>
      <c r="B160" s="10" t="s">
        <v>20</v>
      </c>
      <c r="C160" s="49" t="s">
        <v>253</v>
      </c>
      <c r="D160" s="10">
        <v>0</v>
      </c>
    </row>
    <row r="161" spans="1:4">
      <c r="A161" s="87">
        <v>3</v>
      </c>
      <c r="B161" s="16" t="s">
        <v>22</v>
      </c>
      <c r="C161" s="49" t="s">
        <v>253</v>
      </c>
      <c r="D161" s="16">
        <v>0</v>
      </c>
    </row>
    <row r="162" spans="1:4">
      <c r="A162" s="86" t="s">
        <v>273</v>
      </c>
      <c r="B162" s="3" t="s">
        <v>68</v>
      </c>
      <c r="C162" s="49" t="s">
        <v>200</v>
      </c>
      <c r="D162" s="10">
        <v>1</v>
      </c>
    </row>
    <row r="163" spans="1:4">
      <c r="A163" s="87" t="s">
        <v>274</v>
      </c>
      <c r="B163" s="3" t="s">
        <v>101</v>
      </c>
      <c r="C163" s="49" t="s">
        <v>200</v>
      </c>
      <c r="D163" s="10">
        <v>0</v>
      </c>
    </row>
    <row r="164" spans="1:4">
      <c r="A164" s="87" t="s">
        <v>274</v>
      </c>
      <c r="B164" s="3" t="s">
        <v>102</v>
      </c>
      <c r="C164" s="49" t="s">
        <v>200</v>
      </c>
      <c r="D164" s="10">
        <v>0</v>
      </c>
    </row>
    <row r="165" spans="1:4">
      <c r="A165" s="87" t="s">
        <v>274</v>
      </c>
      <c r="B165" s="3" t="s">
        <v>106</v>
      </c>
      <c r="C165" s="49" t="s">
        <v>200</v>
      </c>
      <c r="D165" s="10">
        <v>0</v>
      </c>
    </row>
    <row r="166" spans="1:4">
      <c r="A166" s="87" t="s">
        <v>274</v>
      </c>
      <c r="B166" s="3" t="s">
        <v>188</v>
      </c>
      <c r="C166" s="49" t="s">
        <v>200</v>
      </c>
      <c r="D166" s="10">
        <v>1</v>
      </c>
    </row>
    <row r="167" spans="1:4">
      <c r="A167" s="87" t="s">
        <v>276</v>
      </c>
      <c r="B167" s="3" t="s">
        <v>103</v>
      </c>
      <c r="C167" s="49" t="s">
        <v>200</v>
      </c>
      <c r="D167" s="10">
        <v>0</v>
      </c>
    </row>
    <row r="168" spans="1:4">
      <c r="A168" s="87" t="s">
        <v>276</v>
      </c>
      <c r="B168" s="3" t="s">
        <v>104</v>
      </c>
      <c r="C168" s="49" t="s">
        <v>200</v>
      </c>
      <c r="D168" s="10">
        <v>1</v>
      </c>
    </row>
    <row r="169" spans="1:4">
      <c r="A169" s="87" t="s">
        <v>276</v>
      </c>
      <c r="B169" s="3" t="s">
        <v>105</v>
      </c>
      <c r="C169" s="49" t="s">
        <v>200</v>
      </c>
      <c r="D169" s="10">
        <v>0</v>
      </c>
    </row>
    <row r="170" spans="1:4">
      <c r="A170" s="87">
        <v>2</v>
      </c>
      <c r="B170" s="10" t="s">
        <v>69</v>
      </c>
      <c r="C170" s="49" t="s">
        <v>200</v>
      </c>
      <c r="D170" s="10">
        <v>0</v>
      </c>
    </row>
    <row r="171" spans="1:4">
      <c r="A171" s="87">
        <v>2</v>
      </c>
      <c r="B171" s="10" t="s">
        <v>70</v>
      </c>
      <c r="C171" s="49" t="s">
        <v>200</v>
      </c>
      <c r="D171" s="10">
        <v>0</v>
      </c>
    </row>
    <row r="172" spans="1:4" ht="45">
      <c r="A172" s="87">
        <v>2</v>
      </c>
      <c r="B172" s="10" t="s">
        <v>71</v>
      </c>
      <c r="C172" s="49" t="s">
        <v>200</v>
      </c>
      <c r="D172" s="10">
        <v>1</v>
      </c>
    </row>
    <row r="173" spans="1:4">
      <c r="A173" s="87">
        <v>2</v>
      </c>
      <c r="B173" s="10" t="s">
        <v>72</v>
      </c>
      <c r="C173" s="49" t="s">
        <v>200</v>
      </c>
      <c r="D173" s="10">
        <v>0</v>
      </c>
    </row>
    <row r="174" spans="1:4">
      <c r="A174" s="87">
        <v>2</v>
      </c>
      <c r="B174" s="10" t="s">
        <v>73</v>
      </c>
      <c r="C174" s="49" t="s">
        <v>200</v>
      </c>
      <c r="D174" s="10">
        <v>0</v>
      </c>
    </row>
    <row r="175" spans="1:4">
      <c r="A175" s="87">
        <v>2</v>
      </c>
      <c r="B175" s="10" t="s">
        <v>74</v>
      </c>
      <c r="C175" s="49" t="s">
        <v>200</v>
      </c>
      <c r="D175" s="10">
        <v>1</v>
      </c>
    </row>
    <row r="176" spans="1:4">
      <c r="A176" s="87">
        <v>2</v>
      </c>
      <c r="B176" s="10" t="s">
        <v>75</v>
      </c>
      <c r="C176" s="49" t="s">
        <v>200</v>
      </c>
      <c r="D176" s="10">
        <v>0</v>
      </c>
    </row>
    <row r="177" spans="1:4">
      <c r="A177" s="87">
        <v>2</v>
      </c>
      <c r="B177" s="10" t="s">
        <v>76</v>
      </c>
      <c r="C177" s="49" t="s">
        <v>200</v>
      </c>
      <c r="D177" s="10">
        <v>0</v>
      </c>
    </row>
    <row r="178" spans="1:4">
      <c r="A178" s="87">
        <v>3</v>
      </c>
      <c r="B178" s="10" t="s">
        <v>19</v>
      </c>
      <c r="C178" s="49" t="s">
        <v>200</v>
      </c>
      <c r="D178" s="10">
        <v>0</v>
      </c>
    </row>
    <row r="179" spans="1:4">
      <c r="A179" s="87">
        <v>3</v>
      </c>
      <c r="B179" s="18" t="s">
        <v>21</v>
      </c>
      <c r="C179" s="49" t="s">
        <v>200</v>
      </c>
      <c r="D179" s="10">
        <v>1</v>
      </c>
    </row>
    <row r="180" spans="1:4">
      <c r="A180" s="87">
        <v>3</v>
      </c>
      <c r="B180" s="10" t="s">
        <v>20</v>
      </c>
      <c r="C180" s="49" t="s">
        <v>200</v>
      </c>
      <c r="D180" s="10">
        <v>0</v>
      </c>
    </row>
    <row r="181" spans="1:4">
      <c r="A181" s="87">
        <v>3</v>
      </c>
      <c r="B181" s="16" t="s">
        <v>22</v>
      </c>
      <c r="C181" s="49" t="s">
        <v>200</v>
      </c>
      <c r="D181" s="16">
        <v>0</v>
      </c>
    </row>
    <row r="182" spans="1:4">
      <c r="A182" s="86" t="s">
        <v>273</v>
      </c>
      <c r="B182" s="3" t="s">
        <v>68</v>
      </c>
      <c r="C182" s="49" t="s">
        <v>203</v>
      </c>
      <c r="D182" s="10">
        <v>1</v>
      </c>
    </row>
    <row r="183" spans="1:4">
      <c r="A183" s="87" t="s">
        <v>274</v>
      </c>
      <c r="B183" s="3" t="s">
        <v>101</v>
      </c>
      <c r="C183" s="49" t="s">
        <v>203</v>
      </c>
      <c r="D183" s="10">
        <v>0</v>
      </c>
    </row>
    <row r="184" spans="1:4">
      <c r="A184" s="87" t="s">
        <v>274</v>
      </c>
      <c r="B184" s="3" t="s">
        <v>102</v>
      </c>
      <c r="C184" s="49" t="s">
        <v>203</v>
      </c>
      <c r="D184" s="10">
        <v>0</v>
      </c>
    </row>
    <row r="185" spans="1:4">
      <c r="A185" s="87" t="s">
        <v>274</v>
      </c>
      <c r="B185" s="3" t="s">
        <v>106</v>
      </c>
      <c r="C185" s="49" t="s">
        <v>203</v>
      </c>
      <c r="D185" s="10">
        <v>0</v>
      </c>
    </row>
    <row r="186" spans="1:4">
      <c r="A186" s="87" t="s">
        <v>274</v>
      </c>
      <c r="B186" s="3" t="s">
        <v>188</v>
      </c>
      <c r="C186" s="49" t="s">
        <v>203</v>
      </c>
      <c r="D186" s="10">
        <v>1</v>
      </c>
    </row>
    <row r="187" spans="1:4">
      <c r="A187" s="87" t="s">
        <v>276</v>
      </c>
      <c r="B187" s="3" t="s">
        <v>103</v>
      </c>
      <c r="C187" s="49" t="s">
        <v>203</v>
      </c>
      <c r="D187" s="10">
        <v>0</v>
      </c>
    </row>
    <row r="188" spans="1:4">
      <c r="A188" s="87" t="s">
        <v>276</v>
      </c>
      <c r="B188" s="3" t="s">
        <v>104</v>
      </c>
      <c r="C188" s="49" t="s">
        <v>203</v>
      </c>
      <c r="D188" s="10">
        <v>1</v>
      </c>
    </row>
    <row r="189" spans="1:4">
      <c r="A189" s="87" t="s">
        <v>276</v>
      </c>
      <c r="B189" s="3" t="s">
        <v>105</v>
      </c>
      <c r="C189" s="49" t="s">
        <v>203</v>
      </c>
      <c r="D189" s="10">
        <v>0</v>
      </c>
    </row>
    <row r="190" spans="1:4">
      <c r="A190" s="87">
        <v>2</v>
      </c>
      <c r="B190" s="10" t="s">
        <v>69</v>
      </c>
      <c r="C190" s="49" t="s">
        <v>203</v>
      </c>
      <c r="D190" s="10">
        <v>0</v>
      </c>
    </row>
    <row r="191" spans="1:4">
      <c r="A191" s="87">
        <v>2</v>
      </c>
      <c r="B191" s="10" t="s">
        <v>70</v>
      </c>
      <c r="C191" s="49" t="s">
        <v>203</v>
      </c>
      <c r="D191" s="10">
        <v>0</v>
      </c>
    </row>
    <row r="192" spans="1:4" ht="45">
      <c r="A192" s="87">
        <v>2</v>
      </c>
      <c r="B192" s="10" t="s">
        <v>71</v>
      </c>
      <c r="C192" s="49" t="s">
        <v>203</v>
      </c>
      <c r="D192" s="10">
        <v>0</v>
      </c>
    </row>
    <row r="193" spans="1:4">
      <c r="A193" s="87">
        <v>2</v>
      </c>
      <c r="B193" s="10" t="s">
        <v>72</v>
      </c>
      <c r="C193" s="49" t="s">
        <v>203</v>
      </c>
      <c r="D193" s="10">
        <v>0</v>
      </c>
    </row>
    <row r="194" spans="1:4">
      <c r="A194" s="87">
        <v>2</v>
      </c>
      <c r="B194" s="10" t="s">
        <v>73</v>
      </c>
      <c r="C194" s="49" t="s">
        <v>203</v>
      </c>
      <c r="D194" s="10">
        <v>0</v>
      </c>
    </row>
    <row r="195" spans="1:4">
      <c r="A195" s="87">
        <v>2</v>
      </c>
      <c r="B195" s="10" t="s">
        <v>74</v>
      </c>
      <c r="C195" s="49" t="s">
        <v>203</v>
      </c>
      <c r="D195" s="10">
        <v>1</v>
      </c>
    </row>
    <row r="196" spans="1:4">
      <c r="A196" s="87">
        <v>2</v>
      </c>
      <c r="B196" s="10" t="s">
        <v>75</v>
      </c>
      <c r="C196" s="49" t="s">
        <v>203</v>
      </c>
      <c r="D196" s="10">
        <v>0</v>
      </c>
    </row>
    <row r="197" spans="1:4">
      <c r="A197" s="87">
        <v>2</v>
      </c>
      <c r="B197" s="10" t="s">
        <v>76</v>
      </c>
      <c r="C197" s="49" t="s">
        <v>203</v>
      </c>
      <c r="D197" s="10">
        <v>0</v>
      </c>
    </row>
    <row r="198" spans="1:4">
      <c r="A198" s="87">
        <v>3</v>
      </c>
      <c r="B198" s="10" t="s">
        <v>19</v>
      </c>
      <c r="C198" s="49" t="s">
        <v>203</v>
      </c>
      <c r="D198" s="10">
        <v>0</v>
      </c>
    </row>
    <row r="199" spans="1:4">
      <c r="A199" s="87">
        <v>3</v>
      </c>
      <c r="B199" s="18" t="s">
        <v>21</v>
      </c>
      <c r="C199" s="49" t="s">
        <v>203</v>
      </c>
      <c r="D199" s="10">
        <v>1</v>
      </c>
    </row>
    <row r="200" spans="1:4">
      <c r="A200" s="87">
        <v>3</v>
      </c>
      <c r="B200" s="10" t="s">
        <v>20</v>
      </c>
      <c r="C200" s="49" t="s">
        <v>203</v>
      </c>
      <c r="D200" s="10">
        <v>0</v>
      </c>
    </row>
    <row r="201" spans="1:4">
      <c r="A201" s="87">
        <v>3</v>
      </c>
      <c r="B201" s="16" t="s">
        <v>22</v>
      </c>
      <c r="C201" s="49" t="s">
        <v>203</v>
      </c>
      <c r="D201" s="16">
        <v>0</v>
      </c>
    </row>
    <row r="202" spans="1:4">
      <c r="A202" s="86" t="s">
        <v>273</v>
      </c>
      <c r="B202" s="3" t="s">
        <v>68</v>
      </c>
      <c r="C202" s="49" t="s">
        <v>254</v>
      </c>
      <c r="D202" s="10">
        <v>1</v>
      </c>
    </row>
    <row r="203" spans="1:4">
      <c r="A203" s="87" t="s">
        <v>274</v>
      </c>
      <c r="B203" s="3" t="s">
        <v>101</v>
      </c>
      <c r="C203" s="49" t="s">
        <v>254</v>
      </c>
      <c r="D203" s="10">
        <v>0</v>
      </c>
    </row>
    <row r="204" spans="1:4">
      <c r="A204" s="87" t="s">
        <v>274</v>
      </c>
      <c r="B204" s="3" t="s">
        <v>102</v>
      </c>
      <c r="C204" s="49" t="s">
        <v>254</v>
      </c>
      <c r="D204" s="10">
        <v>0</v>
      </c>
    </row>
    <row r="205" spans="1:4">
      <c r="A205" s="87" t="s">
        <v>274</v>
      </c>
      <c r="B205" s="3" t="s">
        <v>106</v>
      </c>
      <c r="C205" s="49" t="s">
        <v>254</v>
      </c>
      <c r="D205" s="16">
        <v>0</v>
      </c>
    </row>
    <row r="206" spans="1:4">
      <c r="A206" s="87" t="s">
        <v>274</v>
      </c>
      <c r="B206" s="3" t="s">
        <v>188</v>
      </c>
      <c r="C206" s="49" t="s">
        <v>254</v>
      </c>
      <c r="D206" s="3">
        <v>1</v>
      </c>
    </row>
    <row r="207" spans="1:4">
      <c r="A207" s="87" t="s">
        <v>276</v>
      </c>
      <c r="B207" s="3" t="s">
        <v>103</v>
      </c>
      <c r="C207" s="49" t="s">
        <v>254</v>
      </c>
      <c r="D207" s="10">
        <v>0</v>
      </c>
    </row>
    <row r="208" spans="1:4">
      <c r="A208" s="87" t="s">
        <v>276</v>
      </c>
      <c r="B208" s="3" t="s">
        <v>104</v>
      </c>
      <c r="C208" s="49" t="s">
        <v>254</v>
      </c>
      <c r="D208" s="16">
        <v>1</v>
      </c>
    </row>
    <row r="209" spans="1:4">
      <c r="A209" s="87" t="s">
        <v>276</v>
      </c>
      <c r="B209" s="3" t="s">
        <v>105</v>
      </c>
      <c r="C209" s="49" t="s">
        <v>254</v>
      </c>
      <c r="D209" s="16">
        <v>0</v>
      </c>
    </row>
    <row r="210" spans="1:4">
      <c r="A210" s="87">
        <v>2</v>
      </c>
      <c r="B210" s="10" t="s">
        <v>69</v>
      </c>
      <c r="C210" s="49" t="s">
        <v>254</v>
      </c>
      <c r="D210" s="16">
        <v>1</v>
      </c>
    </row>
    <row r="211" spans="1:4">
      <c r="A211" s="87">
        <v>2</v>
      </c>
      <c r="B211" s="10" t="s">
        <v>70</v>
      </c>
      <c r="C211" s="49" t="s">
        <v>254</v>
      </c>
      <c r="D211" s="16">
        <v>0</v>
      </c>
    </row>
    <row r="212" spans="1:4" ht="45">
      <c r="A212" s="87">
        <v>2</v>
      </c>
      <c r="B212" s="10" t="s">
        <v>71</v>
      </c>
      <c r="C212" s="49" t="s">
        <v>254</v>
      </c>
      <c r="D212" s="16">
        <v>0</v>
      </c>
    </row>
    <row r="213" spans="1:4">
      <c r="A213" s="87">
        <v>2</v>
      </c>
      <c r="B213" s="10" t="s">
        <v>72</v>
      </c>
      <c r="C213" s="49" t="s">
        <v>254</v>
      </c>
      <c r="D213" s="16">
        <v>0</v>
      </c>
    </row>
    <row r="214" spans="1:4">
      <c r="A214" s="87">
        <v>2</v>
      </c>
      <c r="B214" s="10" t="s">
        <v>73</v>
      </c>
      <c r="C214" s="49" t="s">
        <v>254</v>
      </c>
      <c r="D214" s="16">
        <v>0</v>
      </c>
    </row>
    <row r="215" spans="1:4">
      <c r="A215" s="87">
        <v>2</v>
      </c>
      <c r="B215" s="10" t="s">
        <v>74</v>
      </c>
      <c r="C215" s="49" t="s">
        <v>254</v>
      </c>
      <c r="D215" s="16">
        <v>0</v>
      </c>
    </row>
    <row r="216" spans="1:4">
      <c r="A216" s="87">
        <v>2</v>
      </c>
      <c r="B216" s="10" t="s">
        <v>75</v>
      </c>
      <c r="C216" s="49" t="s">
        <v>254</v>
      </c>
      <c r="D216" s="16">
        <v>0</v>
      </c>
    </row>
    <row r="217" spans="1:4">
      <c r="A217" s="87">
        <v>2</v>
      </c>
      <c r="B217" s="10" t="s">
        <v>76</v>
      </c>
      <c r="C217" s="49" t="s">
        <v>254</v>
      </c>
      <c r="D217" s="16">
        <v>0</v>
      </c>
    </row>
    <row r="218" spans="1:4">
      <c r="A218" s="87">
        <v>3</v>
      </c>
      <c r="B218" s="10" t="s">
        <v>19</v>
      </c>
      <c r="C218" s="49" t="s">
        <v>254</v>
      </c>
      <c r="D218" s="16">
        <v>0</v>
      </c>
    </row>
    <row r="219" spans="1:4">
      <c r="A219" s="87">
        <v>3</v>
      </c>
      <c r="B219" s="18" t="s">
        <v>21</v>
      </c>
      <c r="C219" s="49" t="s">
        <v>254</v>
      </c>
      <c r="D219" s="16">
        <v>1</v>
      </c>
    </row>
    <row r="220" spans="1:4">
      <c r="A220" s="87">
        <v>3</v>
      </c>
      <c r="B220" s="10" t="s">
        <v>20</v>
      </c>
      <c r="C220" s="49" t="s">
        <v>254</v>
      </c>
      <c r="D220" s="16">
        <v>0</v>
      </c>
    </row>
    <row r="221" spans="1:4">
      <c r="A221" s="87">
        <v>3</v>
      </c>
      <c r="B221" s="16" t="s">
        <v>22</v>
      </c>
      <c r="C221" s="49" t="s">
        <v>254</v>
      </c>
      <c r="D221" s="16">
        <v>0</v>
      </c>
    </row>
    <row r="222" spans="1:4">
      <c r="A222" s="86" t="s">
        <v>273</v>
      </c>
      <c r="B222" s="3" t="s">
        <v>68</v>
      </c>
      <c r="C222" s="49" t="s">
        <v>207</v>
      </c>
      <c r="D222" s="10">
        <v>1</v>
      </c>
    </row>
    <row r="223" spans="1:4">
      <c r="A223" s="87" t="s">
        <v>274</v>
      </c>
      <c r="B223" s="3" t="s">
        <v>101</v>
      </c>
      <c r="C223" s="49" t="s">
        <v>207</v>
      </c>
      <c r="D223" s="10">
        <v>1</v>
      </c>
    </row>
    <row r="224" spans="1:4">
      <c r="A224" s="87" t="s">
        <v>274</v>
      </c>
      <c r="B224" s="3" t="s">
        <v>102</v>
      </c>
      <c r="C224" s="49" t="s">
        <v>207</v>
      </c>
      <c r="D224" s="10">
        <v>0</v>
      </c>
    </row>
    <row r="225" spans="1:4">
      <c r="A225" s="87" t="s">
        <v>274</v>
      </c>
      <c r="B225" s="3" t="s">
        <v>106</v>
      </c>
      <c r="C225" s="49" t="s">
        <v>207</v>
      </c>
      <c r="D225" s="10">
        <v>0</v>
      </c>
    </row>
    <row r="226" spans="1:4">
      <c r="A226" s="87" t="s">
        <v>274</v>
      </c>
      <c r="B226" s="3" t="s">
        <v>188</v>
      </c>
      <c r="C226" s="49" t="s">
        <v>207</v>
      </c>
      <c r="D226" s="10">
        <v>0</v>
      </c>
    </row>
    <row r="227" spans="1:4">
      <c r="A227" s="87" t="s">
        <v>276</v>
      </c>
      <c r="B227" s="3" t="s">
        <v>103</v>
      </c>
      <c r="C227" s="49" t="s">
        <v>207</v>
      </c>
      <c r="D227" s="10">
        <v>0</v>
      </c>
    </row>
    <row r="228" spans="1:4">
      <c r="A228" s="87" t="s">
        <v>276</v>
      </c>
      <c r="B228" s="3" t="s">
        <v>104</v>
      </c>
      <c r="C228" s="49" t="s">
        <v>207</v>
      </c>
      <c r="D228" s="10">
        <v>1</v>
      </c>
    </row>
    <row r="229" spans="1:4">
      <c r="A229" s="87" t="s">
        <v>276</v>
      </c>
      <c r="B229" s="3" t="s">
        <v>105</v>
      </c>
      <c r="C229" s="49" t="s">
        <v>207</v>
      </c>
      <c r="D229" s="10">
        <v>0</v>
      </c>
    </row>
    <row r="230" spans="1:4">
      <c r="A230" s="87">
        <v>2</v>
      </c>
      <c r="B230" s="10" t="s">
        <v>69</v>
      </c>
      <c r="C230" s="49" t="s">
        <v>207</v>
      </c>
      <c r="D230" s="16">
        <v>1</v>
      </c>
    </row>
    <row r="231" spans="1:4">
      <c r="A231" s="87">
        <v>2</v>
      </c>
      <c r="B231" s="10" t="s">
        <v>70</v>
      </c>
      <c r="C231" s="49" t="s">
        <v>207</v>
      </c>
      <c r="D231" s="16">
        <v>0</v>
      </c>
    </row>
    <row r="232" spans="1:4" ht="45">
      <c r="A232" s="87">
        <v>2</v>
      </c>
      <c r="B232" s="10" t="s">
        <v>71</v>
      </c>
      <c r="C232" s="49" t="s">
        <v>207</v>
      </c>
      <c r="D232" s="16">
        <v>0</v>
      </c>
    </row>
    <row r="233" spans="1:4">
      <c r="A233" s="87">
        <v>2</v>
      </c>
      <c r="B233" s="10" t="s">
        <v>72</v>
      </c>
      <c r="C233" s="49" t="s">
        <v>207</v>
      </c>
      <c r="D233" s="16">
        <v>0</v>
      </c>
    </row>
    <row r="234" spans="1:4">
      <c r="A234" s="87">
        <v>2</v>
      </c>
      <c r="B234" s="10" t="s">
        <v>73</v>
      </c>
      <c r="C234" s="49" t="s">
        <v>207</v>
      </c>
      <c r="D234" s="16">
        <v>0</v>
      </c>
    </row>
    <row r="235" spans="1:4">
      <c r="A235" s="87">
        <v>2</v>
      </c>
      <c r="B235" s="10" t="s">
        <v>74</v>
      </c>
      <c r="C235" s="49" t="s">
        <v>207</v>
      </c>
      <c r="D235" s="16">
        <v>0</v>
      </c>
    </row>
    <row r="236" spans="1:4">
      <c r="A236" s="87">
        <v>2</v>
      </c>
      <c r="B236" s="10" t="s">
        <v>75</v>
      </c>
      <c r="C236" s="49" t="s">
        <v>207</v>
      </c>
      <c r="D236" s="16">
        <v>0</v>
      </c>
    </row>
    <row r="237" spans="1:4">
      <c r="A237" s="87">
        <v>2</v>
      </c>
      <c r="B237" s="10" t="s">
        <v>76</v>
      </c>
      <c r="C237" s="49" t="s">
        <v>207</v>
      </c>
      <c r="D237" s="16">
        <v>0</v>
      </c>
    </row>
    <row r="238" spans="1:4">
      <c r="A238" s="87">
        <v>3</v>
      </c>
      <c r="B238" s="10" t="s">
        <v>19</v>
      </c>
      <c r="C238" s="49" t="s">
        <v>207</v>
      </c>
      <c r="D238" s="16">
        <v>0</v>
      </c>
    </row>
    <row r="239" spans="1:4">
      <c r="A239" s="87">
        <v>3</v>
      </c>
      <c r="B239" s="18" t="s">
        <v>21</v>
      </c>
      <c r="C239" s="49" t="s">
        <v>207</v>
      </c>
      <c r="D239" s="16">
        <v>1</v>
      </c>
    </row>
    <row r="240" spans="1:4">
      <c r="A240" s="87">
        <v>3</v>
      </c>
      <c r="B240" s="10" t="s">
        <v>20</v>
      </c>
      <c r="C240" s="49" t="s">
        <v>207</v>
      </c>
      <c r="D240" s="16">
        <v>0</v>
      </c>
    </row>
    <row r="241" spans="1:4">
      <c r="A241" s="87">
        <v>3</v>
      </c>
      <c r="B241" s="16" t="s">
        <v>22</v>
      </c>
      <c r="C241" s="49" t="s">
        <v>207</v>
      </c>
      <c r="D241" s="16">
        <v>0</v>
      </c>
    </row>
    <row r="242" spans="1:4">
      <c r="A242" s="86" t="s">
        <v>273</v>
      </c>
      <c r="B242" s="3" t="s">
        <v>68</v>
      </c>
      <c r="C242" s="49" t="s">
        <v>255</v>
      </c>
      <c r="D242" s="10">
        <v>1</v>
      </c>
    </row>
    <row r="243" spans="1:4">
      <c r="A243" s="87" t="s">
        <v>274</v>
      </c>
      <c r="B243" s="3" t="s">
        <v>101</v>
      </c>
      <c r="C243" s="49" t="s">
        <v>255</v>
      </c>
      <c r="D243" s="10">
        <v>0</v>
      </c>
    </row>
    <row r="244" spans="1:4">
      <c r="A244" s="87" t="s">
        <v>274</v>
      </c>
      <c r="B244" s="3" t="s">
        <v>102</v>
      </c>
      <c r="C244" s="49" t="s">
        <v>255</v>
      </c>
      <c r="D244" s="10">
        <v>0</v>
      </c>
    </row>
    <row r="245" spans="1:4">
      <c r="A245" s="87" t="s">
        <v>274</v>
      </c>
      <c r="B245" s="3" t="s">
        <v>106</v>
      </c>
      <c r="C245" s="49" t="s">
        <v>255</v>
      </c>
      <c r="D245" s="16">
        <v>0</v>
      </c>
    </row>
    <row r="246" spans="1:4">
      <c r="A246" s="87" t="s">
        <v>274</v>
      </c>
      <c r="B246" s="3" t="s">
        <v>188</v>
      </c>
      <c r="C246" s="49" t="s">
        <v>255</v>
      </c>
      <c r="D246" s="10">
        <v>1</v>
      </c>
    </row>
    <row r="247" spans="1:4">
      <c r="A247" s="87" t="s">
        <v>276</v>
      </c>
      <c r="B247" s="3" t="s">
        <v>103</v>
      </c>
      <c r="C247" s="49" t="s">
        <v>255</v>
      </c>
      <c r="D247" s="10">
        <v>0</v>
      </c>
    </row>
    <row r="248" spans="1:4">
      <c r="A248" s="87" t="s">
        <v>276</v>
      </c>
      <c r="B248" s="3" t="s">
        <v>104</v>
      </c>
      <c r="C248" s="49" t="s">
        <v>255</v>
      </c>
      <c r="D248" s="10">
        <v>1</v>
      </c>
    </row>
    <row r="249" spans="1:4">
      <c r="A249" s="87" t="s">
        <v>276</v>
      </c>
      <c r="B249" s="3" t="s">
        <v>105</v>
      </c>
      <c r="C249" s="49" t="s">
        <v>255</v>
      </c>
      <c r="D249" s="16">
        <v>0</v>
      </c>
    </row>
    <row r="250" spans="1:4">
      <c r="A250" s="87">
        <v>2</v>
      </c>
      <c r="B250" s="10" t="s">
        <v>69</v>
      </c>
      <c r="C250" s="49" t="s">
        <v>255</v>
      </c>
      <c r="D250" s="10">
        <v>0</v>
      </c>
    </row>
    <row r="251" spans="1:4">
      <c r="A251" s="87">
        <v>2</v>
      </c>
      <c r="B251" s="10" t="s">
        <v>70</v>
      </c>
      <c r="C251" s="49" t="s">
        <v>255</v>
      </c>
      <c r="D251" s="16">
        <v>1</v>
      </c>
    </row>
    <row r="252" spans="1:4" ht="45">
      <c r="A252" s="87">
        <v>2</v>
      </c>
      <c r="B252" s="10" t="s">
        <v>71</v>
      </c>
      <c r="C252" s="49" t="s">
        <v>255</v>
      </c>
      <c r="D252" s="10">
        <v>1</v>
      </c>
    </row>
    <row r="253" spans="1:4">
      <c r="A253" s="87">
        <v>2</v>
      </c>
      <c r="B253" s="10" t="s">
        <v>72</v>
      </c>
      <c r="C253" s="49" t="s">
        <v>255</v>
      </c>
      <c r="D253" s="10">
        <v>0</v>
      </c>
    </row>
    <row r="254" spans="1:4">
      <c r="A254" s="87">
        <v>2</v>
      </c>
      <c r="B254" s="10" t="s">
        <v>73</v>
      </c>
      <c r="C254" s="49" t="s">
        <v>255</v>
      </c>
      <c r="D254" s="10">
        <v>0</v>
      </c>
    </row>
    <row r="255" spans="1:4">
      <c r="A255" s="87">
        <v>2</v>
      </c>
      <c r="B255" s="10" t="s">
        <v>74</v>
      </c>
      <c r="C255" s="49" t="s">
        <v>255</v>
      </c>
      <c r="D255" s="16">
        <v>1</v>
      </c>
    </row>
    <row r="256" spans="1:4">
      <c r="A256" s="87">
        <v>2</v>
      </c>
      <c r="B256" s="10" t="s">
        <v>75</v>
      </c>
      <c r="C256" s="49" t="s">
        <v>255</v>
      </c>
      <c r="D256" s="10">
        <v>1</v>
      </c>
    </row>
    <row r="257" spans="1:4">
      <c r="A257" s="87">
        <v>2</v>
      </c>
      <c r="B257" s="10" t="s">
        <v>76</v>
      </c>
      <c r="C257" s="49" t="s">
        <v>255</v>
      </c>
      <c r="D257" s="10">
        <v>0</v>
      </c>
    </row>
    <row r="258" spans="1:4">
      <c r="A258" s="87">
        <v>3</v>
      </c>
      <c r="B258" s="10" t="s">
        <v>19</v>
      </c>
      <c r="C258" s="49" t="s">
        <v>255</v>
      </c>
      <c r="D258" s="10">
        <v>1</v>
      </c>
    </row>
    <row r="259" spans="1:4">
      <c r="A259" s="87">
        <v>3</v>
      </c>
      <c r="B259" s="18" t="s">
        <v>21</v>
      </c>
      <c r="C259" s="49" t="s">
        <v>255</v>
      </c>
      <c r="D259" s="10">
        <v>0</v>
      </c>
    </row>
    <row r="260" spans="1:4">
      <c r="A260" s="87">
        <v>3</v>
      </c>
      <c r="B260" s="10" t="s">
        <v>20</v>
      </c>
      <c r="C260" s="49" t="s">
        <v>255</v>
      </c>
      <c r="D260" s="10">
        <v>0</v>
      </c>
    </row>
    <row r="261" spans="1:4">
      <c r="A261" s="87">
        <v>3</v>
      </c>
      <c r="B261" s="16" t="s">
        <v>22</v>
      </c>
      <c r="C261" s="49" t="s">
        <v>255</v>
      </c>
      <c r="D261" s="16">
        <v>0</v>
      </c>
    </row>
    <row r="262" spans="1:4">
      <c r="A262" s="86" t="s">
        <v>273</v>
      </c>
      <c r="B262" s="3" t="s">
        <v>68</v>
      </c>
      <c r="C262" s="49" t="s">
        <v>250</v>
      </c>
      <c r="D262" s="10">
        <v>1</v>
      </c>
    </row>
    <row r="263" spans="1:4">
      <c r="A263" s="87" t="s">
        <v>274</v>
      </c>
      <c r="B263" s="3" t="s">
        <v>101</v>
      </c>
      <c r="C263" s="49" t="s">
        <v>250</v>
      </c>
      <c r="D263" s="10">
        <v>0</v>
      </c>
    </row>
    <row r="264" spans="1:4">
      <c r="A264" s="87" t="s">
        <v>274</v>
      </c>
      <c r="B264" s="3" t="s">
        <v>102</v>
      </c>
      <c r="C264" s="49" t="s">
        <v>250</v>
      </c>
      <c r="D264" s="10">
        <v>0</v>
      </c>
    </row>
    <row r="265" spans="1:4">
      <c r="A265" s="87" t="s">
        <v>274</v>
      </c>
      <c r="B265" s="3" t="s">
        <v>106</v>
      </c>
      <c r="C265" s="49" t="s">
        <v>250</v>
      </c>
      <c r="D265" s="16">
        <v>1</v>
      </c>
    </row>
    <row r="266" spans="1:4">
      <c r="A266" s="87" t="s">
        <v>274</v>
      </c>
      <c r="B266" s="3" t="s">
        <v>188</v>
      </c>
      <c r="C266" s="49" t="s">
        <v>250</v>
      </c>
      <c r="D266" s="10">
        <v>0</v>
      </c>
    </row>
    <row r="267" spans="1:4">
      <c r="A267" s="87" t="s">
        <v>276</v>
      </c>
      <c r="B267" s="3" t="s">
        <v>103</v>
      </c>
      <c r="C267" s="49" t="s">
        <v>250</v>
      </c>
      <c r="D267" s="10">
        <v>0</v>
      </c>
    </row>
    <row r="268" spans="1:4">
      <c r="A268" s="87" t="s">
        <v>276</v>
      </c>
      <c r="B268" s="3" t="s">
        <v>104</v>
      </c>
      <c r="C268" s="49" t="s">
        <v>250</v>
      </c>
      <c r="D268" s="10">
        <v>1</v>
      </c>
    </row>
    <row r="269" spans="1:4">
      <c r="A269" s="87" t="s">
        <v>276</v>
      </c>
      <c r="B269" s="3" t="s">
        <v>105</v>
      </c>
      <c r="C269" s="49" t="s">
        <v>250</v>
      </c>
      <c r="D269" s="16">
        <v>0</v>
      </c>
    </row>
    <row r="270" spans="1:4">
      <c r="A270" s="87">
        <v>2</v>
      </c>
      <c r="B270" s="10" t="s">
        <v>69</v>
      </c>
      <c r="C270" s="49" t="s">
        <v>250</v>
      </c>
      <c r="D270" s="10">
        <v>0</v>
      </c>
    </row>
    <row r="271" spans="1:4">
      <c r="A271" s="87">
        <v>2</v>
      </c>
      <c r="B271" s="10" t="s">
        <v>70</v>
      </c>
      <c r="C271" s="49" t="s">
        <v>250</v>
      </c>
      <c r="D271" s="16">
        <v>1</v>
      </c>
    </row>
    <row r="272" spans="1:4" ht="45">
      <c r="A272" s="87">
        <v>2</v>
      </c>
      <c r="B272" s="10" t="s">
        <v>71</v>
      </c>
      <c r="C272" s="49" t="s">
        <v>250</v>
      </c>
      <c r="D272" s="10">
        <v>0</v>
      </c>
    </row>
    <row r="273" spans="1:4">
      <c r="A273" s="87">
        <v>2</v>
      </c>
      <c r="B273" s="10" t="s">
        <v>72</v>
      </c>
      <c r="C273" s="49" t="s">
        <v>250</v>
      </c>
      <c r="D273" s="10">
        <v>0</v>
      </c>
    </row>
    <row r="274" spans="1:4">
      <c r="A274" s="87">
        <v>2</v>
      </c>
      <c r="B274" s="10" t="s">
        <v>73</v>
      </c>
      <c r="C274" s="49" t="s">
        <v>250</v>
      </c>
      <c r="D274" s="10">
        <v>0</v>
      </c>
    </row>
    <row r="275" spans="1:4">
      <c r="A275" s="87">
        <v>2</v>
      </c>
      <c r="B275" s="10" t="s">
        <v>74</v>
      </c>
      <c r="C275" s="49" t="s">
        <v>250</v>
      </c>
      <c r="D275" s="16">
        <v>0</v>
      </c>
    </row>
    <row r="276" spans="1:4">
      <c r="A276" s="87">
        <v>2</v>
      </c>
      <c r="B276" s="10" t="s">
        <v>75</v>
      </c>
      <c r="C276" s="49" t="s">
        <v>250</v>
      </c>
      <c r="D276" s="10">
        <v>1</v>
      </c>
    </row>
    <row r="277" spans="1:4">
      <c r="A277" s="87">
        <v>2</v>
      </c>
      <c r="B277" s="10" t="s">
        <v>76</v>
      </c>
      <c r="C277" s="49" t="s">
        <v>250</v>
      </c>
      <c r="D277" s="10">
        <v>0</v>
      </c>
    </row>
    <row r="278" spans="1:4">
      <c r="A278" s="87">
        <v>3</v>
      </c>
      <c r="B278" s="10" t="s">
        <v>19</v>
      </c>
      <c r="C278" s="49" t="s">
        <v>250</v>
      </c>
      <c r="D278" s="10">
        <v>1</v>
      </c>
    </row>
    <row r="279" spans="1:4">
      <c r="A279" s="87">
        <v>3</v>
      </c>
      <c r="B279" s="18" t="s">
        <v>21</v>
      </c>
      <c r="C279" s="49" t="s">
        <v>250</v>
      </c>
      <c r="D279" s="10">
        <v>0</v>
      </c>
    </row>
    <row r="280" spans="1:4">
      <c r="A280" s="87">
        <v>3</v>
      </c>
      <c r="B280" s="10" t="s">
        <v>20</v>
      </c>
      <c r="C280" s="49" t="s">
        <v>250</v>
      </c>
      <c r="D280" s="10">
        <v>0</v>
      </c>
    </row>
    <row r="281" spans="1:4">
      <c r="A281" s="87">
        <v>3</v>
      </c>
      <c r="B281" s="16" t="s">
        <v>22</v>
      </c>
      <c r="C281" s="49" t="s">
        <v>250</v>
      </c>
      <c r="D281" s="16">
        <v>0</v>
      </c>
    </row>
    <row r="282" spans="1:4">
      <c r="A282" s="86" t="s">
        <v>273</v>
      </c>
      <c r="B282" s="3" t="s">
        <v>68</v>
      </c>
      <c r="C282" s="49" t="s">
        <v>217</v>
      </c>
      <c r="D282" s="10">
        <v>1</v>
      </c>
    </row>
    <row r="283" spans="1:4">
      <c r="A283" s="87" t="s">
        <v>274</v>
      </c>
      <c r="B283" s="3" t="s">
        <v>101</v>
      </c>
      <c r="C283" s="49" t="s">
        <v>217</v>
      </c>
      <c r="D283" s="10">
        <v>1</v>
      </c>
    </row>
    <row r="284" spans="1:4">
      <c r="A284" s="87" t="s">
        <v>274</v>
      </c>
      <c r="B284" s="3" t="s">
        <v>102</v>
      </c>
      <c r="C284" s="49" t="s">
        <v>217</v>
      </c>
      <c r="D284" s="10">
        <v>0</v>
      </c>
    </row>
    <row r="285" spans="1:4">
      <c r="A285" s="87" t="s">
        <v>274</v>
      </c>
      <c r="B285" s="3" t="s">
        <v>106</v>
      </c>
      <c r="C285" s="49" t="s">
        <v>217</v>
      </c>
      <c r="D285" s="16">
        <v>0</v>
      </c>
    </row>
    <row r="286" spans="1:4">
      <c r="A286" s="87" t="s">
        <v>274</v>
      </c>
      <c r="B286" s="3" t="s">
        <v>188</v>
      </c>
      <c r="C286" s="49" t="s">
        <v>217</v>
      </c>
      <c r="D286" s="10">
        <v>0</v>
      </c>
    </row>
    <row r="287" spans="1:4">
      <c r="A287" s="87" t="s">
        <v>276</v>
      </c>
      <c r="B287" s="3" t="s">
        <v>103</v>
      </c>
      <c r="C287" s="49" t="s">
        <v>217</v>
      </c>
      <c r="D287" s="10">
        <v>0</v>
      </c>
    </row>
    <row r="288" spans="1:4">
      <c r="A288" s="87" t="s">
        <v>276</v>
      </c>
      <c r="B288" s="3" t="s">
        <v>104</v>
      </c>
      <c r="C288" s="49" t="s">
        <v>217</v>
      </c>
      <c r="D288" s="10">
        <v>1</v>
      </c>
    </row>
    <row r="289" spans="1:4">
      <c r="A289" s="87" t="s">
        <v>276</v>
      </c>
      <c r="B289" s="3" t="s">
        <v>105</v>
      </c>
      <c r="C289" s="49" t="s">
        <v>217</v>
      </c>
      <c r="D289" s="16">
        <v>0</v>
      </c>
    </row>
    <row r="290" spans="1:4">
      <c r="A290" s="87">
        <v>2</v>
      </c>
      <c r="B290" s="10" t="s">
        <v>69</v>
      </c>
      <c r="C290" s="49" t="s">
        <v>217</v>
      </c>
      <c r="D290" s="10">
        <v>1</v>
      </c>
    </row>
    <row r="291" spans="1:4">
      <c r="A291" s="87">
        <v>2</v>
      </c>
      <c r="B291" s="10" t="s">
        <v>70</v>
      </c>
      <c r="C291" s="49" t="s">
        <v>217</v>
      </c>
      <c r="D291" s="16">
        <v>1</v>
      </c>
    </row>
    <row r="292" spans="1:4" ht="45">
      <c r="A292" s="87">
        <v>2</v>
      </c>
      <c r="B292" s="10" t="s">
        <v>71</v>
      </c>
      <c r="C292" s="49" t="s">
        <v>217</v>
      </c>
      <c r="D292" s="10">
        <v>1</v>
      </c>
    </row>
    <row r="293" spans="1:4">
      <c r="A293" s="87">
        <v>2</v>
      </c>
      <c r="B293" s="10" t="s">
        <v>72</v>
      </c>
      <c r="C293" s="49" t="s">
        <v>217</v>
      </c>
      <c r="D293" s="10">
        <v>0</v>
      </c>
    </row>
    <row r="294" spans="1:4">
      <c r="A294" s="87">
        <v>2</v>
      </c>
      <c r="B294" s="10" t="s">
        <v>73</v>
      </c>
      <c r="C294" s="49" t="s">
        <v>217</v>
      </c>
      <c r="D294" s="10">
        <v>0</v>
      </c>
    </row>
    <row r="295" spans="1:4">
      <c r="A295" s="87">
        <v>2</v>
      </c>
      <c r="B295" s="10" t="s">
        <v>74</v>
      </c>
      <c r="C295" s="49" t="s">
        <v>217</v>
      </c>
      <c r="D295" s="16">
        <v>1</v>
      </c>
    </row>
    <row r="296" spans="1:4">
      <c r="A296" s="87">
        <v>2</v>
      </c>
      <c r="B296" s="10" t="s">
        <v>75</v>
      </c>
      <c r="C296" s="49" t="s">
        <v>217</v>
      </c>
      <c r="D296" s="10">
        <v>1</v>
      </c>
    </row>
    <row r="297" spans="1:4">
      <c r="A297" s="87">
        <v>2</v>
      </c>
      <c r="B297" s="10" t="s">
        <v>76</v>
      </c>
      <c r="C297" s="49" t="s">
        <v>217</v>
      </c>
      <c r="D297" s="10">
        <v>0</v>
      </c>
    </row>
    <row r="298" spans="1:4">
      <c r="A298" s="87">
        <v>3</v>
      </c>
      <c r="B298" s="10" t="s">
        <v>19</v>
      </c>
      <c r="C298" s="49" t="s">
        <v>217</v>
      </c>
      <c r="D298" s="10">
        <v>1</v>
      </c>
    </row>
    <row r="299" spans="1:4">
      <c r="A299" s="87">
        <v>3</v>
      </c>
      <c r="B299" s="18" t="s">
        <v>21</v>
      </c>
      <c r="C299" s="49" t="s">
        <v>217</v>
      </c>
      <c r="D299" s="10">
        <v>0</v>
      </c>
    </row>
    <row r="300" spans="1:4">
      <c r="A300" s="87">
        <v>3</v>
      </c>
      <c r="B300" s="10" t="s">
        <v>20</v>
      </c>
      <c r="C300" s="49" t="s">
        <v>217</v>
      </c>
      <c r="D300" s="10">
        <v>0</v>
      </c>
    </row>
    <row r="301" spans="1:4">
      <c r="A301" s="87">
        <v>3</v>
      </c>
      <c r="B301" s="16" t="s">
        <v>22</v>
      </c>
      <c r="C301" s="49" t="s">
        <v>217</v>
      </c>
      <c r="D301" s="16">
        <v>0</v>
      </c>
    </row>
    <row r="302" spans="1:4">
      <c r="A302" s="86" t="s">
        <v>273</v>
      </c>
      <c r="B302" s="3" t="s">
        <v>68</v>
      </c>
      <c r="C302" s="49" t="s">
        <v>61</v>
      </c>
      <c r="D302" s="5">
        <v>1</v>
      </c>
    </row>
    <row r="303" spans="1:4">
      <c r="A303" s="87" t="s">
        <v>274</v>
      </c>
      <c r="B303" s="3" t="s">
        <v>101</v>
      </c>
      <c r="C303" s="49" t="s">
        <v>61</v>
      </c>
      <c r="D303" s="5">
        <v>0</v>
      </c>
    </row>
    <row r="304" spans="1:4">
      <c r="A304" s="87" t="s">
        <v>274</v>
      </c>
      <c r="B304" s="3" t="s">
        <v>102</v>
      </c>
      <c r="C304" s="49" t="s">
        <v>61</v>
      </c>
      <c r="D304" s="5">
        <v>0</v>
      </c>
    </row>
    <row r="305" spans="1:4">
      <c r="A305" s="87" t="s">
        <v>274</v>
      </c>
      <c r="B305" s="3" t="s">
        <v>106</v>
      </c>
      <c r="C305" s="49" t="s">
        <v>61</v>
      </c>
      <c r="D305" s="5">
        <v>1</v>
      </c>
    </row>
    <row r="306" spans="1:4">
      <c r="A306" s="87" t="s">
        <v>274</v>
      </c>
      <c r="B306" s="3" t="s">
        <v>188</v>
      </c>
      <c r="C306" s="49" t="s">
        <v>61</v>
      </c>
      <c r="D306" s="5">
        <v>0</v>
      </c>
    </row>
    <row r="307" spans="1:4">
      <c r="A307" s="87" t="s">
        <v>276</v>
      </c>
      <c r="B307" s="3" t="s">
        <v>103</v>
      </c>
      <c r="C307" s="49" t="s">
        <v>61</v>
      </c>
      <c r="D307" s="5">
        <v>1</v>
      </c>
    </row>
    <row r="308" spans="1:4">
      <c r="A308" s="87" t="s">
        <v>276</v>
      </c>
      <c r="B308" s="3" t="s">
        <v>104</v>
      </c>
      <c r="C308" s="49" t="s">
        <v>61</v>
      </c>
      <c r="D308" s="5">
        <v>0</v>
      </c>
    </row>
    <row r="309" spans="1:4">
      <c r="A309" s="87" t="s">
        <v>276</v>
      </c>
      <c r="B309" s="3" t="s">
        <v>105</v>
      </c>
      <c r="C309" s="49" t="s">
        <v>61</v>
      </c>
      <c r="D309" s="5">
        <v>0</v>
      </c>
    </row>
    <row r="310" spans="1:4">
      <c r="A310" s="87">
        <v>2</v>
      </c>
      <c r="B310" s="10" t="s">
        <v>69</v>
      </c>
      <c r="C310" s="49" t="s">
        <v>61</v>
      </c>
      <c r="D310" s="5">
        <v>0</v>
      </c>
    </row>
    <row r="311" spans="1:4">
      <c r="A311" s="87">
        <v>2</v>
      </c>
      <c r="B311" s="10" t="s">
        <v>70</v>
      </c>
      <c r="C311" s="49" t="s">
        <v>61</v>
      </c>
      <c r="D311" s="5">
        <v>1</v>
      </c>
    </row>
    <row r="312" spans="1:4" ht="45">
      <c r="A312" s="87">
        <v>2</v>
      </c>
      <c r="B312" s="10" t="s">
        <v>71</v>
      </c>
      <c r="C312" s="49" t="s">
        <v>61</v>
      </c>
      <c r="D312" s="5">
        <v>0</v>
      </c>
    </row>
    <row r="313" spans="1:4">
      <c r="A313" s="87">
        <v>2</v>
      </c>
      <c r="B313" s="10" t="s">
        <v>72</v>
      </c>
      <c r="C313" s="49" t="s">
        <v>61</v>
      </c>
      <c r="D313" s="5">
        <v>0</v>
      </c>
    </row>
    <row r="314" spans="1:4">
      <c r="A314" s="87">
        <v>2</v>
      </c>
      <c r="B314" s="10" t="s">
        <v>73</v>
      </c>
      <c r="C314" s="49" t="s">
        <v>61</v>
      </c>
      <c r="D314" s="5">
        <v>1</v>
      </c>
    </row>
    <row r="315" spans="1:4">
      <c r="A315" s="87">
        <v>2</v>
      </c>
      <c r="B315" s="10" t="s">
        <v>74</v>
      </c>
      <c r="C315" s="49" t="s">
        <v>61</v>
      </c>
      <c r="D315" s="5">
        <v>0</v>
      </c>
    </row>
    <row r="316" spans="1:4">
      <c r="A316" s="87">
        <v>2</v>
      </c>
      <c r="B316" s="10" t="s">
        <v>75</v>
      </c>
      <c r="C316" s="49" t="s">
        <v>61</v>
      </c>
      <c r="D316" s="5">
        <v>1</v>
      </c>
    </row>
    <row r="317" spans="1:4">
      <c r="A317" s="87">
        <v>2</v>
      </c>
      <c r="B317" s="10" t="s">
        <v>76</v>
      </c>
      <c r="C317" s="49" t="s">
        <v>61</v>
      </c>
      <c r="D317" s="5">
        <v>0</v>
      </c>
    </row>
    <row r="318" spans="1:4">
      <c r="A318" s="87">
        <v>3</v>
      </c>
      <c r="B318" s="10" t="s">
        <v>19</v>
      </c>
      <c r="C318" s="49" t="s">
        <v>61</v>
      </c>
      <c r="D318" s="5">
        <v>1</v>
      </c>
    </row>
    <row r="319" spans="1:4">
      <c r="A319" s="87">
        <v>3</v>
      </c>
      <c r="B319" s="18" t="s">
        <v>21</v>
      </c>
      <c r="C319" s="49" t="s">
        <v>61</v>
      </c>
      <c r="D319" s="5">
        <v>0</v>
      </c>
    </row>
    <row r="320" spans="1:4">
      <c r="A320" s="87">
        <v>3</v>
      </c>
      <c r="B320" s="10" t="s">
        <v>20</v>
      </c>
      <c r="C320" s="49" t="s">
        <v>61</v>
      </c>
      <c r="D320" s="5">
        <v>0</v>
      </c>
    </row>
    <row r="321" spans="1:4">
      <c r="A321" s="87">
        <v>3</v>
      </c>
      <c r="B321" s="16" t="s">
        <v>22</v>
      </c>
      <c r="C321" s="49" t="s">
        <v>61</v>
      </c>
      <c r="D321" s="15">
        <v>0</v>
      </c>
    </row>
    <row r="322" spans="1:4">
      <c r="A322" s="86" t="s">
        <v>273</v>
      </c>
      <c r="B322" s="3" t="s">
        <v>68</v>
      </c>
      <c r="C322" s="49" t="s">
        <v>222</v>
      </c>
      <c r="D322" s="10">
        <v>1</v>
      </c>
    </row>
    <row r="323" spans="1:4">
      <c r="A323" s="87" t="s">
        <v>274</v>
      </c>
      <c r="B323" s="3" t="s">
        <v>101</v>
      </c>
      <c r="C323" s="49" t="s">
        <v>222</v>
      </c>
      <c r="D323" s="5" t="s">
        <v>23</v>
      </c>
    </row>
    <row r="324" spans="1:4">
      <c r="A324" s="87" t="s">
        <v>274</v>
      </c>
      <c r="B324" s="3" t="s">
        <v>102</v>
      </c>
      <c r="C324" s="49" t="s">
        <v>222</v>
      </c>
      <c r="D324" s="5" t="s">
        <v>23</v>
      </c>
    </row>
    <row r="325" spans="1:4">
      <c r="A325" s="87" t="s">
        <v>274</v>
      </c>
      <c r="B325" s="3" t="s">
        <v>106</v>
      </c>
      <c r="C325" s="49" t="s">
        <v>222</v>
      </c>
      <c r="D325" s="5" t="s">
        <v>23</v>
      </c>
    </row>
    <row r="326" spans="1:4">
      <c r="A326" s="87" t="s">
        <v>274</v>
      </c>
      <c r="B326" s="3" t="s">
        <v>188</v>
      </c>
      <c r="C326" s="49" t="s">
        <v>222</v>
      </c>
      <c r="D326" s="5" t="s">
        <v>23</v>
      </c>
    </row>
    <row r="327" spans="1:4">
      <c r="A327" s="87" t="s">
        <v>276</v>
      </c>
      <c r="B327" s="3" t="s">
        <v>103</v>
      </c>
      <c r="C327" s="49" t="s">
        <v>222</v>
      </c>
      <c r="D327" s="5" t="s">
        <v>23</v>
      </c>
    </row>
    <row r="328" spans="1:4">
      <c r="A328" s="87" t="s">
        <v>276</v>
      </c>
      <c r="B328" s="3" t="s">
        <v>104</v>
      </c>
      <c r="C328" s="49" t="s">
        <v>222</v>
      </c>
      <c r="D328" s="5" t="s">
        <v>23</v>
      </c>
    </row>
    <row r="329" spans="1:4">
      <c r="A329" s="87" t="s">
        <v>276</v>
      </c>
      <c r="B329" s="3" t="s">
        <v>105</v>
      </c>
      <c r="C329" s="49" t="s">
        <v>222</v>
      </c>
      <c r="D329" s="5" t="s">
        <v>23</v>
      </c>
    </row>
    <row r="330" spans="1:4">
      <c r="A330" s="87">
        <v>2</v>
      </c>
      <c r="B330" s="10" t="s">
        <v>69</v>
      </c>
      <c r="C330" s="49" t="s">
        <v>222</v>
      </c>
      <c r="D330" s="10">
        <v>0</v>
      </c>
    </row>
    <row r="331" spans="1:4">
      <c r="A331" s="87">
        <v>2</v>
      </c>
      <c r="B331" s="10" t="s">
        <v>70</v>
      </c>
      <c r="C331" s="49" t="s">
        <v>222</v>
      </c>
      <c r="D331" s="16">
        <v>1</v>
      </c>
    </row>
    <row r="332" spans="1:4" ht="45">
      <c r="A332" s="87">
        <v>2</v>
      </c>
      <c r="B332" s="10" t="s">
        <v>71</v>
      </c>
      <c r="C332" s="49" t="s">
        <v>222</v>
      </c>
      <c r="D332" s="10">
        <v>0</v>
      </c>
    </row>
    <row r="333" spans="1:4">
      <c r="A333" s="87">
        <v>2</v>
      </c>
      <c r="B333" s="10" t="s">
        <v>72</v>
      </c>
      <c r="C333" s="49" t="s">
        <v>222</v>
      </c>
      <c r="D333" s="10">
        <v>0</v>
      </c>
    </row>
    <row r="334" spans="1:4">
      <c r="A334" s="87">
        <v>2</v>
      </c>
      <c r="B334" s="10" t="s">
        <v>73</v>
      </c>
      <c r="C334" s="49" t="s">
        <v>222</v>
      </c>
      <c r="D334" s="10">
        <v>0</v>
      </c>
    </row>
    <row r="335" spans="1:4">
      <c r="A335" s="87">
        <v>2</v>
      </c>
      <c r="B335" s="10" t="s">
        <v>74</v>
      </c>
      <c r="C335" s="49" t="s">
        <v>222</v>
      </c>
      <c r="D335" s="16">
        <v>0</v>
      </c>
    </row>
    <row r="336" spans="1:4">
      <c r="A336" s="87">
        <v>2</v>
      </c>
      <c r="B336" s="10" t="s">
        <v>75</v>
      </c>
      <c r="C336" s="49" t="s">
        <v>222</v>
      </c>
      <c r="D336" s="10">
        <v>1</v>
      </c>
    </row>
    <row r="337" spans="1:4">
      <c r="A337" s="87">
        <v>2</v>
      </c>
      <c r="B337" s="10" t="s">
        <v>76</v>
      </c>
      <c r="C337" s="49" t="s">
        <v>222</v>
      </c>
      <c r="D337" s="10">
        <v>0</v>
      </c>
    </row>
    <row r="338" spans="1:4">
      <c r="A338" s="87">
        <v>3</v>
      </c>
      <c r="B338" s="10" t="s">
        <v>19</v>
      </c>
      <c r="C338" s="49" t="s">
        <v>222</v>
      </c>
      <c r="D338" s="10">
        <v>1</v>
      </c>
    </row>
    <row r="339" spans="1:4">
      <c r="A339" s="87">
        <v>3</v>
      </c>
      <c r="B339" s="18" t="s">
        <v>21</v>
      </c>
      <c r="C339" s="49" t="s">
        <v>222</v>
      </c>
      <c r="D339" s="10">
        <v>0</v>
      </c>
    </row>
    <row r="340" spans="1:4">
      <c r="A340" s="87">
        <v>3</v>
      </c>
      <c r="B340" s="10" t="s">
        <v>20</v>
      </c>
      <c r="C340" s="49" t="s">
        <v>222</v>
      </c>
      <c r="D340" s="10">
        <v>0</v>
      </c>
    </row>
    <row r="341" spans="1:4">
      <c r="A341" s="87">
        <v>3</v>
      </c>
      <c r="B341" s="16" t="s">
        <v>22</v>
      </c>
      <c r="C341" s="49" t="s">
        <v>222</v>
      </c>
      <c r="D341" s="16">
        <v>0</v>
      </c>
    </row>
    <row r="342" spans="1:4" ht="25.5">
      <c r="A342" s="86" t="s">
        <v>273</v>
      </c>
      <c r="B342" s="3" t="s">
        <v>68</v>
      </c>
      <c r="C342" s="49" t="s">
        <v>225</v>
      </c>
      <c r="D342" s="10">
        <v>1</v>
      </c>
    </row>
    <row r="343" spans="1:4" ht="25.5">
      <c r="A343" s="87" t="s">
        <v>274</v>
      </c>
      <c r="B343" s="3" t="s">
        <v>101</v>
      </c>
      <c r="C343" s="49" t="s">
        <v>225</v>
      </c>
      <c r="D343" s="10">
        <v>1</v>
      </c>
    </row>
    <row r="344" spans="1:4" ht="25.5">
      <c r="A344" s="87" t="s">
        <v>274</v>
      </c>
      <c r="B344" s="3" t="s">
        <v>102</v>
      </c>
      <c r="C344" s="49" t="s">
        <v>225</v>
      </c>
      <c r="D344" s="10">
        <v>0</v>
      </c>
    </row>
    <row r="345" spans="1:4" ht="25.5">
      <c r="A345" s="87" t="s">
        <v>274</v>
      </c>
      <c r="B345" s="3" t="s">
        <v>106</v>
      </c>
      <c r="C345" s="49" t="s">
        <v>225</v>
      </c>
      <c r="D345" s="16">
        <v>0</v>
      </c>
    </row>
    <row r="346" spans="1:4" ht="25.5">
      <c r="A346" s="87" t="s">
        <v>274</v>
      </c>
      <c r="B346" s="3" t="s">
        <v>188</v>
      </c>
      <c r="C346" s="49" t="s">
        <v>225</v>
      </c>
      <c r="D346" s="10">
        <v>0</v>
      </c>
    </row>
    <row r="347" spans="1:4" ht="25.5">
      <c r="A347" s="87" t="s">
        <v>276</v>
      </c>
      <c r="B347" s="3" t="s">
        <v>103</v>
      </c>
      <c r="C347" s="49" t="s">
        <v>225</v>
      </c>
      <c r="D347" s="10">
        <v>0</v>
      </c>
    </row>
    <row r="348" spans="1:4" ht="25.5">
      <c r="A348" s="87" t="s">
        <v>276</v>
      </c>
      <c r="B348" s="3" t="s">
        <v>104</v>
      </c>
      <c r="C348" s="49" t="s">
        <v>225</v>
      </c>
      <c r="D348" s="10">
        <v>1</v>
      </c>
    </row>
    <row r="349" spans="1:4" ht="25.5">
      <c r="A349" s="87" t="s">
        <v>276</v>
      </c>
      <c r="B349" s="3" t="s">
        <v>105</v>
      </c>
      <c r="C349" s="49" t="s">
        <v>225</v>
      </c>
      <c r="D349" s="16">
        <v>0</v>
      </c>
    </row>
    <row r="350" spans="1:4" ht="25.5">
      <c r="A350" s="87">
        <v>2</v>
      </c>
      <c r="B350" s="10" t="s">
        <v>69</v>
      </c>
      <c r="C350" s="49" t="s">
        <v>225</v>
      </c>
      <c r="D350" s="10">
        <v>0</v>
      </c>
    </row>
    <row r="351" spans="1:4" ht="25.5">
      <c r="A351" s="87">
        <v>2</v>
      </c>
      <c r="B351" s="10" t="s">
        <v>70</v>
      </c>
      <c r="C351" s="49" t="s">
        <v>225</v>
      </c>
      <c r="D351" s="16">
        <v>1</v>
      </c>
    </row>
    <row r="352" spans="1:4" ht="45">
      <c r="A352" s="87">
        <v>2</v>
      </c>
      <c r="B352" s="10" t="s">
        <v>71</v>
      </c>
      <c r="C352" s="49" t="s">
        <v>225</v>
      </c>
      <c r="D352" s="10">
        <v>0</v>
      </c>
    </row>
    <row r="353" spans="1:4" ht="25.5">
      <c r="A353" s="87">
        <v>2</v>
      </c>
      <c r="B353" s="10" t="s">
        <v>72</v>
      </c>
      <c r="C353" s="49" t="s">
        <v>225</v>
      </c>
      <c r="D353" s="10">
        <v>1</v>
      </c>
    </row>
    <row r="354" spans="1:4" ht="25.5">
      <c r="A354" s="87">
        <v>2</v>
      </c>
      <c r="B354" s="10" t="s">
        <v>73</v>
      </c>
      <c r="C354" s="49" t="s">
        <v>225</v>
      </c>
      <c r="D354" s="10">
        <v>1</v>
      </c>
    </row>
    <row r="355" spans="1:4" ht="25.5">
      <c r="A355" s="87">
        <v>2</v>
      </c>
      <c r="B355" s="10" t="s">
        <v>74</v>
      </c>
      <c r="C355" s="49" t="s">
        <v>225</v>
      </c>
      <c r="D355" s="16">
        <v>1</v>
      </c>
    </row>
    <row r="356" spans="1:4" ht="25.5">
      <c r="A356" s="87">
        <v>2</v>
      </c>
      <c r="B356" s="10" t="s">
        <v>75</v>
      </c>
      <c r="C356" s="49" t="s">
        <v>225</v>
      </c>
      <c r="D356" s="10">
        <v>1</v>
      </c>
    </row>
    <row r="357" spans="1:4" ht="25.5">
      <c r="A357" s="87">
        <v>2</v>
      </c>
      <c r="B357" s="10" t="s">
        <v>76</v>
      </c>
      <c r="C357" s="49" t="s">
        <v>225</v>
      </c>
      <c r="D357" s="10">
        <v>0</v>
      </c>
    </row>
    <row r="358" spans="1:4" ht="25.5">
      <c r="A358" s="87">
        <v>3</v>
      </c>
      <c r="B358" s="10" t="s">
        <v>19</v>
      </c>
      <c r="C358" s="49" t="s">
        <v>225</v>
      </c>
      <c r="D358" s="10">
        <v>0</v>
      </c>
    </row>
    <row r="359" spans="1:4" ht="25.5">
      <c r="A359" s="87">
        <v>3</v>
      </c>
      <c r="B359" s="18" t="s">
        <v>21</v>
      </c>
      <c r="C359" s="49" t="s">
        <v>225</v>
      </c>
      <c r="D359" s="10">
        <v>0</v>
      </c>
    </row>
    <row r="360" spans="1:4" ht="25.5">
      <c r="A360" s="87">
        <v>3</v>
      </c>
      <c r="B360" s="10" t="s">
        <v>20</v>
      </c>
      <c r="C360" s="49" t="s">
        <v>225</v>
      </c>
      <c r="D360" s="10">
        <v>1</v>
      </c>
    </row>
    <row r="361" spans="1:4" ht="25.5">
      <c r="A361" s="87">
        <v>3</v>
      </c>
      <c r="B361" s="16" t="s">
        <v>22</v>
      </c>
      <c r="C361" s="49" t="s">
        <v>225</v>
      </c>
      <c r="D361" s="16">
        <v>0</v>
      </c>
    </row>
    <row r="362" spans="1:4">
      <c r="A362" s="86" t="s">
        <v>273</v>
      </c>
      <c r="B362" s="3" t="s">
        <v>68</v>
      </c>
      <c r="C362" s="49" t="s">
        <v>256</v>
      </c>
      <c r="D362" s="10">
        <v>1</v>
      </c>
    </row>
    <row r="363" spans="1:4">
      <c r="A363" s="87" t="s">
        <v>274</v>
      </c>
      <c r="B363" s="3" t="s">
        <v>101</v>
      </c>
      <c r="C363" s="49" t="s">
        <v>256</v>
      </c>
      <c r="D363" s="5" t="s">
        <v>23</v>
      </c>
    </row>
    <row r="364" spans="1:4">
      <c r="A364" s="87" t="s">
        <v>274</v>
      </c>
      <c r="B364" s="3" t="s">
        <v>102</v>
      </c>
      <c r="C364" s="49" t="s">
        <v>256</v>
      </c>
      <c r="D364" s="5" t="s">
        <v>23</v>
      </c>
    </row>
    <row r="365" spans="1:4">
      <c r="A365" s="87" t="s">
        <v>274</v>
      </c>
      <c r="B365" s="3" t="s">
        <v>106</v>
      </c>
      <c r="C365" s="49" t="s">
        <v>256</v>
      </c>
      <c r="D365" s="5" t="s">
        <v>23</v>
      </c>
    </row>
    <row r="366" spans="1:4">
      <c r="A366" s="87" t="s">
        <v>274</v>
      </c>
      <c r="B366" s="3" t="s">
        <v>188</v>
      </c>
      <c r="C366" s="49" t="s">
        <v>256</v>
      </c>
      <c r="D366" s="5" t="s">
        <v>23</v>
      </c>
    </row>
    <row r="367" spans="1:4">
      <c r="A367" s="87" t="s">
        <v>276</v>
      </c>
      <c r="B367" s="3" t="s">
        <v>103</v>
      </c>
      <c r="C367" s="49" t="s">
        <v>256</v>
      </c>
      <c r="D367" s="5" t="s">
        <v>23</v>
      </c>
    </row>
    <row r="368" spans="1:4">
      <c r="A368" s="87" t="s">
        <v>276</v>
      </c>
      <c r="B368" s="3" t="s">
        <v>104</v>
      </c>
      <c r="C368" s="49" t="s">
        <v>256</v>
      </c>
      <c r="D368" s="5" t="s">
        <v>23</v>
      </c>
    </row>
    <row r="369" spans="1:4">
      <c r="A369" s="87" t="s">
        <v>276</v>
      </c>
      <c r="B369" s="3" t="s">
        <v>105</v>
      </c>
      <c r="C369" s="49" t="s">
        <v>256</v>
      </c>
      <c r="D369" s="5" t="s">
        <v>23</v>
      </c>
    </row>
    <row r="370" spans="1:4">
      <c r="A370" s="87">
        <v>2</v>
      </c>
      <c r="B370" s="10" t="s">
        <v>69</v>
      </c>
      <c r="C370" s="49" t="s">
        <v>256</v>
      </c>
      <c r="D370" s="10">
        <v>1</v>
      </c>
    </row>
    <row r="371" spans="1:4">
      <c r="A371" s="87">
        <v>2</v>
      </c>
      <c r="B371" s="10" t="s">
        <v>70</v>
      </c>
      <c r="C371" s="49" t="s">
        <v>256</v>
      </c>
      <c r="D371" s="16">
        <v>0</v>
      </c>
    </row>
    <row r="372" spans="1:4" ht="45">
      <c r="A372" s="87">
        <v>2</v>
      </c>
      <c r="B372" s="10" t="s">
        <v>71</v>
      </c>
      <c r="C372" s="49" t="s">
        <v>256</v>
      </c>
      <c r="D372" s="10">
        <v>0</v>
      </c>
    </row>
    <row r="373" spans="1:4">
      <c r="A373" s="87">
        <v>2</v>
      </c>
      <c r="B373" s="10" t="s">
        <v>72</v>
      </c>
      <c r="C373" s="49" t="s">
        <v>256</v>
      </c>
      <c r="D373" s="10">
        <v>0</v>
      </c>
    </row>
    <row r="374" spans="1:4">
      <c r="A374" s="87">
        <v>2</v>
      </c>
      <c r="B374" s="10" t="s">
        <v>73</v>
      </c>
      <c r="C374" s="49" t="s">
        <v>256</v>
      </c>
      <c r="D374" s="10">
        <v>0</v>
      </c>
    </row>
    <row r="375" spans="1:4">
      <c r="A375" s="87">
        <v>2</v>
      </c>
      <c r="B375" s="10" t="s">
        <v>74</v>
      </c>
      <c r="C375" s="49" t="s">
        <v>256</v>
      </c>
      <c r="D375" s="16">
        <v>0</v>
      </c>
    </row>
    <row r="376" spans="1:4">
      <c r="A376" s="87">
        <v>2</v>
      </c>
      <c r="B376" s="10" t="s">
        <v>75</v>
      </c>
      <c r="C376" s="49" t="s">
        <v>256</v>
      </c>
      <c r="D376" s="10">
        <v>1</v>
      </c>
    </row>
    <row r="377" spans="1:4">
      <c r="A377" s="87">
        <v>2</v>
      </c>
      <c r="B377" s="10" t="s">
        <v>76</v>
      </c>
      <c r="C377" s="49" t="s">
        <v>256</v>
      </c>
      <c r="D377" s="10">
        <v>0</v>
      </c>
    </row>
    <row r="378" spans="1:4">
      <c r="A378" s="87">
        <v>3</v>
      </c>
      <c r="B378" s="10" t="s">
        <v>19</v>
      </c>
      <c r="C378" s="49" t="s">
        <v>256</v>
      </c>
      <c r="D378" s="10">
        <v>0</v>
      </c>
    </row>
    <row r="379" spans="1:4">
      <c r="A379" s="87">
        <v>3</v>
      </c>
      <c r="B379" s="18" t="s">
        <v>21</v>
      </c>
      <c r="C379" s="49" t="s">
        <v>256</v>
      </c>
      <c r="D379" s="10">
        <v>1</v>
      </c>
    </row>
    <row r="380" spans="1:4">
      <c r="A380" s="87">
        <v>3</v>
      </c>
      <c r="B380" s="10" t="s">
        <v>20</v>
      </c>
      <c r="C380" s="49" t="s">
        <v>256</v>
      </c>
      <c r="D380" s="10">
        <v>0</v>
      </c>
    </row>
    <row r="381" spans="1:4">
      <c r="A381" s="87">
        <v>3</v>
      </c>
      <c r="B381" s="16" t="s">
        <v>22</v>
      </c>
      <c r="C381" s="49" t="s">
        <v>256</v>
      </c>
      <c r="D381" s="16">
        <v>0</v>
      </c>
    </row>
    <row r="382" spans="1:4">
      <c r="A382" s="86" t="s">
        <v>273</v>
      </c>
      <c r="B382" s="3" t="s">
        <v>68</v>
      </c>
      <c r="C382" s="49" t="s">
        <v>231</v>
      </c>
      <c r="D382" s="10">
        <v>1</v>
      </c>
    </row>
    <row r="383" spans="1:4">
      <c r="A383" s="87" t="s">
        <v>274</v>
      </c>
      <c r="B383" s="3" t="s">
        <v>101</v>
      </c>
      <c r="C383" s="49" t="s">
        <v>231</v>
      </c>
      <c r="D383" s="10">
        <v>0</v>
      </c>
    </row>
    <row r="384" spans="1:4">
      <c r="A384" s="87" t="s">
        <v>274</v>
      </c>
      <c r="B384" s="3" t="s">
        <v>102</v>
      </c>
      <c r="C384" s="49" t="s">
        <v>231</v>
      </c>
      <c r="D384" s="10">
        <v>0</v>
      </c>
    </row>
    <row r="385" spans="1:4">
      <c r="A385" s="87" t="s">
        <v>274</v>
      </c>
      <c r="B385" s="3" t="s">
        <v>106</v>
      </c>
      <c r="C385" s="49" t="s">
        <v>231</v>
      </c>
      <c r="D385" s="16">
        <v>0</v>
      </c>
    </row>
    <row r="386" spans="1:4">
      <c r="A386" s="87" t="s">
        <v>274</v>
      </c>
      <c r="B386" s="3" t="s">
        <v>188</v>
      </c>
      <c r="C386" s="49" t="s">
        <v>231</v>
      </c>
      <c r="D386" s="10">
        <v>1</v>
      </c>
    </row>
    <row r="387" spans="1:4">
      <c r="A387" s="87" t="s">
        <v>276</v>
      </c>
      <c r="B387" s="3" t="s">
        <v>103</v>
      </c>
      <c r="C387" s="49" t="s">
        <v>231</v>
      </c>
      <c r="D387" s="10">
        <v>1</v>
      </c>
    </row>
    <row r="388" spans="1:4">
      <c r="A388" s="87" t="s">
        <v>276</v>
      </c>
      <c r="B388" s="3" t="s">
        <v>104</v>
      </c>
      <c r="C388" s="49" t="s">
        <v>231</v>
      </c>
      <c r="D388" s="10">
        <v>0</v>
      </c>
    </row>
    <row r="389" spans="1:4">
      <c r="A389" s="87" t="s">
        <v>276</v>
      </c>
      <c r="B389" s="3" t="s">
        <v>105</v>
      </c>
      <c r="C389" s="49" t="s">
        <v>231</v>
      </c>
      <c r="D389" s="16">
        <v>0</v>
      </c>
    </row>
    <row r="390" spans="1:4">
      <c r="A390" s="87">
        <v>2</v>
      </c>
      <c r="B390" s="10" t="s">
        <v>69</v>
      </c>
      <c r="C390" s="49" t="s">
        <v>231</v>
      </c>
      <c r="D390" s="10">
        <v>1</v>
      </c>
    </row>
    <row r="391" spans="1:4">
      <c r="A391" s="87">
        <v>2</v>
      </c>
      <c r="B391" s="10" t="s">
        <v>70</v>
      </c>
      <c r="C391" s="49" t="s">
        <v>231</v>
      </c>
      <c r="D391" s="16">
        <v>1</v>
      </c>
    </row>
    <row r="392" spans="1:4" ht="45">
      <c r="A392" s="87">
        <v>2</v>
      </c>
      <c r="B392" s="10" t="s">
        <v>71</v>
      </c>
      <c r="C392" s="49" t="s">
        <v>231</v>
      </c>
      <c r="D392" s="10">
        <v>0</v>
      </c>
    </row>
    <row r="393" spans="1:4">
      <c r="A393" s="87">
        <v>2</v>
      </c>
      <c r="B393" s="10" t="s">
        <v>72</v>
      </c>
      <c r="C393" s="49" t="s">
        <v>231</v>
      </c>
      <c r="D393" s="10">
        <v>0</v>
      </c>
    </row>
    <row r="394" spans="1:4">
      <c r="A394" s="87">
        <v>2</v>
      </c>
      <c r="B394" s="10" t="s">
        <v>73</v>
      </c>
      <c r="C394" s="49" t="s">
        <v>231</v>
      </c>
      <c r="D394" s="10">
        <v>0</v>
      </c>
    </row>
    <row r="395" spans="1:4">
      <c r="A395" s="87">
        <v>2</v>
      </c>
      <c r="B395" s="10" t="s">
        <v>74</v>
      </c>
      <c r="C395" s="49" t="s">
        <v>231</v>
      </c>
      <c r="D395" s="16">
        <v>1</v>
      </c>
    </row>
    <row r="396" spans="1:4">
      <c r="A396" s="87">
        <v>2</v>
      </c>
      <c r="B396" s="10" t="s">
        <v>75</v>
      </c>
      <c r="C396" s="49" t="s">
        <v>231</v>
      </c>
      <c r="D396" s="10">
        <v>1</v>
      </c>
    </row>
    <row r="397" spans="1:4">
      <c r="A397" s="87">
        <v>2</v>
      </c>
      <c r="B397" s="10" t="s">
        <v>76</v>
      </c>
      <c r="C397" s="49" t="s">
        <v>231</v>
      </c>
      <c r="D397" s="10">
        <v>0</v>
      </c>
    </row>
    <row r="398" spans="1:4">
      <c r="A398" s="87">
        <v>3</v>
      </c>
      <c r="B398" s="10" t="s">
        <v>19</v>
      </c>
      <c r="C398" s="49" t="s">
        <v>231</v>
      </c>
      <c r="D398" s="10">
        <v>0</v>
      </c>
    </row>
    <row r="399" spans="1:4">
      <c r="A399" s="87">
        <v>3</v>
      </c>
      <c r="B399" s="18" t="s">
        <v>21</v>
      </c>
      <c r="C399" s="49" t="s">
        <v>231</v>
      </c>
      <c r="D399" s="10">
        <v>1</v>
      </c>
    </row>
    <row r="400" spans="1:4">
      <c r="A400" s="87">
        <v>3</v>
      </c>
      <c r="B400" s="10" t="s">
        <v>20</v>
      </c>
      <c r="C400" s="49" t="s">
        <v>231</v>
      </c>
      <c r="D400" s="10">
        <v>0</v>
      </c>
    </row>
    <row r="401" spans="1:4">
      <c r="A401" s="87">
        <v>3</v>
      </c>
      <c r="B401" s="16" t="s">
        <v>22</v>
      </c>
      <c r="C401" s="49" t="s">
        <v>231</v>
      </c>
      <c r="D401" s="16">
        <v>0</v>
      </c>
    </row>
    <row r="402" spans="1:4">
      <c r="A402" s="86" t="s">
        <v>273</v>
      </c>
      <c r="B402" s="3" t="s">
        <v>68</v>
      </c>
      <c r="C402" s="49" t="s">
        <v>234</v>
      </c>
      <c r="D402" s="10">
        <v>1</v>
      </c>
    </row>
    <row r="403" spans="1:4">
      <c r="A403" s="87" t="s">
        <v>274</v>
      </c>
      <c r="B403" s="3" t="s">
        <v>101</v>
      </c>
      <c r="C403" s="49" t="s">
        <v>234</v>
      </c>
      <c r="D403" s="5" t="s">
        <v>23</v>
      </c>
    </row>
    <row r="404" spans="1:4">
      <c r="A404" s="87" t="s">
        <v>274</v>
      </c>
      <c r="B404" s="3" t="s">
        <v>102</v>
      </c>
      <c r="C404" s="49" t="s">
        <v>234</v>
      </c>
      <c r="D404" s="5" t="s">
        <v>23</v>
      </c>
    </row>
    <row r="405" spans="1:4">
      <c r="A405" s="87" t="s">
        <v>274</v>
      </c>
      <c r="B405" s="3" t="s">
        <v>106</v>
      </c>
      <c r="C405" s="49" t="s">
        <v>234</v>
      </c>
      <c r="D405" s="5" t="s">
        <v>23</v>
      </c>
    </row>
    <row r="406" spans="1:4">
      <c r="A406" s="87" t="s">
        <v>274</v>
      </c>
      <c r="B406" s="3" t="s">
        <v>188</v>
      </c>
      <c r="C406" s="49" t="s">
        <v>234</v>
      </c>
      <c r="D406" s="5" t="s">
        <v>23</v>
      </c>
    </row>
    <row r="407" spans="1:4">
      <c r="A407" s="87" t="s">
        <v>276</v>
      </c>
      <c r="B407" s="3" t="s">
        <v>103</v>
      </c>
      <c r="C407" s="49" t="s">
        <v>234</v>
      </c>
      <c r="D407" s="5" t="s">
        <v>23</v>
      </c>
    </row>
    <row r="408" spans="1:4">
      <c r="A408" s="87" t="s">
        <v>276</v>
      </c>
      <c r="B408" s="3" t="s">
        <v>104</v>
      </c>
      <c r="C408" s="49" t="s">
        <v>234</v>
      </c>
      <c r="D408" s="5" t="s">
        <v>23</v>
      </c>
    </row>
    <row r="409" spans="1:4">
      <c r="A409" s="87" t="s">
        <v>276</v>
      </c>
      <c r="B409" s="3" t="s">
        <v>105</v>
      </c>
      <c r="C409" s="49" t="s">
        <v>234</v>
      </c>
      <c r="D409" s="5" t="s">
        <v>23</v>
      </c>
    </row>
    <row r="410" spans="1:4">
      <c r="A410" s="87">
        <v>2</v>
      </c>
      <c r="B410" s="10" t="s">
        <v>69</v>
      </c>
      <c r="C410" s="49" t="s">
        <v>234</v>
      </c>
      <c r="D410" s="10">
        <v>0</v>
      </c>
    </row>
    <row r="411" spans="1:4">
      <c r="A411" s="87">
        <v>2</v>
      </c>
      <c r="B411" s="10" t="s">
        <v>70</v>
      </c>
      <c r="C411" s="49" t="s">
        <v>234</v>
      </c>
      <c r="D411" s="16">
        <v>0</v>
      </c>
    </row>
    <row r="412" spans="1:4" ht="45">
      <c r="A412" s="87">
        <v>2</v>
      </c>
      <c r="B412" s="10" t="s">
        <v>71</v>
      </c>
      <c r="C412" s="49" t="s">
        <v>234</v>
      </c>
      <c r="D412" s="10">
        <v>0</v>
      </c>
    </row>
    <row r="413" spans="1:4">
      <c r="A413" s="87">
        <v>2</v>
      </c>
      <c r="B413" s="10" t="s">
        <v>72</v>
      </c>
      <c r="C413" s="49" t="s">
        <v>234</v>
      </c>
      <c r="D413" s="10">
        <v>0</v>
      </c>
    </row>
    <row r="414" spans="1:4">
      <c r="A414" s="87">
        <v>2</v>
      </c>
      <c r="B414" s="10" t="s">
        <v>73</v>
      </c>
      <c r="C414" s="49" t="s">
        <v>234</v>
      </c>
      <c r="D414" s="10">
        <v>0</v>
      </c>
    </row>
    <row r="415" spans="1:4">
      <c r="A415" s="87">
        <v>2</v>
      </c>
      <c r="B415" s="10" t="s">
        <v>74</v>
      </c>
      <c r="C415" s="49" t="s">
        <v>234</v>
      </c>
      <c r="D415" s="16">
        <v>1</v>
      </c>
    </row>
    <row r="416" spans="1:4">
      <c r="A416" s="87">
        <v>2</v>
      </c>
      <c r="B416" s="10" t="s">
        <v>75</v>
      </c>
      <c r="C416" s="49" t="s">
        <v>234</v>
      </c>
      <c r="D416" s="10">
        <v>0</v>
      </c>
    </row>
    <row r="417" spans="1:4">
      <c r="A417" s="87">
        <v>2</v>
      </c>
      <c r="B417" s="10" t="s">
        <v>76</v>
      </c>
      <c r="C417" s="49" t="s">
        <v>234</v>
      </c>
      <c r="D417" s="10">
        <v>0</v>
      </c>
    </row>
    <row r="418" spans="1:4">
      <c r="A418" s="87">
        <v>3</v>
      </c>
      <c r="B418" s="10" t="s">
        <v>19</v>
      </c>
      <c r="C418" s="49" t="s">
        <v>234</v>
      </c>
      <c r="D418" s="10">
        <v>0</v>
      </c>
    </row>
    <row r="419" spans="1:4">
      <c r="A419" s="87">
        <v>3</v>
      </c>
      <c r="B419" s="18" t="s">
        <v>21</v>
      </c>
      <c r="C419" s="49" t="s">
        <v>234</v>
      </c>
      <c r="D419" s="10">
        <v>1</v>
      </c>
    </row>
    <row r="420" spans="1:4">
      <c r="A420" s="87">
        <v>3</v>
      </c>
      <c r="B420" s="10" t="s">
        <v>20</v>
      </c>
      <c r="C420" s="49" t="s">
        <v>234</v>
      </c>
      <c r="D420" s="10">
        <v>0</v>
      </c>
    </row>
    <row r="421" spans="1:4">
      <c r="A421" s="87">
        <v>3</v>
      </c>
      <c r="B421" s="16" t="s">
        <v>22</v>
      </c>
      <c r="C421" s="49" t="s">
        <v>234</v>
      </c>
      <c r="D421" s="16">
        <v>0</v>
      </c>
    </row>
    <row r="422" spans="1:4">
      <c r="A422" s="86" t="s">
        <v>273</v>
      </c>
      <c r="B422" s="3" t="s">
        <v>68</v>
      </c>
      <c r="C422" s="49" t="s">
        <v>257</v>
      </c>
      <c r="D422" s="10">
        <v>1</v>
      </c>
    </row>
    <row r="423" spans="1:4">
      <c r="A423" s="87" t="s">
        <v>274</v>
      </c>
      <c r="B423" s="3" t="s">
        <v>101</v>
      </c>
      <c r="C423" s="49" t="s">
        <v>257</v>
      </c>
      <c r="D423" s="10">
        <v>0</v>
      </c>
    </row>
    <row r="424" spans="1:4">
      <c r="A424" s="87" t="s">
        <v>274</v>
      </c>
      <c r="B424" s="3" t="s">
        <v>102</v>
      </c>
      <c r="C424" s="49" t="s">
        <v>257</v>
      </c>
      <c r="D424" s="10">
        <v>1</v>
      </c>
    </row>
    <row r="425" spans="1:4">
      <c r="A425" s="87" t="s">
        <v>274</v>
      </c>
      <c r="B425" s="3" t="s">
        <v>106</v>
      </c>
      <c r="C425" s="49" t="s">
        <v>257</v>
      </c>
      <c r="D425" s="16">
        <v>0</v>
      </c>
    </row>
    <row r="426" spans="1:4">
      <c r="A426" s="87" t="s">
        <v>274</v>
      </c>
      <c r="B426" s="3" t="s">
        <v>188</v>
      </c>
      <c r="C426" s="49" t="s">
        <v>257</v>
      </c>
      <c r="D426" s="10">
        <v>0</v>
      </c>
    </row>
    <row r="427" spans="1:4">
      <c r="A427" s="87" t="s">
        <v>276</v>
      </c>
      <c r="B427" s="3" t="s">
        <v>103</v>
      </c>
      <c r="C427" s="49" t="s">
        <v>257</v>
      </c>
      <c r="D427" s="10">
        <v>0</v>
      </c>
    </row>
    <row r="428" spans="1:4">
      <c r="A428" s="87" t="s">
        <v>276</v>
      </c>
      <c r="B428" s="3" t="s">
        <v>104</v>
      </c>
      <c r="C428" s="49" t="s">
        <v>257</v>
      </c>
      <c r="D428" s="10">
        <v>1</v>
      </c>
    </row>
    <row r="429" spans="1:4">
      <c r="A429" s="87" t="s">
        <v>276</v>
      </c>
      <c r="B429" s="3" t="s">
        <v>105</v>
      </c>
      <c r="C429" s="49" t="s">
        <v>257</v>
      </c>
      <c r="D429" s="16">
        <v>0</v>
      </c>
    </row>
    <row r="430" spans="1:4">
      <c r="A430" s="87">
        <v>2</v>
      </c>
      <c r="B430" s="10" t="s">
        <v>69</v>
      </c>
      <c r="C430" s="49" t="s">
        <v>257</v>
      </c>
      <c r="D430" s="10">
        <v>0</v>
      </c>
    </row>
    <row r="431" spans="1:4">
      <c r="A431" s="87">
        <v>2</v>
      </c>
      <c r="B431" s="10" t="s">
        <v>70</v>
      </c>
      <c r="C431" s="49" t="s">
        <v>257</v>
      </c>
      <c r="D431" s="16">
        <v>1</v>
      </c>
    </row>
    <row r="432" spans="1:4" ht="45">
      <c r="A432" s="87">
        <v>2</v>
      </c>
      <c r="B432" s="10" t="s">
        <v>71</v>
      </c>
      <c r="C432" s="49" t="s">
        <v>257</v>
      </c>
      <c r="D432" s="10">
        <v>0</v>
      </c>
    </row>
    <row r="433" spans="1:4">
      <c r="A433" s="87">
        <v>2</v>
      </c>
      <c r="B433" s="10" t="s">
        <v>72</v>
      </c>
      <c r="C433" s="49" t="s">
        <v>257</v>
      </c>
      <c r="D433" s="10">
        <v>0</v>
      </c>
    </row>
    <row r="434" spans="1:4">
      <c r="A434" s="87">
        <v>2</v>
      </c>
      <c r="B434" s="10" t="s">
        <v>73</v>
      </c>
      <c r="C434" s="49" t="s">
        <v>257</v>
      </c>
      <c r="D434" s="10">
        <v>0</v>
      </c>
    </row>
    <row r="435" spans="1:4">
      <c r="A435" s="87">
        <v>2</v>
      </c>
      <c r="B435" s="10" t="s">
        <v>74</v>
      </c>
      <c r="C435" s="49" t="s">
        <v>257</v>
      </c>
      <c r="D435" s="16">
        <v>0</v>
      </c>
    </row>
    <row r="436" spans="1:4">
      <c r="A436" s="87">
        <v>2</v>
      </c>
      <c r="B436" s="10" t="s">
        <v>75</v>
      </c>
      <c r="C436" s="49" t="s">
        <v>257</v>
      </c>
      <c r="D436" s="10">
        <v>1</v>
      </c>
    </row>
    <row r="437" spans="1:4">
      <c r="A437" s="87">
        <v>2</v>
      </c>
      <c r="B437" s="10" t="s">
        <v>76</v>
      </c>
      <c r="C437" s="49" t="s">
        <v>257</v>
      </c>
      <c r="D437" s="10">
        <v>0</v>
      </c>
    </row>
    <row r="438" spans="1:4">
      <c r="A438" s="87">
        <v>3</v>
      </c>
      <c r="B438" s="10" t="s">
        <v>19</v>
      </c>
      <c r="C438" s="49" t="s">
        <v>257</v>
      </c>
      <c r="D438" s="10">
        <v>0</v>
      </c>
    </row>
    <row r="439" spans="1:4">
      <c r="A439" s="87">
        <v>3</v>
      </c>
      <c r="B439" s="18" t="s">
        <v>21</v>
      </c>
      <c r="C439" s="49" t="s">
        <v>257</v>
      </c>
      <c r="D439" s="10">
        <v>0</v>
      </c>
    </row>
    <row r="440" spans="1:4">
      <c r="A440" s="87">
        <v>3</v>
      </c>
      <c r="B440" s="10" t="s">
        <v>20</v>
      </c>
      <c r="C440" s="49" t="s">
        <v>257</v>
      </c>
      <c r="D440" s="10">
        <v>1</v>
      </c>
    </row>
    <row r="441" spans="1:4">
      <c r="A441" s="87">
        <v>3</v>
      </c>
      <c r="B441" s="16" t="s">
        <v>22</v>
      </c>
      <c r="C441" s="49" t="s">
        <v>257</v>
      </c>
      <c r="D441" s="16">
        <v>0</v>
      </c>
    </row>
    <row r="442" spans="1:4">
      <c r="A442" s="86" t="s">
        <v>273</v>
      </c>
      <c r="B442" s="3" t="s">
        <v>68</v>
      </c>
      <c r="C442" s="49" t="s">
        <v>237</v>
      </c>
      <c r="D442" s="10">
        <v>1</v>
      </c>
    </row>
    <row r="443" spans="1:4">
      <c r="A443" s="87" t="s">
        <v>274</v>
      </c>
      <c r="B443" s="3" t="s">
        <v>101</v>
      </c>
      <c r="C443" s="49" t="s">
        <v>237</v>
      </c>
      <c r="D443" s="10">
        <v>0</v>
      </c>
    </row>
    <row r="444" spans="1:4">
      <c r="A444" s="87" t="s">
        <v>274</v>
      </c>
      <c r="B444" s="3" t="s">
        <v>102</v>
      </c>
      <c r="C444" s="49" t="s">
        <v>237</v>
      </c>
      <c r="D444" s="10">
        <v>0</v>
      </c>
    </row>
    <row r="445" spans="1:4">
      <c r="A445" s="87" t="s">
        <v>274</v>
      </c>
      <c r="B445" s="3" t="s">
        <v>106</v>
      </c>
      <c r="C445" s="49" t="s">
        <v>237</v>
      </c>
      <c r="D445" s="16">
        <v>0</v>
      </c>
    </row>
    <row r="446" spans="1:4">
      <c r="A446" s="87" t="s">
        <v>274</v>
      </c>
      <c r="B446" s="3" t="s">
        <v>188</v>
      </c>
      <c r="C446" s="49" t="s">
        <v>237</v>
      </c>
      <c r="D446" s="10">
        <v>1</v>
      </c>
    </row>
    <row r="447" spans="1:4">
      <c r="A447" s="87" t="s">
        <v>276</v>
      </c>
      <c r="B447" s="3" t="s">
        <v>103</v>
      </c>
      <c r="C447" s="49" t="s">
        <v>237</v>
      </c>
      <c r="D447" s="5" t="s">
        <v>23</v>
      </c>
    </row>
    <row r="448" spans="1:4">
      <c r="A448" s="87" t="s">
        <v>276</v>
      </c>
      <c r="B448" s="3" t="s">
        <v>104</v>
      </c>
      <c r="C448" s="49" t="s">
        <v>237</v>
      </c>
      <c r="D448" s="5" t="s">
        <v>23</v>
      </c>
    </row>
    <row r="449" spans="1:4">
      <c r="A449" s="87" t="s">
        <v>276</v>
      </c>
      <c r="B449" s="3" t="s">
        <v>105</v>
      </c>
      <c r="C449" s="49" t="s">
        <v>237</v>
      </c>
      <c r="D449" s="5" t="s">
        <v>23</v>
      </c>
    </row>
    <row r="450" spans="1:4">
      <c r="A450" s="87">
        <v>2</v>
      </c>
      <c r="B450" s="10" t="s">
        <v>69</v>
      </c>
      <c r="C450" s="49" t="s">
        <v>237</v>
      </c>
      <c r="D450" s="10">
        <v>1</v>
      </c>
    </row>
    <row r="451" spans="1:4">
      <c r="A451" s="87">
        <v>2</v>
      </c>
      <c r="B451" s="10" t="s">
        <v>70</v>
      </c>
      <c r="C451" s="49" t="s">
        <v>237</v>
      </c>
      <c r="D451" s="16">
        <v>0</v>
      </c>
    </row>
    <row r="452" spans="1:4" ht="45">
      <c r="A452" s="87">
        <v>2</v>
      </c>
      <c r="B452" s="10" t="s">
        <v>71</v>
      </c>
      <c r="C452" s="49" t="s">
        <v>237</v>
      </c>
      <c r="D452" s="10">
        <v>0</v>
      </c>
    </row>
    <row r="453" spans="1:4">
      <c r="A453" s="87">
        <v>2</v>
      </c>
      <c r="B453" s="10" t="s">
        <v>72</v>
      </c>
      <c r="C453" s="49" t="s">
        <v>237</v>
      </c>
      <c r="D453" s="10">
        <v>0</v>
      </c>
    </row>
    <row r="454" spans="1:4">
      <c r="A454" s="87">
        <v>2</v>
      </c>
      <c r="B454" s="10" t="s">
        <v>73</v>
      </c>
      <c r="C454" s="49" t="s">
        <v>237</v>
      </c>
      <c r="D454" s="10">
        <v>0</v>
      </c>
    </row>
    <row r="455" spans="1:4">
      <c r="A455" s="87">
        <v>2</v>
      </c>
      <c r="B455" s="10" t="s">
        <v>74</v>
      </c>
      <c r="C455" s="49" t="s">
        <v>237</v>
      </c>
      <c r="D455" s="16">
        <v>0</v>
      </c>
    </row>
    <row r="456" spans="1:4">
      <c r="A456" s="87">
        <v>2</v>
      </c>
      <c r="B456" s="10" t="s">
        <v>75</v>
      </c>
      <c r="C456" s="49" t="s">
        <v>237</v>
      </c>
      <c r="D456" s="10">
        <v>1</v>
      </c>
    </row>
    <row r="457" spans="1:4">
      <c r="A457" s="87">
        <v>2</v>
      </c>
      <c r="B457" s="10" t="s">
        <v>76</v>
      </c>
      <c r="C457" s="49" t="s">
        <v>237</v>
      </c>
      <c r="D457" s="10">
        <v>0</v>
      </c>
    </row>
    <row r="458" spans="1:4">
      <c r="A458" s="87">
        <v>3</v>
      </c>
      <c r="B458" s="10" t="s">
        <v>19</v>
      </c>
      <c r="C458" s="49" t="s">
        <v>237</v>
      </c>
      <c r="D458" s="10">
        <v>1</v>
      </c>
    </row>
    <row r="459" spans="1:4">
      <c r="A459" s="87">
        <v>3</v>
      </c>
      <c r="B459" s="18" t="s">
        <v>21</v>
      </c>
      <c r="C459" s="49" t="s">
        <v>237</v>
      </c>
      <c r="D459" s="10">
        <v>0</v>
      </c>
    </row>
    <row r="460" spans="1:4">
      <c r="A460" s="87">
        <v>3</v>
      </c>
      <c r="B460" s="10" t="s">
        <v>20</v>
      </c>
      <c r="C460" s="49" t="s">
        <v>237</v>
      </c>
      <c r="D460" s="10">
        <v>0</v>
      </c>
    </row>
    <row r="461" spans="1:4">
      <c r="A461" s="87">
        <v>3</v>
      </c>
      <c r="B461" s="16" t="s">
        <v>22</v>
      </c>
      <c r="C461" s="49" t="s">
        <v>237</v>
      </c>
      <c r="D461" s="16">
        <v>0</v>
      </c>
    </row>
    <row r="462" spans="1:4">
      <c r="A462" s="86" t="s">
        <v>273</v>
      </c>
      <c r="B462" s="3" t="s">
        <v>68</v>
      </c>
      <c r="C462" s="49" t="s">
        <v>60</v>
      </c>
      <c r="D462" s="10">
        <v>1</v>
      </c>
    </row>
    <row r="463" spans="1:4">
      <c r="A463" s="87" t="s">
        <v>274</v>
      </c>
      <c r="B463" s="3" t="s">
        <v>101</v>
      </c>
      <c r="C463" s="49" t="s">
        <v>60</v>
      </c>
      <c r="D463" s="10">
        <v>0</v>
      </c>
    </row>
    <row r="464" spans="1:4">
      <c r="A464" s="87" t="s">
        <v>274</v>
      </c>
      <c r="B464" s="3" t="s">
        <v>102</v>
      </c>
      <c r="C464" s="49" t="s">
        <v>60</v>
      </c>
      <c r="D464" s="10">
        <v>0</v>
      </c>
    </row>
    <row r="465" spans="1:4">
      <c r="A465" s="87" t="s">
        <v>274</v>
      </c>
      <c r="B465" s="3" t="s">
        <v>106</v>
      </c>
      <c r="C465" s="49" t="s">
        <v>60</v>
      </c>
      <c r="D465" s="10">
        <v>0</v>
      </c>
    </row>
    <row r="466" spans="1:4">
      <c r="A466" s="87" t="s">
        <v>274</v>
      </c>
      <c r="B466" s="3" t="s">
        <v>188</v>
      </c>
      <c r="C466" s="49" t="s">
        <v>60</v>
      </c>
      <c r="D466" s="10">
        <v>1</v>
      </c>
    </row>
    <row r="467" spans="1:4">
      <c r="A467" s="87" t="s">
        <v>276</v>
      </c>
      <c r="B467" s="3" t="s">
        <v>103</v>
      </c>
      <c r="C467" s="49" t="s">
        <v>60</v>
      </c>
      <c r="D467" s="10">
        <v>0</v>
      </c>
    </row>
    <row r="468" spans="1:4">
      <c r="A468" s="87" t="s">
        <v>276</v>
      </c>
      <c r="B468" s="3" t="s">
        <v>104</v>
      </c>
      <c r="C468" s="49" t="s">
        <v>60</v>
      </c>
      <c r="D468" s="10">
        <v>1</v>
      </c>
    </row>
    <row r="469" spans="1:4">
      <c r="A469" s="87" t="s">
        <v>276</v>
      </c>
      <c r="B469" s="3" t="s">
        <v>105</v>
      </c>
      <c r="C469" s="49" t="s">
        <v>60</v>
      </c>
      <c r="D469" s="10">
        <v>0</v>
      </c>
    </row>
    <row r="470" spans="1:4">
      <c r="A470" s="87">
        <v>2</v>
      </c>
      <c r="B470" s="10" t="s">
        <v>69</v>
      </c>
      <c r="C470" s="49" t="s">
        <v>60</v>
      </c>
      <c r="D470" s="10">
        <v>1</v>
      </c>
    </row>
    <row r="471" spans="1:4">
      <c r="A471" s="87">
        <v>2</v>
      </c>
      <c r="B471" s="10" t="s">
        <v>70</v>
      </c>
      <c r="C471" s="49" t="s">
        <v>60</v>
      </c>
      <c r="D471" s="10">
        <v>1</v>
      </c>
    </row>
    <row r="472" spans="1:4" ht="45">
      <c r="A472" s="87">
        <v>2</v>
      </c>
      <c r="B472" s="10" t="s">
        <v>71</v>
      </c>
      <c r="C472" s="49" t="s">
        <v>60</v>
      </c>
      <c r="D472" s="10">
        <v>0</v>
      </c>
    </row>
    <row r="473" spans="1:4">
      <c r="A473" s="87">
        <v>2</v>
      </c>
      <c r="B473" s="10" t="s">
        <v>72</v>
      </c>
      <c r="C473" s="49" t="s">
        <v>60</v>
      </c>
      <c r="D473" s="10">
        <v>0</v>
      </c>
    </row>
    <row r="474" spans="1:4">
      <c r="A474" s="87">
        <v>2</v>
      </c>
      <c r="B474" s="10" t="s">
        <v>73</v>
      </c>
      <c r="C474" s="49" t="s">
        <v>60</v>
      </c>
      <c r="D474" s="10">
        <v>0</v>
      </c>
    </row>
    <row r="475" spans="1:4">
      <c r="A475" s="87">
        <v>2</v>
      </c>
      <c r="B475" s="10" t="s">
        <v>74</v>
      </c>
      <c r="C475" s="49" t="s">
        <v>60</v>
      </c>
      <c r="D475" s="10">
        <v>1</v>
      </c>
    </row>
    <row r="476" spans="1:4">
      <c r="A476" s="87">
        <v>2</v>
      </c>
      <c r="B476" s="10" t="s">
        <v>75</v>
      </c>
      <c r="C476" s="49" t="s">
        <v>60</v>
      </c>
      <c r="D476" s="10">
        <v>0</v>
      </c>
    </row>
    <row r="477" spans="1:4">
      <c r="A477" s="87">
        <v>2</v>
      </c>
      <c r="B477" s="10" t="s">
        <v>76</v>
      </c>
      <c r="C477" s="49" t="s">
        <v>60</v>
      </c>
      <c r="D477" s="10">
        <v>0</v>
      </c>
    </row>
    <row r="478" spans="1:4">
      <c r="A478" s="87">
        <v>3</v>
      </c>
      <c r="B478" s="10" t="s">
        <v>19</v>
      </c>
      <c r="C478" s="49" t="s">
        <v>60</v>
      </c>
      <c r="D478" s="10">
        <v>0</v>
      </c>
    </row>
    <row r="479" spans="1:4">
      <c r="A479" s="87">
        <v>3</v>
      </c>
      <c r="B479" s="18" t="s">
        <v>21</v>
      </c>
      <c r="C479" s="49" t="s">
        <v>60</v>
      </c>
      <c r="D479" s="10">
        <v>0</v>
      </c>
    </row>
    <row r="480" spans="1:4">
      <c r="A480" s="87">
        <v>3</v>
      </c>
      <c r="B480" s="10" t="s">
        <v>20</v>
      </c>
      <c r="C480" s="49" t="s">
        <v>60</v>
      </c>
      <c r="D480" s="10">
        <v>1</v>
      </c>
    </row>
    <row r="481" spans="1:4">
      <c r="A481" s="87">
        <v>3</v>
      </c>
      <c r="B481" s="16" t="s">
        <v>22</v>
      </c>
      <c r="C481" s="49" t="s">
        <v>60</v>
      </c>
      <c r="D481" s="16">
        <v>0</v>
      </c>
    </row>
    <row r="482" spans="1:4">
      <c r="A482" s="86" t="s">
        <v>273</v>
      </c>
      <c r="B482" s="3" t="s">
        <v>68</v>
      </c>
      <c r="C482" s="49" t="s">
        <v>0</v>
      </c>
      <c r="D482" s="5">
        <v>1</v>
      </c>
    </row>
    <row r="483" spans="1:4">
      <c r="A483" s="87" t="s">
        <v>274</v>
      </c>
      <c r="B483" s="3" t="s">
        <v>101</v>
      </c>
      <c r="C483" s="49" t="s">
        <v>0</v>
      </c>
      <c r="D483" s="5">
        <v>1</v>
      </c>
    </row>
    <row r="484" spans="1:4">
      <c r="A484" s="87" t="s">
        <v>274</v>
      </c>
      <c r="B484" s="3" t="s">
        <v>102</v>
      </c>
      <c r="C484" s="49" t="s">
        <v>0</v>
      </c>
      <c r="D484" s="5">
        <v>0</v>
      </c>
    </row>
    <row r="485" spans="1:4">
      <c r="A485" s="87" t="s">
        <v>274</v>
      </c>
      <c r="B485" s="3" t="s">
        <v>106</v>
      </c>
      <c r="C485" s="49" t="s">
        <v>0</v>
      </c>
      <c r="D485" s="5">
        <v>0</v>
      </c>
    </row>
    <row r="486" spans="1:4">
      <c r="A486" s="87" t="s">
        <v>274</v>
      </c>
      <c r="B486" s="3" t="s">
        <v>188</v>
      </c>
      <c r="C486" s="49" t="s">
        <v>0</v>
      </c>
      <c r="D486" s="5">
        <v>0</v>
      </c>
    </row>
    <row r="487" spans="1:4">
      <c r="A487" s="87" t="s">
        <v>276</v>
      </c>
      <c r="B487" s="3" t="s">
        <v>103</v>
      </c>
      <c r="C487" s="49" t="s">
        <v>0</v>
      </c>
      <c r="D487" s="5">
        <v>1</v>
      </c>
    </row>
    <row r="488" spans="1:4">
      <c r="A488" s="87" t="s">
        <v>276</v>
      </c>
      <c r="B488" s="3" t="s">
        <v>104</v>
      </c>
      <c r="C488" s="49" t="s">
        <v>0</v>
      </c>
      <c r="D488" s="5">
        <v>0</v>
      </c>
    </row>
    <row r="489" spans="1:4">
      <c r="A489" s="87" t="s">
        <v>276</v>
      </c>
      <c r="B489" s="3" t="s">
        <v>105</v>
      </c>
      <c r="C489" s="49" t="s">
        <v>0</v>
      </c>
      <c r="D489" s="5">
        <v>0</v>
      </c>
    </row>
    <row r="490" spans="1:4">
      <c r="A490" s="87">
        <v>2</v>
      </c>
      <c r="B490" s="10" t="s">
        <v>69</v>
      </c>
      <c r="C490" s="49" t="s">
        <v>0</v>
      </c>
      <c r="D490" s="5">
        <v>1</v>
      </c>
    </row>
    <row r="491" spans="1:4">
      <c r="A491" s="87">
        <v>2</v>
      </c>
      <c r="B491" s="10" t="s">
        <v>70</v>
      </c>
      <c r="C491" s="49" t="s">
        <v>0</v>
      </c>
      <c r="D491" s="5">
        <v>1</v>
      </c>
    </row>
    <row r="492" spans="1:4" ht="45">
      <c r="A492" s="87">
        <v>2</v>
      </c>
      <c r="B492" s="10" t="s">
        <v>71</v>
      </c>
      <c r="C492" s="49" t="s">
        <v>0</v>
      </c>
      <c r="D492" s="5">
        <v>0</v>
      </c>
    </row>
    <row r="493" spans="1:4">
      <c r="A493" s="87">
        <v>2</v>
      </c>
      <c r="B493" s="10" t="s">
        <v>72</v>
      </c>
      <c r="C493" s="49" t="s">
        <v>0</v>
      </c>
      <c r="D493" s="5">
        <v>0</v>
      </c>
    </row>
    <row r="494" spans="1:4">
      <c r="A494" s="87">
        <v>2</v>
      </c>
      <c r="B494" s="10" t="s">
        <v>73</v>
      </c>
      <c r="C494" s="49" t="s">
        <v>0</v>
      </c>
      <c r="D494" s="5">
        <v>0</v>
      </c>
    </row>
    <row r="495" spans="1:4">
      <c r="A495" s="87">
        <v>2</v>
      </c>
      <c r="B495" s="10" t="s">
        <v>74</v>
      </c>
      <c r="C495" s="49" t="s">
        <v>0</v>
      </c>
      <c r="D495" s="5">
        <v>1</v>
      </c>
    </row>
    <row r="496" spans="1:4">
      <c r="A496" s="87">
        <v>2</v>
      </c>
      <c r="B496" s="10" t="s">
        <v>75</v>
      </c>
      <c r="C496" s="49" t="s">
        <v>0</v>
      </c>
      <c r="D496" s="5">
        <v>1</v>
      </c>
    </row>
    <row r="497" spans="1:4">
      <c r="A497" s="87">
        <v>2</v>
      </c>
      <c r="B497" s="10" t="s">
        <v>76</v>
      </c>
      <c r="C497" s="49" t="s">
        <v>0</v>
      </c>
      <c r="D497" s="5">
        <v>0</v>
      </c>
    </row>
    <row r="498" spans="1:4">
      <c r="A498" s="87">
        <v>3</v>
      </c>
      <c r="B498" s="10" t="s">
        <v>19</v>
      </c>
      <c r="C498" s="49" t="s">
        <v>0</v>
      </c>
      <c r="D498" s="5">
        <v>0</v>
      </c>
    </row>
    <row r="499" spans="1:4">
      <c r="A499" s="87">
        <v>3</v>
      </c>
      <c r="B499" s="18" t="s">
        <v>21</v>
      </c>
      <c r="C499" s="49" t="s">
        <v>0</v>
      </c>
      <c r="D499" s="5">
        <v>0</v>
      </c>
    </row>
    <row r="500" spans="1:4">
      <c r="A500" s="87">
        <v>3</v>
      </c>
      <c r="B500" s="10" t="s">
        <v>20</v>
      </c>
      <c r="C500" s="49" t="s">
        <v>0</v>
      </c>
      <c r="D500" s="5">
        <v>0</v>
      </c>
    </row>
    <row r="501" spans="1:4">
      <c r="A501" s="87">
        <v>3</v>
      </c>
      <c r="B501" s="16" t="s">
        <v>22</v>
      </c>
      <c r="C501" s="49" t="s">
        <v>0</v>
      </c>
      <c r="D501" s="15">
        <v>1</v>
      </c>
    </row>
    <row r="502" spans="1:4">
      <c r="A502" s="86" t="s">
        <v>273</v>
      </c>
      <c r="B502" s="3" t="s">
        <v>68</v>
      </c>
      <c r="C502" s="49" t="s">
        <v>258</v>
      </c>
      <c r="D502" s="5">
        <v>1</v>
      </c>
    </row>
    <row r="503" spans="1:4">
      <c r="A503" s="87" t="s">
        <v>274</v>
      </c>
      <c r="B503" s="3" t="s">
        <v>101</v>
      </c>
      <c r="C503" s="49" t="s">
        <v>258</v>
      </c>
      <c r="D503" s="5">
        <v>1</v>
      </c>
    </row>
    <row r="504" spans="1:4">
      <c r="A504" s="87" t="s">
        <v>274</v>
      </c>
      <c r="B504" s="3" t="s">
        <v>102</v>
      </c>
      <c r="C504" s="49" t="s">
        <v>258</v>
      </c>
      <c r="D504" s="5">
        <v>0</v>
      </c>
    </row>
    <row r="505" spans="1:4">
      <c r="A505" s="87" t="s">
        <v>274</v>
      </c>
      <c r="B505" s="3" t="s">
        <v>106</v>
      </c>
      <c r="C505" s="49" t="s">
        <v>258</v>
      </c>
      <c r="D505" s="5">
        <v>0</v>
      </c>
    </row>
    <row r="506" spans="1:4">
      <c r="A506" s="87" t="s">
        <v>274</v>
      </c>
      <c r="B506" s="3" t="s">
        <v>188</v>
      </c>
      <c r="C506" s="49" t="s">
        <v>258</v>
      </c>
      <c r="D506" s="5">
        <v>0</v>
      </c>
    </row>
    <row r="507" spans="1:4">
      <c r="A507" s="87" t="s">
        <v>276</v>
      </c>
      <c r="B507" s="3" t="s">
        <v>103</v>
      </c>
      <c r="C507" s="49" t="s">
        <v>258</v>
      </c>
      <c r="D507" s="5">
        <v>1</v>
      </c>
    </row>
    <row r="508" spans="1:4">
      <c r="A508" s="87" t="s">
        <v>276</v>
      </c>
      <c r="B508" s="3" t="s">
        <v>104</v>
      </c>
      <c r="C508" s="49" t="s">
        <v>258</v>
      </c>
      <c r="D508" s="5">
        <v>0</v>
      </c>
    </row>
    <row r="509" spans="1:4">
      <c r="A509" s="87" t="s">
        <v>276</v>
      </c>
      <c r="B509" s="3" t="s">
        <v>105</v>
      </c>
      <c r="C509" s="49" t="s">
        <v>258</v>
      </c>
      <c r="D509" s="5">
        <v>0</v>
      </c>
    </row>
    <row r="510" spans="1:4">
      <c r="A510" s="87">
        <v>2</v>
      </c>
      <c r="B510" s="10" t="s">
        <v>69</v>
      </c>
      <c r="C510" s="49" t="s">
        <v>258</v>
      </c>
      <c r="D510" s="5">
        <v>0</v>
      </c>
    </row>
    <row r="511" spans="1:4">
      <c r="A511" s="87">
        <v>2</v>
      </c>
      <c r="B511" s="10" t="s">
        <v>70</v>
      </c>
      <c r="C511" s="49" t="s">
        <v>258</v>
      </c>
      <c r="D511" s="5">
        <v>0</v>
      </c>
    </row>
    <row r="512" spans="1:4" ht="45">
      <c r="A512" s="87">
        <v>2</v>
      </c>
      <c r="B512" s="10" t="s">
        <v>71</v>
      </c>
      <c r="C512" s="49" t="s">
        <v>258</v>
      </c>
      <c r="D512" s="5">
        <v>0</v>
      </c>
    </row>
    <row r="513" spans="1:4">
      <c r="A513" s="87">
        <v>2</v>
      </c>
      <c r="B513" s="10" t="s">
        <v>72</v>
      </c>
      <c r="C513" s="49" t="s">
        <v>258</v>
      </c>
      <c r="D513" s="5">
        <v>0</v>
      </c>
    </row>
    <row r="514" spans="1:4">
      <c r="A514" s="87">
        <v>2</v>
      </c>
      <c r="B514" s="10" t="s">
        <v>73</v>
      </c>
      <c r="C514" s="49" t="s">
        <v>258</v>
      </c>
      <c r="D514" s="5">
        <v>0</v>
      </c>
    </row>
    <row r="515" spans="1:4">
      <c r="A515" s="87">
        <v>2</v>
      </c>
      <c r="B515" s="10" t="s">
        <v>74</v>
      </c>
      <c r="C515" s="49" t="s">
        <v>258</v>
      </c>
      <c r="D515" s="5">
        <v>1</v>
      </c>
    </row>
    <row r="516" spans="1:4">
      <c r="A516" s="87">
        <v>2</v>
      </c>
      <c r="B516" s="10" t="s">
        <v>75</v>
      </c>
      <c r="C516" s="49" t="s">
        <v>258</v>
      </c>
      <c r="D516" s="5">
        <v>0</v>
      </c>
    </row>
    <row r="517" spans="1:4">
      <c r="A517" s="87">
        <v>2</v>
      </c>
      <c r="B517" s="10" t="s">
        <v>76</v>
      </c>
      <c r="C517" s="49" t="s">
        <v>258</v>
      </c>
      <c r="D517" s="5">
        <v>0</v>
      </c>
    </row>
    <row r="518" spans="1:4">
      <c r="A518" s="87">
        <v>3</v>
      </c>
      <c r="B518" s="10" t="s">
        <v>19</v>
      </c>
      <c r="C518" s="49" t="s">
        <v>258</v>
      </c>
      <c r="D518" s="5">
        <v>0</v>
      </c>
    </row>
    <row r="519" spans="1:4">
      <c r="A519" s="87">
        <v>3</v>
      </c>
      <c r="B519" s="18" t="s">
        <v>21</v>
      </c>
      <c r="C519" s="49" t="s">
        <v>258</v>
      </c>
      <c r="D519" s="5">
        <v>1</v>
      </c>
    </row>
    <row r="520" spans="1:4">
      <c r="A520" s="87">
        <v>3</v>
      </c>
      <c r="B520" s="10" t="s">
        <v>20</v>
      </c>
      <c r="C520" s="49" t="s">
        <v>258</v>
      </c>
      <c r="D520" s="5">
        <v>0</v>
      </c>
    </row>
    <row r="521" spans="1:4">
      <c r="A521" s="87">
        <v>3</v>
      </c>
      <c r="B521" s="16" t="s">
        <v>22</v>
      </c>
      <c r="C521" s="49" t="s">
        <v>258</v>
      </c>
      <c r="D521" s="15">
        <v>0</v>
      </c>
    </row>
    <row r="522" spans="1:4">
      <c r="A522" s="86" t="s">
        <v>273</v>
      </c>
      <c r="B522" s="3" t="s">
        <v>68</v>
      </c>
      <c r="C522" s="49" t="s">
        <v>63</v>
      </c>
      <c r="D522" s="5">
        <v>1</v>
      </c>
    </row>
    <row r="523" spans="1:4">
      <c r="A523" s="87" t="s">
        <v>274</v>
      </c>
      <c r="B523" s="3" t="s">
        <v>101</v>
      </c>
      <c r="C523" s="49" t="s">
        <v>63</v>
      </c>
      <c r="D523" s="5">
        <v>0</v>
      </c>
    </row>
    <row r="524" spans="1:4">
      <c r="A524" s="87" t="s">
        <v>274</v>
      </c>
      <c r="B524" s="3" t="s">
        <v>102</v>
      </c>
      <c r="C524" s="49" t="s">
        <v>63</v>
      </c>
      <c r="D524" s="5">
        <v>0</v>
      </c>
    </row>
    <row r="525" spans="1:4">
      <c r="A525" s="87" t="s">
        <v>274</v>
      </c>
      <c r="B525" s="3" t="s">
        <v>106</v>
      </c>
      <c r="C525" s="49" t="s">
        <v>63</v>
      </c>
      <c r="D525" s="5">
        <v>0</v>
      </c>
    </row>
    <row r="526" spans="1:4">
      <c r="A526" s="87" t="s">
        <v>274</v>
      </c>
      <c r="B526" s="3" t="s">
        <v>188</v>
      </c>
      <c r="C526" s="49" t="s">
        <v>63</v>
      </c>
      <c r="D526" s="5">
        <v>1</v>
      </c>
    </row>
    <row r="527" spans="1:4">
      <c r="A527" s="87" t="s">
        <v>276</v>
      </c>
      <c r="B527" s="3" t="s">
        <v>103</v>
      </c>
      <c r="C527" s="49" t="s">
        <v>63</v>
      </c>
      <c r="D527" s="5">
        <v>0</v>
      </c>
    </row>
    <row r="528" spans="1:4">
      <c r="A528" s="87" t="s">
        <v>276</v>
      </c>
      <c r="B528" s="3" t="s">
        <v>104</v>
      </c>
      <c r="C528" s="49" t="s">
        <v>63</v>
      </c>
      <c r="D528" s="5">
        <v>1</v>
      </c>
    </row>
    <row r="529" spans="1:4">
      <c r="A529" s="87" t="s">
        <v>276</v>
      </c>
      <c r="B529" s="3" t="s">
        <v>105</v>
      </c>
      <c r="C529" s="49" t="s">
        <v>63</v>
      </c>
      <c r="D529" s="5">
        <v>0</v>
      </c>
    </row>
    <row r="530" spans="1:4">
      <c r="A530" s="87">
        <v>2</v>
      </c>
      <c r="B530" s="10" t="s">
        <v>69</v>
      </c>
      <c r="C530" s="49" t="s">
        <v>63</v>
      </c>
      <c r="D530" s="5">
        <v>1</v>
      </c>
    </row>
    <row r="531" spans="1:4">
      <c r="A531" s="87">
        <v>2</v>
      </c>
      <c r="B531" s="10" t="s">
        <v>70</v>
      </c>
      <c r="C531" s="49" t="s">
        <v>63</v>
      </c>
      <c r="D531" s="5">
        <v>0</v>
      </c>
    </row>
    <row r="532" spans="1:4" ht="45">
      <c r="A532" s="87">
        <v>2</v>
      </c>
      <c r="B532" s="10" t="s">
        <v>71</v>
      </c>
      <c r="C532" s="49" t="s">
        <v>63</v>
      </c>
      <c r="D532" s="5">
        <v>0</v>
      </c>
    </row>
    <row r="533" spans="1:4">
      <c r="A533" s="87">
        <v>2</v>
      </c>
      <c r="B533" s="10" t="s">
        <v>72</v>
      </c>
      <c r="C533" s="49" t="s">
        <v>63</v>
      </c>
      <c r="D533" s="5">
        <v>1</v>
      </c>
    </row>
    <row r="534" spans="1:4">
      <c r="A534" s="87">
        <v>2</v>
      </c>
      <c r="B534" s="10" t="s">
        <v>73</v>
      </c>
      <c r="C534" s="49" t="s">
        <v>63</v>
      </c>
      <c r="D534" s="5">
        <v>0</v>
      </c>
    </row>
    <row r="535" spans="1:4">
      <c r="A535" s="87">
        <v>2</v>
      </c>
      <c r="B535" s="10" t="s">
        <v>74</v>
      </c>
      <c r="C535" s="49" t="s">
        <v>63</v>
      </c>
      <c r="D535" s="5">
        <v>0</v>
      </c>
    </row>
    <row r="536" spans="1:4">
      <c r="A536" s="87">
        <v>2</v>
      </c>
      <c r="B536" s="10" t="s">
        <v>75</v>
      </c>
      <c r="C536" s="49" t="s">
        <v>63</v>
      </c>
      <c r="D536" s="5">
        <v>1</v>
      </c>
    </row>
    <row r="537" spans="1:4">
      <c r="A537" s="87">
        <v>2</v>
      </c>
      <c r="B537" s="10" t="s">
        <v>76</v>
      </c>
      <c r="C537" s="49" t="s">
        <v>63</v>
      </c>
      <c r="D537" s="5">
        <v>0</v>
      </c>
    </row>
    <row r="538" spans="1:4">
      <c r="A538" s="87">
        <v>3</v>
      </c>
      <c r="B538" s="10" t="s">
        <v>19</v>
      </c>
      <c r="C538" s="49" t="s">
        <v>63</v>
      </c>
      <c r="D538" s="5">
        <v>0</v>
      </c>
    </row>
    <row r="539" spans="1:4">
      <c r="A539" s="87">
        <v>3</v>
      </c>
      <c r="B539" s="18" t="s">
        <v>21</v>
      </c>
      <c r="C539" s="49" t="s">
        <v>63</v>
      </c>
      <c r="D539" s="5">
        <v>0</v>
      </c>
    </row>
    <row r="540" spans="1:4">
      <c r="A540" s="87">
        <v>3</v>
      </c>
      <c r="B540" s="10" t="s">
        <v>20</v>
      </c>
      <c r="C540" s="49" t="s">
        <v>63</v>
      </c>
      <c r="D540" s="5">
        <v>0</v>
      </c>
    </row>
    <row r="541" spans="1:4">
      <c r="A541" s="87">
        <v>3</v>
      </c>
      <c r="B541" s="16" t="s">
        <v>22</v>
      </c>
      <c r="C541" s="49" t="s">
        <v>63</v>
      </c>
      <c r="D541" s="15">
        <v>1</v>
      </c>
    </row>
    <row r="542" spans="1:4">
      <c r="A542" s="86" t="s">
        <v>273</v>
      </c>
      <c r="B542" s="3" t="s">
        <v>68</v>
      </c>
      <c r="C542" s="49" t="s">
        <v>259</v>
      </c>
      <c r="D542" s="10">
        <v>1</v>
      </c>
    </row>
    <row r="543" spans="1:4">
      <c r="A543" s="87" t="s">
        <v>274</v>
      </c>
      <c r="B543" s="3" t="s">
        <v>101</v>
      </c>
      <c r="C543" s="49" t="s">
        <v>259</v>
      </c>
      <c r="D543" s="10">
        <v>0</v>
      </c>
    </row>
    <row r="544" spans="1:4">
      <c r="A544" s="87" t="s">
        <v>274</v>
      </c>
      <c r="B544" s="3" t="s">
        <v>102</v>
      </c>
      <c r="C544" s="49" t="s">
        <v>259</v>
      </c>
      <c r="D544" s="10">
        <v>1</v>
      </c>
    </row>
    <row r="545" spans="1:4">
      <c r="A545" s="87" t="s">
        <v>274</v>
      </c>
      <c r="B545" s="3" t="s">
        <v>106</v>
      </c>
      <c r="C545" s="49" t="s">
        <v>259</v>
      </c>
      <c r="D545" s="10">
        <v>0</v>
      </c>
    </row>
    <row r="546" spans="1:4">
      <c r="A546" s="87" t="s">
        <v>274</v>
      </c>
      <c r="B546" s="3" t="s">
        <v>188</v>
      </c>
      <c r="C546" s="49" t="s">
        <v>259</v>
      </c>
      <c r="D546" s="10">
        <v>0</v>
      </c>
    </row>
    <row r="547" spans="1:4">
      <c r="A547" s="87" t="s">
        <v>276</v>
      </c>
      <c r="B547" s="3" t="s">
        <v>103</v>
      </c>
      <c r="C547" s="49" t="s">
        <v>259</v>
      </c>
      <c r="D547" s="10">
        <v>1</v>
      </c>
    </row>
    <row r="548" spans="1:4">
      <c r="A548" s="87" t="s">
        <v>276</v>
      </c>
      <c r="B548" s="3" t="s">
        <v>104</v>
      </c>
      <c r="C548" s="49" t="s">
        <v>259</v>
      </c>
      <c r="D548" s="10">
        <v>0</v>
      </c>
    </row>
    <row r="549" spans="1:4">
      <c r="A549" s="87" t="s">
        <v>276</v>
      </c>
      <c r="B549" s="3" t="s">
        <v>105</v>
      </c>
      <c r="C549" s="49" t="s">
        <v>259</v>
      </c>
      <c r="D549" s="10">
        <v>1</v>
      </c>
    </row>
    <row r="550" spans="1:4">
      <c r="A550" s="87">
        <v>2</v>
      </c>
      <c r="B550" s="10" t="s">
        <v>69</v>
      </c>
      <c r="C550" s="49" t="s">
        <v>259</v>
      </c>
      <c r="D550" s="10">
        <v>1</v>
      </c>
    </row>
    <row r="551" spans="1:4">
      <c r="A551" s="87">
        <v>2</v>
      </c>
      <c r="B551" s="10" t="s">
        <v>70</v>
      </c>
      <c r="C551" s="49" t="s">
        <v>259</v>
      </c>
      <c r="D551" s="10">
        <v>1</v>
      </c>
    </row>
    <row r="552" spans="1:4" ht="45">
      <c r="A552" s="87">
        <v>2</v>
      </c>
      <c r="B552" s="10" t="s">
        <v>71</v>
      </c>
      <c r="C552" s="49" t="s">
        <v>259</v>
      </c>
      <c r="D552" s="10">
        <v>1</v>
      </c>
    </row>
    <row r="553" spans="1:4">
      <c r="A553" s="87">
        <v>2</v>
      </c>
      <c r="B553" s="10" t="s">
        <v>72</v>
      </c>
      <c r="C553" s="49" t="s">
        <v>259</v>
      </c>
      <c r="D553" s="10">
        <v>0</v>
      </c>
    </row>
    <row r="554" spans="1:4">
      <c r="A554" s="87">
        <v>2</v>
      </c>
      <c r="B554" s="10" t="s">
        <v>73</v>
      </c>
      <c r="C554" s="49" t="s">
        <v>259</v>
      </c>
      <c r="D554" s="10">
        <v>0</v>
      </c>
    </row>
    <row r="555" spans="1:4">
      <c r="A555" s="87">
        <v>2</v>
      </c>
      <c r="B555" s="10" t="s">
        <v>74</v>
      </c>
      <c r="C555" s="49" t="s">
        <v>259</v>
      </c>
      <c r="D555" s="10">
        <v>1</v>
      </c>
    </row>
    <row r="556" spans="1:4">
      <c r="A556" s="87">
        <v>2</v>
      </c>
      <c r="B556" s="10" t="s">
        <v>75</v>
      </c>
      <c r="C556" s="49" t="s">
        <v>259</v>
      </c>
      <c r="D556" s="10">
        <v>1</v>
      </c>
    </row>
    <row r="557" spans="1:4">
      <c r="A557" s="87">
        <v>2</v>
      </c>
      <c r="B557" s="10" t="s">
        <v>76</v>
      </c>
      <c r="C557" s="49" t="s">
        <v>259</v>
      </c>
      <c r="D557" s="10">
        <v>0</v>
      </c>
    </row>
    <row r="558" spans="1:4">
      <c r="A558" s="87">
        <v>3</v>
      </c>
      <c r="B558" s="10" t="s">
        <v>19</v>
      </c>
      <c r="C558" s="49" t="s">
        <v>259</v>
      </c>
      <c r="D558" s="10">
        <v>1</v>
      </c>
    </row>
    <row r="559" spans="1:4">
      <c r="A559" s="87">
        <v>3</v>
      </c>
      <c r="B559" s="18" t="s">
        <v>21</v>
      </c>
      <c r="C559" s="49" t="s">
        <v>259</v>
      </c>
      <c r="D559" s="10">
        <v>0</v>
      </c>
    </row>
    <row r="560" spans="1:4">
      <c r="A560" s="87">
        <v>3</v>
      </c>
      <c r="B560" s="10" t="s">
        <v>20</v>
      </c>
      <c r="C560" s="49" t="s">
        <v>259</v>
      </c>
      <c r="D560" s="10">
        <v>0</v>
      </c>
    </row>
    <row r="561" spans="1:4">
      <c r="A561" s="87">
        <v>3</v>
      </c>
      <c r="B561" s="16" t="s">
        <v>22</v>
      </c>
      <c r="C561" s="49" t="s">
        <v>259</v>
      </c>
      <c r="D561" s="16">
        <v>0</v>
      </c>
    </row>
    <row r="562" spans="1:4">
      <c r="A562" s="86" t="s">
        <v>273</v>
      </c>
      <c r="B562" s="3" t="s">
        <v>68</v>
      </c>
      <c r="C562" s="49" t="s">
        <v>64</v>
      </c>
      <c r="D562" s="5">
        <v>1</v>
      </c>
    </row>
    <row r="563" spans="1:4">
      <c r="A563" s="87" t="s">
        <v>274</v>
      </c>
      <c r="B563" s="3" t="s">
        <v>101</v>
      </c>
      <c r="C563" s="49" t="s">
        <v>64</v>
      </c>
      <c r="D563" s="5">
        <v>1</v>
      </c>
    </row>
    <row r="564" spans="1:4">
      <c r="A564" s="87" t="s">
        <v>274</v>
      </c>
      <c r="B564" s="3" t="s">
        <v>102</v>
      </c>
      <c r="C564" s="49" t="s">
        <v>64</v>
      </c>
      <c r="D564" s="5">
        <v>0</v>
      </c>
    </row>
    <row r="565" spans="1:4">
      <c r="A565" s="87" t="s">
        <v>274</v>
      </c>
      <c r="B565" s="3" t="s">
        <v>106</v>
      </c>
      <c r="C565" s="49" t="s">
        <v>64</v>
      </c>
      <c r="D565" s="5">
        <v>0</v>
      </c>
    </row>
    <row r="566" spans="1:4">
      <c r="A566" s="87" t="s">
        <v>274</v>
      </c>
      <c r="B566" s="3" t="s">
        <v>188</v>
      </c>
      <c r="C566" s="49" t="s">
        <v>64</v>
      </c>
      <c r="D566" s="5">
        <v>0</v>
      </c>
    </row>
    <row r="567" spans="1:4">
      <c r="A567" s="87" t="s">
        <v>276</v>
      </c>
      <c r="B567" s="3" t="s">
        <v>103</v>
      </c>
      <c r="C567" s="49" t="s">
        <v>64</v>
      </c>
      <c r="D567" s="5">
        <v>1</v>
      </c>
    </row>
    <row r="568" spans="1:4">
      <c r="A568" s="87" t="s">
        <v>276</v>
      </c>
      <c r="B568" s="3" t="s">
        <v>104</v>
      </c>
      <c r="C568" s="49" t="s">
        <v>64</v>
      </c>
      <c r="D568" s="5">
        <v>0</v>
      </c>
    </row>
    <row r="569" spans="1:4">
      <c r="A569" s="87" t="s">
        <v>276</v>
      </c>
      <c r="B569" s="3" t="s">
        <v>105</v>
      </c>
      <c r="C569" s="49" t="s">
        <v>64</v>
      </c>
      <c r="D569" s="5">
        <v>0</v>
      </c>
    </row>
    <row r="570" spans="1:4">
      <c r="A570" s="87">
        <v>2</v>
      </c>
      <c r="B570" s="10" t="s">
        <v>69</v>
      </c>
      <c r="C570" s="49" t="s">
        <v>64</v>
      </c>
      <c r="D570" s="5">
        <v>0</v>
      </c>
    </row>
    <row r="571" spans="1:4">
      <c r="A571" s="87">
        <v>2</v>
      </c>
      <c r="B571" s="10" t="s">
        <v>70</v>
      </c>
      <c r="C571" s="49" t="s">
        <v>64</v>
      </c>
      <c r="D571" s="5">
        <v>0</v>
      </c>
    </row>
    <row r="572" spans="1:4" ht="45">
      <c r="A572" s="87">
        <v>2</v>
      </c>
      <c r="B572" s="10" t="s">
        <v>71</v>
      </c>
      <c r="C572" s="49" t="s">
        <v>64</v>
      </c>
      <c r="D572" s="5">
        <v>0</v>
      </c>
    </row>
    <row r="573" spans="1:4">
      <c r="A573" s="87">
        <v>2</v>
      </c>
      <c r="B573" s="10" t="s">
        <v>72</v>
      </c>
      <c r="C573" s="49" t="s">
        <v>64</v>
      </c>
      <c r="D573" s="5">
        <v>0</v>
      </c>
    </row>
    <row r="574" spans="1:4">
      <c r="A574" s="87">
        <v>2</v>
      </c>
      <c r="B574" s="10" t="s">
        <v>73</v>
      </c>
      <c r="C574" s="49" t="s">
        <v>64</v>
      </c>
      <c r="D574" s="5">
        <v>0</v>
      </c>
    </row>
    <row r="575" spans="1:4">
      <c r="A575" s="87">
        <v>2</v>
      </c>
      <c r="B575" s="10" t="s">
        <v>74</v>
      </c>
      <c r="C575" s="49" t="s">
        <v>64</v>
      </c>
      <c r="D575" s="5">
        <v>0</v>
      </c>
    </row>
    <row r="576" spans="1:4">
      <c r="A576" s="87">
        <v>2</v>
      </c>
      <c r="B576" s="10" t="s">
        <v>75</v>
      </c>
      <c r="C576" s="49" t="s">
        <v>64</v>
      </c>
      <c r="D576" s="5">
        <v>1</v>
      </c>
    </row>
    <row r="577" spans="1:4">
      <c r="A577" s="87">
        <v>2</v>
      </c>
      <c r="B577" s="10" t="s">
        <v>76</v>
      </c>
      <c r="C577" s="49" t="s">
        <v>64</v>
      </c>
      <c r="D577" s="5">
        <v>0</v>
      </c>
    </row>
    <row r="578" spans="1:4">
      <c r="A578" s="87">
        <v>3</v>
      </c>
      <c r="B578" s="10" t="s">
        <v>19</v>
      </c>
      <c r="C578" s="49" t="s">
        <v>64</v>
      </c>
      <c r="D578" s="5">
        <v>0</v>
      </c>
    </row>
    <row r="579" spans="1:4">
      <c r="A579" s="87">
        <v>3</v>
      </c>
      <c r="B579" s="18" t="s">
        <v>21</v>
      </c>
      <c r="C579" s="49" t="s">
        <v>64</v>
      </c>
      <c r="D579" s="5">
        <v>1</v>
      </c>
    </row>
    <row r="580" spans="1:4">
      <c r="A580" s="87">
        <v>3</v>
      </c>
      <c r="B580" s="10" t="s">
        <v>20</v>
      </c>
      <c r="C580" s="49" t="s">
        <v>64</v>
      </c>
      <c r="D580" s="5">
        <v>0</v>
      </c>
    </row>
    <row r="581" spans="1:4">
      <c r="A581" s="87">
        <v>3</v>
      </c>
      <c r="B581" s="16" t="s">
        <v>22</v>
      </c>
      <c r="C581" s="49" t="s">
        <v>64</v>
      </c>
      <c r="D581" s="15">
        <v>0</v>
      </c>
    </row>
    <row r="582" spans="1:4">
      <c r="A582" s="86" t="s">
        <v>273</v>
      </c>
      <c r="B582" s="3" t="s">
        <v>68</v>
      </c>
      <c r="C582" s="49" t="s">
        <v>110</v>
      </c>
      <c r="D582" s="5">
        <v>1</v>
      </c>
    </row>
    <row r="583" spans="1:4">
      <c r="A583" s="87" t="s">
        <v>274</v>
      </c>
      <c r="B583" s="3" t="s">
        <v>101</v>
      </c>
      <c r="C583" s="49" t="s">
        <v>110</v>
      </c>
      <c r="D583" s="5" t="s">
        <v>23</v>
      </c>
    </row>
    <row r="584" spans="1:4">
      <c r="A584" s="87" t="s">
        <v>274</v>
      </c>
      <c r="B584" s="3" t="s">
        <v>102</v>
      </c>
      <c r="C584" s="49" t="s">
        <v>110</v>
      </c>
      <c r="D584" s="5" t="s">
        <v>23</v>
      </c>
    </row>
    <row r="585" spans="1:4">
      <c r="A585" s="87" t="s">
        <v>274</v>
      </c>
      <c r="B585" s="3" t="s">
        <v>106</v>
      </c>
      <c r="C585" s="49" t="s">
        <v>110</v>
      </c>
      <c r="D585" s="5" t="s">
        <v>23</v>
      </c>
    </row>
    <row r="586" spans="1:4">
      <c r="A586" s="87" t="s">
        <v>274</v>
      </c>
      <c r="B586" s="3" t="s">
        <v>188</v>
      </c>
      <c r="C586" s="49" t="s">
        <v>110</v>
      </c>
      <c r="D586" s="5" t="s">
        <v>23</v>
      </c>
    </row>
    <row r="587" spans="1:4">
      <c r="A587" s="87" t="s">
        <v>276</v>
      </c>
      <c r="B587" s="3" t="s">
        <v>103</v>
      </c>
      <c r="C587" s="49" t="s">
        <v>110</v>
      </c>
      <c r="D587" s="5" t="s">
        <v>23</v>
      </c>
    </row>
    <row r="588" spans="1:4">
      <c r="A588" s="87" t="s">
        <v>276</v>
      </c>
      <c r="B588" s="3" t="s">
        <v>104</v>
      </c>
      <c r="C588" s="49" t="s">
        <v>110</v>
      </c>
      <c r="D588" s="5" t="s">
        <v>23</v>
      </c>
    </row>
    <row r="589" spans="1:4">
      <c r="A589" s="87" t="s">
        <v>276</v>
      </c>
      <c r="B589" s="3" t="s">
        <v>105</v>
      </c>
      <c r="C589" s="49" t="s">
        <v>110</v>
      </c>
      <c r="D589" s="5" t="s">
        <v>23</v>
      </c>
    </row>
    <row r="590" spans="1:4">
      <c r="A590" s="87">
        <v>2</v>
      </c>
      <c r="B590" s="10" t="s">
        <v>69</v>
      </c>
      <c r="C590" s="49" t="s">
        <v>110</v>
      </c>
      <c r="D590" s="5">
        <v>0</v>
      </c>
    </row>
    <row r="591" spans="1:4">
      <c r="A591" s="87">
        <v>2</v>
      </c>
      <c r="B591" s="10" t="s">
        <v>70</v>
      </c>
      <c r="C591" s="49" t="s">
        <v>110</v>
      </c>
      <c r="D591" s="5">
        <v>0</v>
      </c>
    </row>
    <row r="592" spans="1:4" ht="45">
      <c r="A592" s="87">
        <v>2</v>
      </c>
      <c r="B592" s="10" t="s">
        <v>71</v>
      </c>
      <c r="C592" s="49" t="s">
        <v>110</v>
      </c>
      <c r="D592" s="5">
        <v>0</v>
      </c>
    </row>
    <row r="593" spans="1:4">
      <c r="A593" s="87">
        <v>2</v>
      </c>
      <c r="B593" s="10" t="s">
        <v>72</v>
      </c>
      <c r="C593" s="49" t="s">
        <v>110</v>
      </c>
      <c r="D593" s="5">
        <v>0</v>
      </c>
    </row>
    <row r="594" spans="1:4">
      <c r="A594" s="87">
        <v>2</v>
      </c>
      <c r="B594" s="10" t="s">
        <v>73</v>
      </c>
      <c r="C594" s="49" t="s">
        <v>110</v>
      </c>
      <c r="D594" s="5">
        <v>0</v>
      </c>
    </row>
    <row r="595" spans="1:4">
      <c r="A595" s="87">
        <v>2</v>
      </c>
      <c r="B595" s="10" t="s">
        <v>74</v>
      </c>
      <c r="C595" s="49" t="s">
        <v>110</v>
      </c>
      <c r="D595" s="5">
        <v>1</v>
      </c>
    </row>
    <row r="596" spans="1:4">
      <c r="A596" s="87">
        <v>2</v>
      </c>
      <c r="B596" s="10" t="s">
        <v>75</v>
      </c>
      <c r="C596" s="49" t="s">
        <v>110</v>
      </c>
      <c r="D596" s="5">
        <v>0</v>
      </c>
    </row>
    <row r="597" spans="1:4">
      <c r="A597" s="87">
        <v>2</v>
      </c>
      <c r="B597" s="10" t="s">
        <v>76</v>
      </c>
      <c r="C597" s="49" t="s">
        <v>110</v>
      </c>
      <c r="D597" s="5">
        <v>0</v>
      </c>
    </row>
    <row r="598" spans="1:4">
      <c r="A598" s="87">
        <v>3</v>
      </c>
      <c r="B598" s="10" t="s">
        <v>19</v>
      </c>
      <c r="C598" s="49" t="s">
        <v>110</v>
      </c>
      <c r="D598" s="5">
        <v>0</v>
      </c>
    </row>
    <row r="599" spans="1:4">
      <c r="A599" s="87">
        <v>3</v>
      </c>
      <c r="B599" s="18" t="s">
        <v>21</v>
      </c>
      <c r="C599" s="49" t="s">
        <v>110</v>
      </c>
      <c r="D599" s="5">
        <v>1</v>
      </c>
    </row>
    <row r="600" spans="1:4">
      <c r="A600" s="87">
        <v>3</v>
      </c>
      <c r="B600" s="10" t="s">
        <v>20</v>
      </c>
      <c r="C600" s="49" t="s">
        <v>110</v>
      </c>
      <c r="D600" s="5">
        <v>0</v>
      </c>
    </row>
    <row r="601" spans="1:4">
      <c r="A601" s="87">
        <v>3</v>
      </c>
      <c r="B601" s="16" t="s">
        <v>22</v>
      </c>
      <c r="C601" s="49" t="s">
        <v>110</v>
      </c>
      <c r="D601" s="15">
        <v>0</v>
      </c>
    </row>
    <row r="602" spans="1:4">
      <c r="A602" s="87"/>
      <c r="B602" s="10"/>
      <c r="C602" s="49"/>
      <c r="D602" s="10"/>
    </row>
    <row r="603" spans="1:4">
      <c r="A603" s="87"/>
      <c r="B603" s="10"/>
      <c r="C603" s="49"/>
      <c r="D603" s="10"/>
    </row>
    <row r="604" spans="1:4">
      <c r="A604" s="87"/>
      <c r="B604" s="10"/>
      <c r="C604" s="49"/>
      <c r="D604" s="10"/>
    </row>
    <row r="605" spans="1:4">
      <c r="A605" s="87"/>
      <c r="B605" s="10"/>
      <c r="C605" s="49"/>
      <c r="D605" s="10"/>
    </row>
    <row r="606" spans="1:4">
      <c r="A606" s="87"/>
      <c r="B606" s="10"/>
      <c r="C606" s="49"/>
      <c r="D606" s="10"/>
    </row>
    <row r="607" spans="1:4">
      <c r="A607" s="87"/>
      <c r="B607" s="10"/>
      <c r="C607" s="49"/>
      <c r="D607" s="10"/>
    </row>
    <row r="608" spans="1:4">
      <c r="A608" s="87"/>
      <c r="B608" s="10"/>
      <c r="C608" s="49"/>
      <c r="D608" s="10"/>
    </row>
    <row r="609" spans="1:4">
      <c r="A609" s="87"/>
      <c r="B609" s="10"/>
      <c r="C609" s="49"/>
      <c r="D609" s="10"/>
    </row>
    <row r="610" spans="1:4">
      <c r="A610" s="87"/>
      <c r="B610" s="10"/>
      <c r="C610" s="49"/>
      <c r="D610" s="10"/>
    </row>
    <row r="611" spans="1:4">
      <c r="A611" s="87"/>
      <c r="B611" s="3"/>
      <c r="C611" s="49"/>
      <c r="D611" s="10"/>
    </row>
    <row r="612" spans="1:4">
      <c r="A612" s="87"/>
      <c r="B612" s="3"/>
      <c r="C612" s="49"/>
      <c r="D612" s="10"/>
    </row>
    <row r="613" spans="1:4">
      <c r="A613" s="87"/>
      <c r="B613" s="10"/>
      <c r="C613" s="49"/>
      <c r="D613" s="10"/>
    </row>
    <row r="614" spans="1:4">
      <c r="A614" s="87"/>
      <c r="B614" s="18"/>
      <c r="C614" s="49"/>
      <c r="D614" s="10"/>
    </row>
    <row r="615" spans="1:4">
      <c r="A615" s="87"/>
      <c r="B615" s="10"/>
      <c r="C615" s="49"/>
      <c r="D615" s="10"/>
    </row>
    <row r="616" spans="1:4">
      <c r="A616" s="87"/>
      <c r="B616" s="10"/>
      <c r="C616" s="49"/>
      <c r="D616" s="16"/>
    </row>
    <row r="617" spans="1:4">
      <c r="A617" s="86"/>
      <c r="B617" s="10"/>
      <c r="C617" s="49"/>
      <c r="D617" s="5"/>
    </row>
    <row r="618" spans="1:4">
      <c r="A618" s="87"/>
      <c r="B618" s="3"/>
      <c r="C618" s="49"/>
      <c r="D618" s="5"/>
    </row>
    <row r="619" spans="1:4">
      <c r="A619" s="87"/>
      <c r="B619" s="3"/>
      <c r="C619" s="49"/>
      <c r="D619" s="5"/>
    </row>
    <row r="620" spans="1:4">
      <c r="A620" s="87"/>
      <c r="B620" s="3"/>
      <c r="C620" s="49"/>
      <c r="D620" s="5"/>
    </row>
    <row r="621" spans="1:4">
      <c r="A621" s="87"/>
      <c r="B621" s="10"/>
      <c r="C621" s="49"/>
      <c r="D621" s="5"/>
    </row>
    <row r="622" spans="1:4">
      <c r="A622" s="87"/>
      <c r="B622" s="10"/>
      <c r="C622" s="49"/>
      <c r="D622" s="5"/>
    </row>
    <row r="623" spans="1:4">
      <c r="A623" s="86"/>
      <c r="B623" s="10"/>
      <c r="C623" s="49"/>
      <c r="D623" s="5"/>
    </row>
    <row r="624" spans="1:4">
      <c r="A624" s="87"/>
      <c r="B624" s="10"/>
      <c r="C624" s="49"/>
      <c r="D624" s="5"/>
    </row>
    <row r="625" spans="1:4">
      <c r="A625" s="87"/>
      <c r="B625" s="10"/>
      <c r="C625" s="49"/>
      <c r="D625" s="5"/>
    </row>
    <row r="626" spans="1:4">
      <c r="A626" s="87"/>
      <c r="B626" s="10"/>
      <c r="C626" s="49"/>
      <c r="D626" s="5"/>
    </row>
    <row r="627" spans="1:4">
      <c r="A627" s="87"/>
      <c r="B627" s="10"/>
      <c r="C627" s="49"/>
      <c r="D627" s="5"/>
    </row>
    <row r="628" spans="1:4">
      <c r="A628" s="87"/>
      <c r="B628" s="10"/>
      <c r="C628" s="49"/>
      <c r="D628" s="5"/>
    </row>
    <row r="629" spans="1:4">
      <c r="A629" s="87"/>
      <c r="B629" s="10"/>
      <c r="C629" s="49"/>
      <c r="D629" s="5"/>
    </row>
    <row r="630" spans="1:4">
      <c r="A630" s="87"/>
      <c r="B630" s="10"/>
      <c r="C630" s="49"/>
      <c r="D630" s="5"/>
    </row>
    <row r="631" spans="1:4">
      <c r="A631" s="87"/>
      <c r="B631" s="10"/>
      <c r="C631" s="49"/>
      <c r="D631" s="5"/>
    </row>
    <row r="632" spans="1:4">
      <c r="A632" s="87"/>
      <c r="B632" s="10"/>
      <c r="C632" s="49"/>
      <c r="D632" s="5"/>
    </row>
    <row r="633" spans="1:4">
      <c r="A633" s="87"/>
      <c r="B633" s="10"/>
      <c r="C633" s="49"/>
      <c r="D633" s="5"/>
    </row>
    <row r="634" spans="1:4">
      <c r="A634" s="87"/>
      <c r="B634" s="10"/>
      <c r="C634" s="49"/>
      <c r="D634" s="5"/>
    </row>
    <row r="635" spans="1:4">
      <c r="A635" s="87"/>
      <c r="B635" s="10"/>
      <c r="C635" s="49"/>
      <c r="D635" s="5"/>
    </row>
    <row r="636" spans="1:4">
      <c r="A636" s="87"/>
      <c r="B636" s="10"/>
      <c r="C636" s="49"/>
      <c r="D636" s="5"/>
    </row>
    <row r="637" spans="1:4">
      <c r="A637" s="87"/>
      <c r="B637" s="10"/>
      <c r="C637" s="49"/>
      <c r="D637" s="5"/>
    </row>
    <row r="638" spans="1:4">
      <c r="A638" s="87"/>
      <c r="B638" s="10"/>
      <c r="C638" s="49"/>
      <c r="D638" s="5"/>
    </row>
    <row r="639" spans="1:4">
      <c r="A639" s="87"/>
      <c r="B639" s="10"/>
      <c r="C639" s="49"/>
      <c r="D639" s="5"/>
    </row>
    <row r="640" spans="1:4">
      <c r="A640" s="87"/>
      <c r="B640" s="10"/>
      <c r="C640" s="49"/>
      <c r="D640" s="5"/>
    </row>
    <row r="641" spans="1:4">
      <c r="A641" s="87"/>
      <c r="B641" s="10"/>
      <c r="C641" s="49"/>
      <c r="D641" s="5"/>
    </row>
    <row r="642" spans="1:4">
      <c r="A642" s="87"/>
      <c r="B642" s="10"/>
      <c r="C642" s="49"/>
      <c r="D642" s="5"/>
    </row>
    <row r="643" spans="1:4">
      <c r="A643" s="87"/>
      <c r="B643" s="10"/>
      <c r="C643" s="49"/>
      <c r="D643" s="5"/>
    </row>
    <row r="644" spans="1:4">
      <c r="A644" s="87"/>
      <c r="B644" s="10"/>
      <c r="C644" s="49"/>
      <c r="D644" s="5"/>
    </row>
    <row r="645" spans="1:4">
      <c r="A645" s="87"/>
      <c r="B645" s="10"/>
      <c r="C645" s="49"/>
      <c r="D645" s="5"/>
    </row>
    <row r="646" spans="1:4">
      <c r="A646" s="87"/>
      <c r="B646" s="10"/>
      <c r="C646" s="49"/>
      <c r="D646" s="5"/>
    </row>
    <row r="647" spans="1:4">
      <c r="A647" s="87"/>
      <c r="B647" s="10"/>
      <c r="C647" s="49"/>
      <c r="D647" s="5"/>
    </row>
    <row r="648" spans="1:4">
      <c r="A648" s="87"/>
      <c r="B648" s="10"/>
      <c r="C648" s="49"/>
      <c r="D648" s="5"/>
    </row>
    <row r="649" spans="1:4">
      <c r="A649" s="87"/>
      <c r="B649" s="10"/>
      <c r="C649" s="49"/>
      <c r="D649" s="5"/>
    </row>
    <row r="650" spans="1:4">
      <c r="A650" s="87"/>
      <c r="B650" s="10"/>
      <c r="C650" s="49"/>
      <c r="D650" s="5"/>
    </row>
    <row r="651" spans="1:4">
      <c r="A651" s="87"/>
      <c r="B651" s="10"/>
      <c r="C651" s="49"/>
      <c r="D651" s="5"/>
    </row>
    <row r="652" spans="1:4">
      <c r="A652" s="87"/>
      <c r="B652" s="3"/>
      <c r="C652" s="49"/>
      <c r="D652" s="5"/>
    </row>
    <row r="653" spans="1:4">
      <c r="A653" s="87"/>
      <c r="B653" s="3"/>
      <c r="C653" s="49"/>
      <c r="D653" s="5"/>
    </row>
    <row r="654" spans="1:4">
      <c r="A654" s="87"/>
      <c r="B654" s="10"/>
      <c r="C654" s="49"/>
      <c r="D654" s="5"/>
    </row>
    <row r="655" spans="1:4">
      <c r="A655" s="87"/>
      <c r="B655" s="18"/>
      <c r="C655" s="49"/>
      <c r="D655" s="5"/>
    </row>
    <row r="656" spans="1:4">
      <c r="A656" s="87"/>
      <c r="B656" s="10"/>
      <c r="C656" s="49"/>
      <c r="D656" s="5"/>
    </row>
    <row r="657" spans="1:4">
      <c r="A657" s="87"/>
      <c r="B657" s="10"/>
      <c r="C657" s="49"/>
      <c r="D657" s="15"/>
    </row>
    <row r="658" spans="1:4">
      <c r="A658" s="86"/>
      <c r="B658" s="10"/>
      <c r="C658" s="49"/>
      <c r="D658" s="5"/>
    </row>
    <row r="659" spans="1:4">
      <c r="A659" s="87"/>
      <c r="B659" s="3"/>
      <c r="C659" s="49"/>
      <c r="D659" s="5"/>
    </row>
    <row r="660" spans="1:4">
      <c r="A660" s="87"/>
      <c r="B660" s="3"/>
      <c r="C660" s="49"/>
      <c r="D660" s="5"/>
    </row>
    <row r="661" spans="1:4">
      <c r="A661" s="87"/>
      <c r="B661" s="3"/>
      <c r="C661" s="49"/>
      <c r="D661" s="5"/>
    </row>
    <row r="662" spans="1:4">
      <c r="A662" s="87"/>
      <c r="B662" s="10"/>
      <c r="C662" s="49"/>
      <c r="D662" s="5"/>
    </row>
    <row r="663" spans="1:4">
      <c r="A663" s="87"/>
      <c r="B663" s="10"/>
      <c r="C663" s="49"/>
      <c r="D663" s="5"/>
    </row>
    <row r="664" spans="1:4">
      <c r="A664" s="86"/>
      <c r="B664" s="10"/>
      <c r="C664" s="49"/>
      <c r="D664" s="5"/>
    </row>
    <row r="665" spans="1:4">
      <c r="A665" s="87"/>
      <c r="B665" s="10"/>
      <c r="C665" s="49"/>
      <c r="D665" s="5"/>
    </row>
    <row r="666" spans="1:4">
      <c r="A666" s="87"/>
      <c r="B666" s="10"/>
      <c r="C666" s="49"/>
      <c r="D666" s="5"/>
    </row>
    <row r="667" spans="1:4">
      <c r="A667" s="87"/>
      <c r="B667" s="10"/>
      <c r="C667" s="49"/>
      <c r="D667" s="5"/>
    </row>
    <row r="668" spans="1:4">
      <c r="A668" s="87"/>
      <c r="B668" s="10"/>
      <c r="C668" s="49"/>
      <c r="D668" s="5"/>
    </row>
    <row r="669" spans="1:4">
      <c r="A669" s="87"/>
      <c r="B669" s="10"/>
      <c r="C669" s="49"/>
      <c r="D669" s="5"/>
    </row>
    <row r="670" spans="1:4">
      <c r="A670" s="87"/>
      <c r="B670" s="10"/>
      <c r="C670" s="49"/>
      <c r="D670" s="5"/>
    </row>
    <row r="671" spans="1:4">
      <c r="A671" s="87"/>
      <c r="B671" s="10"/>
      <c r="C671" s="49"/>
      <c r="D671" s="5"/>
    </row>
    <row r="672" spans="1:4">
      <c r="A672" s="87"/>
      <c r="B672" s="10"/>
      <c r="C672" s="49"/>
      <c r="D672" s="5"/>
    </row>
    <row r="673" spans="1:4">
      <c r="A673" s="87"/>
      <c r="B673" s="10"/>
      <c r="C673" s="49"/>
      <c r="D673" s="5"/>
    </row>
    <row r="674" spans="1:4">
      <c r="A674" s="87"/>
      <c r="B674" s="10"/>
      <c r="C674" s="49"/>
      <c r="D674" s="5"/>
    </row>
    <row r="675" spans="1:4">
      <c r="A675" s="87"/>
      <c r="B675" s="10"/>
      <c r="C675" s="49"/>
      <c r="D675" s="5"/>
    </row>
    <row r="676" spans="1:4">
      <c r="A676" s="87"/>
      <c r="B676" s="10"/>
      <c r="C676" s="49"/>
      <c r="D676" s="5"/>
    </row>
    <row r="677" spans="1:4">
      <c r="A677" s="87"/>
      <c r="B677" s="10"/>
      <c r="C677" s="49"/>
      <c r="D677" s="5"/>
    </row>
    <row r="678" spans="1:4">
      <c r="A678" s="87"/>
      <c r="B678" s="10"/>
      <c r="C678" s="49"/>
      <c r="D678" s="10"/>
    </row>
    <row r="679" spans="1:4">
      <c r="A679" s="87"/>
      <c r="B679" s="10"/>
      <c r="C679" s="49"/>
      <c r="D679" s="10"/>
    </row>
    <row r="680" spans="1:4">
      <c r="A680" s="87"/>
      <c r="B680" s="10"/>
      <c r="C680" s="49"/>
      <c r="D680" s="10"/>
    </row>
    <row r="681" spans="1:4">
      <c r="A681" s="87"/>
      <c r="B681" s="10"/>
      <c r="C681" s="49"/>
      <c r="D681" s="10"/>
    </row>
    <row r="682" spans="1:4">
      <c r="A682" s="87"/>
      <c r="B682" s="10"/>
      <c r="C682" s="49"/>
      <c r="D682" s="10"/>
    </row>
    <row r="683" spans="1:4">
      <c r="A683" s="87"/>
      <c r="B683" s="10"/>
      <c r="C683" s="49"/>
      <c r="D683" s="10"/>
    </row>
    <row r="684" spans="1:4">
      <c r="A684" s="87"/>
      <c r="B684" s="10"/>
      <c r="C684" s="49"/>
      <c r="D684" s="10"/>
    </row>
    <row r="685" spans="1:4">
      <c r="A685" s="87"/>
      <c r="B685" s="10"/>
      <c r="C685" s="49"/>
      <c r="D685" s="10"/>
    </row>
    <row r="686" spans="1:4">
      <c r="A686" s="87"/>
      <c r="B686" s="10"/>
      <c r="C686" s="49"/>
      <c r="D686" s="10"/>
    </row>
    <row r="687" spans="1:4">
      <c r="A687" s="87"/>
      <c r="B687" s="10"/>
      <c r="C687" s="49"/>
      <c r="D687" s="10"/>
    </row>
    <row r="688" spans="1:4">
      <c r="A688" s="87"/>
      <c r="B688" s="10"/>
      <c r="C688" s="49"/>
      <c r="D688" s="10"/>
    </row>
    <row r="689" spans="1:4">
      <c r="A689" s="87"/>
      <c r="B689" s="10"/>
      <c r="C689" s="49"/>
      <c r="D689" s="10"/>
    </row>
    <row r="690" spans="1:4">
      <c r="A690" s="87"/>
      <c r="B690" s="10"/>
      <c r="C690" s="49"/>
      <c r="D690" s="10"/>
    </row>
    <row r="691" spans="1:4">
      <c r="A691" s="87"/>
      <c r="B691" s="10"/>
      <c r="C691" s="49"/>
      <c r="D691" s="10"/>
    </row>
    <row r="692" spans="1:4">
      <c r="A692" s="87"/>
      <c r="B692" s="10"/>
      <c r="C692" s="49"/>
      <c r="D692" s="10"/>
    </row>
    <row r="693" spans="1:4">
      <c r="A693" s="87"/>
      <c r="B693" s="3"/>
      <c r="C693" s="49"/>
      <c r="D693" s="10"/>
    </row>
    <row r="694" spans="1:4">
      <c r="A694" s="87"/>
      <c r="B694" s="3"/>
      <c r="C694" s="49"/>
      <c r="D694" s="10"/>
    </row>
    <row r="695" spans="1:4">
      <c r="A695" s="87"/>
      <c r="B695" s="10"/>
      <c r="C695" s="49"/>
      <c r="D695" s="10"/>
    </row>
    <row r="696" spans="1:4">
      <c r="A696" s="87"/>
      <c r="B696" s="18"/>
      <c r="C696" s="49"/>
      <c r="D696" s="10"/>
    </row>
    <row r="697" spans="1:4">
      <c r="A697" s="87"/>
      <c r="B697" s="10"/>
      <c r="C697" s="49"/>
      <c r="D697" s="10"/>
    </row>
    <row r="698" spans="1:4">
      <c r="A698" s="87"/>
      <c r="B698" s="10"/>
      <c r="C698" s="49"/>
      <c r="D698" s="16"/>
    </row>
    <row r="699" spans="1:4">
      <c r="A699" s="86"/>
      <c r="B699" s="10"/>
      <c r="C699" s="49"/>
      <c r="D699" s="5"/>
    </row>
    <row r="700" spans="1:4">
      <c r="A700" s="87"/>
      <c r="B700" s="3"/>
      <c r="C700" s="49"/>
      <c r="D700" s="5"/>
    </row>
    <row r="701" spans="1:4">
      <c r="A701" s="87"/>
      <c r="B701" s="3"/>
      <c r="C701" s="49"/>
      <c r="D701" s="5"/>
    </row>
    <row r="702" spans="1:4">
      <c r="A702" s="87"/>
      <c r="B702" s="3"/>
      <c r="C702" s="49"/>
      <c r="D702" s="5"/>
    </row>
    <row r="703" spans="1:4">
      <c r="A703" s="87"/>
      <c r="B703" s="10"/>
      <c r="C703" s="49"/>
      <c r="D703" s="5"/>
    </row>
    <row r="704" spans="1:4">
      <c r="A704" s="87"/>
      <c r="B704" s="10"/>
      <c r="C704" s="49"/>
      <c r="D704" s="5"/>
    </row>
    <row r="705" spans="1:4">
      <c r="A705" s="86"/>
      <c r="B705" s="10"/>
      <c r="C705" s="49"/>
      <c r="D705" s="5"/>
    </row>
    <row r="706" spans="1:4">
      <c r="A706" s="87"/>
      <c r="B706" s="10"/>
      <c r="C706" s="49"/>
      <c r="D706" s="5"/>
    </row>
    <row r="707" spans="1:4">
      <c r="A707" s="87"/>
      <c r="B707" s="10"/>
      <c r="C707" s="49"/>
      <c r="D707" s="5"/>
    </row>
    <row r="708" spans="1:4">
      <c r="A708" s="87"/>
      <c r="B708" s="10"/>
      <c r="C708" s="49"/>
      <c r="D708" s="5"/>
    </row>
    <row r="709" spans="1:4">
      <c r="A709" s="87"/>
      <c r="B709" s="10"/>
      <c r="C709" s="49"/>
      <c r="D709" s="5"/>
    </row>
    <row r="710" spans="1:4">
      <c r="A710" s="87"/>
      <c r="B710" s="10"/>
      <c r="C710" s="49"/>
      <c r="D710" s="5"/>
    </row>
    <row r="711" spans="1:4">
      <c r="A711" s="87"/>
      <c r="B711" s="10"/>
      <c r="C711" s="49"/>
      <c r="D711" s="5"/>
    </row>
    <row r="712" spans="1:4">
      <c r="A712" s="87"/>
      <c r="B712" s="10"/>
      <c r="C712" s="49"/>
      <c r="D712" s="5"/>
    </row>
    <row r="713" spans="1:4">
      <c r="A713" s="87"/>
      <c r="B713" s="10"/>
      <c r="C713" s="49"/>
      <c r="D713" s="5"/>
    </row>
    <row r="714" spans="1:4">
      <c r="A714" s="87"/>
      <c r="B714" s="10"/>
      <c r="C714" s="49"/>
      <c r="D714" s="5"/>
    </row>
    <row r="715" spans="1:4">
      <c r="A715" s="87"/>
      <c r="B715" s="10"/>
      <c r="C715" s="49"/>
      <c r="D715" s="5"/>
    </row>
    <row r="716" spans="1:4">
      <c r="A716" s="87"/>
      <c r="B716" s="10"/>
      <c r="C716" s="49"/>
      <c r="D716" s="5"/>
    </row>
    <row r="717" spans="1:4">
      <c r="A717" s="87"/>
      <c r="B717" s="10"/>
      <c r="C717" s="49"/>
      <c r="D717" s="5"/>
    </row>
    <row r="718" spans="1:4">
      <c r="A718" s="87"/>
      <c r="B718" s="10"/>
      <c r="C718" s="49"/>
      <c r="D718" s="5"/>
    </row>
    <row r="719" spans="1:4">
      <c r="A719" s="87"/>
      <c r="B719" s="10"/>
      <c r="C719" s="49"/>
      <c r="D719" s="10"/>
    </row>
    <row r="720" spans="1:4">
      <c r="A720" s="87"/>
      <c r="B720" s="10"/>
      <c r="C720" s="49"/>
      <c r="D720" s="10"/>
    </row>
    <row r="721" spans="1:4">
      <c r="A721" s="87"/>
      <c r="B721" s="10"/>
      <c r="C721" s="49"/>
      <c r="D721" s="10"/>
    </row>
    <row r="722" spans="1:4">
      <c r="A722" s="87"/>
      <c r="B722" s="10"/>
      <c r="C722" s="49"/>
      <c r="D722" s="10"/>
    </row>
    <row r="723" spans="1:4">
      <c r="A723" s="87"/>
      <c r="B723" s="10"/>
      <c r="C723" s="49"/>
      <c r="D723" s="10"/>
    </row>
    <row r="724" spans="1:4">
      <c r="A724" s="87"/>
      <c r="B724" s="10"/>
      <c r="C724" s="49"/>
      <c r="D724" s="10"/>
    </row>
    <row r="725" spans="1:4">
      <c r="A725" s="87"/>
      <c r="B725" s="10"/>
      <c r="C725" s="49"/>
      <c r="D725" s="10"/>
    </row>
    <row r="726" spans="1:4">
      <c r="A726" s="87"/>
      <c r="B726" s="10"/>
      <c r="C726" s="49"/>
      <c r="D726" s="10"/>
    </row>
    <row r="727" spans="1:4">
      <c r="A727" s="87"/>
      <c r="B727" s="10"/>
      <c r="C727" s="49"/>
      <c r="D727" s="10"/>
    </row>
    <row r="728" spans="1:4">
      <c r="A728" s="87"/>
      <c r="B728" s="10"/>
      <c r="C728" s="49"/>
      <c r="D728" s="10"/>
    </row>
    <row r="729" spans="1:4">
      <c r="A729" s="87"/>
      <c r="B729" s="10"/>
      <c r="C729" s="49"/>
      <c r="D729" s="10"/>
    </row>
    <row r="730" spans="1:4">
      <c r="A730" s="87"/>
      <c r="B730" s="10"/>
      <c r="C730" s="49"/>
      <c r="D730" s="10"/>
    </row>
    <row r="731" spans="1:4">
      <c r="A731" s="87"/>
      <c r="B731" s="10"/>
      <c r="C731" s="49"/>
      <c r="D731" s="10"/>
    </row>
    <row r="732" spans="1:4">
      <c r="A732" s="87"/>
      <c r="B732" s="10"/>
      <c r="C732" s="49"/>
      <c r="D732" s="10"/>
    </row>
    <row r="733" spans="1:4">
      <c r="A733" s="87"/>
      <c r="B733" s="10"/>
      <c r="C733" s="49"/>
      <c r="D733" s="10"/>
    </row>
    <row r="734" spans="1:4">
      <c r="A734" s="87"/>
      <c r="B734" s="3"/>
      <c r="C734" s="49"/>
      <c r="D734" s="10"/>
    </row>
    <row r="735" spans="1:4">
      <c r="A735" s="87"/>
      <c r="B735" s="3"/>
      <c r="C735" s="49"/>
      <c r="D735" s="10"/>
    </row>
    <row r="736" spans="1:4">
      <c r="A736" s="87"/>
      <c r="B736" s="10"/>
      <c r="C736" s="49"/>
      <c r="D736" s="10"/>
    </row>
    <row r="737" spans="1:4">
      <c r="A737" s="87"/>
      <c r="B737" s="18"/>
      <c r="C737" s="49"/>
      <c r="D737" s="10"/>
    </row>
    <row r="738" spans="1:4">
      <c r="A738" s="87"/>
      <c r="B738" s="10"/>
      <c r="C738" s="49"/>
      <c r="D738" s="10"/>
    </row>
    <row r="739" spans="1:4">
      <c r="A739" s="87"/>
      <c r="B739" s="10"/>
      <c r="C739" s="49"/>
      <c r="D739" s="16"/>
    </row>
    <row r="740" spans="1:4">
      <c r="A740" s="86"/>
      <c r="B740" s="10"/>
      <c r="C740" s="49"/>
      <c r="D740" s="5"/>
    </row>
    <row r="741" spans="1:4">
      <c r="A741" s="87"/>
      <c r="B741" s="3"/>
      <c r="C741" s="49"/>
      <c r="D741" s="5"/>
    </row>
    <row r="742" spans="1:4">
      <c r="A742" s="87"/>
      <c r="B742" s="3"/>
      <c r="C742" s="49"/>
      <c r="D742" s="5"/>
    </row>
    <row r="743" spans="1:4">
      <c r="A743" s="87"/>
      <c r="B743" s="3"/>
      <c r="C743" s="49"/>
      <c r="D743" s="5"/>
    </row>
    <row r="744" spans="1:4">
      <c r="A744" s="87"/>
      <c r="B744" s="10"/>
      <c r="C744" s="49"/>
      <c r="D744" s="5"/>
    </row>
    <row r="745" spans="1:4">
      <c r="A745" s="87"/>
      <c r="B745" s="10"/>
      <c r="C745" s="49"/>
      <c r="D745" s="5"/>
    </row>
    <row r="746" spans="1:4">
      <c r="A746" s="86"/>
      <c r="B746" s="10"/>
      <c r="C746" s="49"/>
      <c r="D746" s="5"/>
    </row>
    <row r="747" spans="1:4">
      <c r="A747" s="87"/>
      <c r="B747" s="10"/>
      <c r="C747" s="49"/>
      <c r="D747" s="5"/>
    </row>
    <row r="748" spans="1:4">
      <c r="A748" s="87"/>
      <c r="B748" s="10"/>
      <c r="C748" s="49"/>
      <c r="D748" s="5"/>
    </row>
    <row r="749" spans="1:4">
      <c r="A749" s="87"/>
      <c r="B749" s="10"/>
      <c r="C749" s="49"/>
      <c r="D749" s="5"/>
    </row>
    <row r="750" spans="1:4">
      <c r="A750" s="87"/>
      <c r="B750" s="10"/>
      <c r="C750" s="49"/>
      <c r="D750" s="5"/>
    </row>
    <row r="751" spans="1:4">
      <c r="A751" s="87"/>
      <c r="B751" s="10"/>
      <c r="C751" s="49"/>
      <c r="D751" s="5"/>
    </row>
    <row r="752" spans="1:4">
      <c r="A752" s="87"/>
      <c r="B752" s="10"/>
      <c r="C752" s="49"/>
      <c r="D752" s="5"/>
    </row>
    <row r="753" spans="1:4">
      <c r="A753" s="87"/>
      <c r="B753" s="10"/>
      <c r="C753" s="49"/>
      <c r="D753" s="5"/>
    </row>
    <row r="754" spans="1:4">
      <c r="A754" s="87"/>
      <c r="B754" s="10"/>
      <c r="C754" s="49"/>
      <c r="D754" s="5"/>
    </row>
    <row r="755" spans="1:4">
      <c r="A755" s="87"/>
      <c r="B755" s="10"/>
      <c r="C755" s="49"/>
      <c r="D755" s="5"/>
    </row>
    <row r="756" spans="1:4">
      <c r="A756" s="87"/>
      <c r="B756" s="10"/>
      <c r="C756" s="49"/>
      <c r="D756" s="5"/>
    </row>
    <row r="757" spans="1:4">
      <c r="A757" s="87"/>
      <c r="B757" s="10"/>
      <c r="C757" s="49"/>
      <c r="D757" s="5"/>
    </row>
    <row r="758" spans="1:4">
      <c r="A758" s="87"/>
      <c r="B758" s="10"/>
      <c r="C758" s="49"/>
      <c r="D758" s="5"/>
    </row>
    <row r="759" spans="1:4">
      <c r="A759" s="87"/>
      <c r="B759" s="10"/>
      <c r="C759" s="49"/>
      <c r="D759" s="5"/>
    </row>
    <row r="760" spans="1:4">
      <c r="A760" s="87"/>
      <c r="B760" s="10"/>
      <c r="C760" s="49"/>
      <c r="D760" s="10"/>
    </row>
    <row r="761" spans="1:4">
      <c r="A761" s="87"/>
      <c r="B761" s="10"/>
      <c r="C761" s="49"/>
      <c r="D761" s="10"/>
    </row>
    <row r="762" spans="1:4">
      <c r="A762" s="87"/>
      <c r="B762" s="10"/>
      <c r="C762" s="49"/>
      <c r="D762" s="10"/>
    </row>
    <row r="763" spans="1:4">
      <c r="A763" s="87"/>
      <c r="B763" s="10"/>
      <c r="C763" s="49"/>
      <c r="D763" s="10"/>
    </row>
    <row r="764" spans="1:4">
      <c r="A764" s="87"/>
      <c r="B764" s="10"/>
      <c r="C764" s="49"/>
      <c r="D764" s="10"/>
    </row>
    <row r="765" spans="1:4">
      <c r="A765" s="87"/>
      <c r="B765" s="10"/>
      <c r="C765" s="49"/>
      <c r="D765" s="10"/>
    </row>
    <row r="766" spans="1:4">
      <c r="A766" s="87"/>
      <c r="B766" s="10"/>
      <c r="C766" s="49"/>
      <c r="D766" s="10"/>
    </row>
    <row r="767" spans="1:4">
      <c r="A767" s="87"/>
      <c r="B767" s="10"/>
      <c r="C767" s="49"/>
      <c r="D767" s="10"/>
    </row>
    <row r="768" spans="1:4">
      <c r="A768" s="87"/>
      <c r="B768" s="10"/>
      <c r="C768" s="49"/>
      <c r="D768" s="10"/>
    </row>
    <row r="769" spans="1:4">
      <c r="A769" s="87"/>
      <c r="B769" s="10"/>
      <c r="C769" s="49"/>
      <c r="D769" s="10"/>
    </row>
    <row r="770" spans="1:4">
      <c r="A770" s="87"/>
      <c r="B770" s="10"/>
      <c r="C770" s="49"/>
      <c r="D770" s="10"/>
    </row>
    <row r="771" spans="1:4">
      <c r="A771" s="87"/>
      <c r="B771" s="10"/>
      <c r="C771" s="49"/>
      <c r="D771" s="10"/>
    </row>
    <row r="772" spans="1:4">
      <c r="A772" s="87"/>
      <c r="B772" s="10"/>
      <c r="C772" s="49"/>
      <c r="D772" s="10"/>
    </row>
    <row r="773" spans="1:4">
      <c r="A773" s="87"/>
      <c r="B773" s="10"/>
      <c r="C773" s="49"/>
      <c r="D773" s="10"/>
    </row>
    <row r="774" spans="1:4">
      <c r="A774" s="87"/>
      <c r="B774" s="10"/>
      <c r="C774" s="49"/>
      <c r="D774" s="10"/>
    </row>
    <row r="775" spans="1:4">
      <c r="A775" s="87"/>
      <c r="B775" s="3"/>
      <c r="C775" s="49"/>
      <c r="D775" s="10"/>
    </row>
    <row r="776" spans="1:4">
      <c r="A776" s="87"/>
      <c r="B776" s="3"/>
      <c r="C776" s="49"/>
      <c r="D776" s="10"/>
    </row>
    <row r="777" spans="1:4">
      <c r="A777" s="87"/>
      <c r="B777" s="10"/>
      <c r="C777" s="49"/>
      <c r="D777" s="10"/>
    </row>
    <row r="778" spans="1:4">
      <c r="A778" s="87"/>
      <c r="B778" s="18"/>
      <c r="C778" s="49"/>
      <c r="D778" s="10"/>
    </row>
    <row r="779" spans="1:4">
      <c r="A779" s="87"/>
      <c r="B779" s="10"/>
      <c r="C779" s="49"/>
      <c r="D779" s="10"/>
    </row>
    <row r="780" spans="1:4">
      <c r="A780" s="87"/>
      <c r="B780" s="10"/>
      <c r="C780" s="49"/>
      <c r="D780" s="16"/>
    </row>
    <row r="781" spans="1:4">
      <c r="A781" s="86"/>
      <c r="B781" s="10"/>
      <c r="C781" s="49"/>
      <c r="D781" s="5"/>
    </row>
    <row r="782" spans="1:4">
      <c r="A782" s="87"/>
      <c r="B782" s="3"/>
      <c r="C782" s="49"/>
      <c r="D782" s="5"/>
    </row>
    <row r="783" spans="1:4">
      <c r="A783" s="87"/>
      <c r="B783" s="3"/>
      <c r="C783" s="49"/>
      <c r="D783" s="5"/>
    </row>
    <row r="784" spans="1:4">
      <c r="A784" s="87"/>
      <c r="B784" s="3"/>
      <c r="C784" s="49"/>
      <c r="D784" s="5"/>
    </row>
    <row r="785" spans="1:4">
      <c r="A785" s="87"/>
      <c r="B785" s="10"/>
      <c r="C785" s="49"/>
      <c r="D785" s="5"/>
    </row>
    <row r="786" spans="1:4">
      <c r="A786" s="87"/>
      <c r="B786" s="10"/>
      <c r="C786" s="49"/>
      <c r="D786" s="5"/>
    </row>
    <row r="787" spans="1:4">
      <c r="A787" s="86"/>
      <c r="B787" s="10"/>
      <c r="C787" s="49"/>
      <c r="D787" s="5"/>
    </row>
    <row r="788" spans="1:4">
      <c r="A788" s="87"/>
      <c r="B788" s="10"/>
      <c r="C788" s="49"/>
      <c r="D788" s="5"/>
    </row>
    <row r="789" spans="1:4">
      <c r="A789" s="87"/>
      <c r="B789" s="10"/>
      <c r="C789" s="49"/>
      <c r="D789" s="5"/>
    </row>
    <row r="790" spans="1:4">
      <c r="A790" s="87"/>
      <c r="B790" s="10"/>
      <c r="C790" s="49"/>
      <c r="D790" s="5"/>
    </row>
    <row r="791" spans="1:4">
      <c r="A791" s="87"/>
      <c r="B791" s="10"/>
      <c r="C791" s="49"/>
      <c r="D791" s="5"/>
    </row>
    <row r="792" spans="1:4">
      <c r="A792" s="87"/>
      <c r="B792" s="10"/>
      <c r="C792" s="49"/>
      <c r="D792" s="5"/>
    </row>
    <row r="793" spans="1:4">
      <c r="A793" s="87"/>
      <c r="B793" s="10"/>
      <c r="C793" s="49"/>
      <c r="D793" s="5"/>
    </row>
    <row r="794" spans="1:4">
      <c r="A794" s="87"/>
      <c r="B794" s="10"/>
      <c r="C794" s="49"/>
      <c r="D794" s="5"/>
    </row>
    <row r="795" spans="1:4">
      <c r="A795" s="87"/>
      <c r="B795" s="10"/>
      <c r="C795" s="49"/>
      <c r="D795" s="5"/>
    </row>
    <row r="796" spans="1:4">
      <c r="A796" s="87"/>
      <c r="B796" s="10"/>
      <c r="C796" s="49"/>
      <c r="D796" s="5"/>
    </row>
    <row r="797" spans="1:4">
      <c r="A797" s="87"/>
      <c r="B797" s="10"/>
      <c r="C797" s="49"/>
      <c r="D797" s="5"/>
    </row>
    <row r="798" spans="1:4">
      <c r="A798" s="87"/>
      <c r="B798" s="10"/>
      <c r="C798" s="49"/>
      <c r="D798" s="5"/>
    </row>
    <row r="799" spans="1:4">
      <c r="A799" s="87"/>
      <c r="B799" s="10"/>
      <c r="C799" s="49"/>
      <c r="D799" s="5"/>
    </row>
    <row r="800" spans="1:4">
      <c r="A800" s="87"/>
      <c r="B800" s="10"/>
      <c r="C800" s="49"/>
      <c r="D800" s="5"/>
    </row>
    <row r="801" spans="1:4">
      <c r="A801" s="87"/>
      <c r="B801" s="10"/>
      <c r="C801" s="49"/>
      <c r="D801" s="10"/>
    </row>
    <row r="802" spans="1:4">
      <c r="A802" s="87"/>
      <c r="B802" s="10"/>
      <c r="C802" s="49"/>
      <c r="D802" s="10"/>
    </row>
    <row r="803" spans="1:4">
      <c r="A803" s="87"/>
      <c r="B803" s="10"/>
      <c r="C803" s="49"/>
      <c r="D803" s="10"/>
    </row>
    <row r="804" spans="1:4">
      <c r="A804" s="87"/>
      <c r="B804" s="10"/>
      <c r="C804" s="49"/>
      <c r="D804" s="10"/>
    </row>
    <row r="805" spans="1:4">
      <c r="A805" s="87"/>
      <c r="B805" s="10"/>
      <c r="C805" s="49"/>
      <c r="D805" s="10"/>
    </row>
    <row r="806" spans="1:4">
      <c r="A806" s="87"/>
      <c r="B806" s="10"/>
      <c r="C806" s="49"/>
      <c r="D806" s="10"/>
    </row>
    <row r="807" spans="1:4">
      <c r="A807" s="87"/>
      <c r="B807" s="10"/>
      <c r="C807" s="49"/>
      <c r="D807" s="10"/>
    </row>
    <row r="808" spans="1:4">
      <c r="A808" s="87"/>
      <c r="B808" s="10"/>
      <c r="C808" s="49"/>
      <c r="D808" s="10"/>
    </row>
    <row r="809" spans="1:4">
      <c r="A809" s="87"/>
      <c r="B809" s="10"/>
      <c r="C809" s="49"/>
      <c r="D809" s="10"/>
    </row>
    <row r="810" spans="1:4">
      <c r="A810" s="87"/>
      <c r="B810" s="10"/>
      <c r="C810" s="49"/>
      <c r="D810" s="10"/>
    </row>
    <row r="811" spans="1:4">
      <c r="A811" s="87"/>
      <c r="B811" s="10"/>
      <c r="C811" s="49"/>
      <c r="D811" s="10"/>
    </row>
    <row r="812" spans="1:4">
      <c r="A812" s="87"/>
      <c r="B812" s="10"/>
      <c r="C812" s="49"/>
      <c r="D812" s="10"/>
    </row>
    <row r="813" spans="1:4">
      <c r="A813" s="87"/>
      <c r="B813" s="10"/>
      <c r="C813" s="49"/>
      <c r="D813" s="10"/>
    </row>
    <row r="814" spans="1:4">
      <c r="A814" s="87"/>
      <c r="B814" s="10"/>
      <c r="C814" s="49"/>
      <c r="D814" s="10"/>
    </row>
    <row r="815" spans="1:4">
      <c r="A815" s="87"/>
      <c r="B815" s="10"/>
      <c r="C815" s="49"/>
      <c r="D815" s="10"/>
    </row>
    <row r="816" spans="1:4">
      <c r="A816" s="87"/>
      <c r="B816" s="3"/>
      <c r="C816" s="49"/>
      <c r="D816" s="10"/>
    </row>
    <row r="817" spans="1:4">
      <c r="A817" s="87"/>
      <c r="B817" s="3"/>
      <c r="C817" s="49"/>
      <c r="D817" s="10"/>
    </row>
    <row r="818" spans="1:4">
      <c r="A818" s="87"/>
      <c r="B818" s="10"/>
      <c r="C818" s="49"/>
      <c r="D818" s="10"/>
    </row>
    <row r="819" spans="1:4">
      <c r="A819" s="87"/>
      <c r="B819" s="18"/>
      <c r="C819" s="49"/>
      <c r="D819" s="10"/>
    </row>
    <row r="820" spans="1:4">
      <c r="A820" s="87"/>
      <c r="B820" s="10"/>
      <c r="C820" s="49"/>
      <c r="D820" s="10"/>
    </row>
    <row r="821" spans="1:4">
      <c r="A821" s="87"/>
      <c r="B821" s="10"/>
      <c r="C821" s="49"/>
      <c r="D821" s="16"/>
    </row>
    <row r="822" spans="1:4">
      <c r="A822" s="86"/>
      <c r="B822" s="10"/>
      <c r="C822" s="49"/>
      <c r="D822" s="5"/>
    </row>
    <row r="823" spans="1:4">
      <c r="A823" s="87"/>
      <c r="B823" s="3"/>
      <c r="C823" s="49"/>
      <c r="D823" s="5"/>
    </row>
    <row r="824" spans="1:4">
      <c r="A824" s="87"/>
      <c r="B824" s="3"/>
      <c r="C824" s="49"/>
      <c r="D824" s="5"/>
    </row>
    <row r="825" spans="1:4">
      <c r="A825" s="87"/>
      <c r="B825" s="3"/>
      <c r="C825" s="49"/>
      <c r="D825" s="5"/>
    </row>
    <row r="826" spans="1:4">
      <c r="A826" s="87"/>
      <c r="B826" s="10"/>
      <c r="C826" s="49"/>
      <c r="D826" s="5"/>
    </row>
    <row r="827" spans="1:4">
      <c r="A827" s="87"/>
      <c r="B827" s="10"/>
      <c r="C827" s="49"/>
      <c r="D827" s="5"/>
    </row>
    <row r="828" spans="1:4">
      <c r="A828" s="86"/>
      <c r="B828" s="10"/>
      <c r="C828" s="49"/>
      <c r="D828" s="5"/>
    </row>
    <row r="829" spans="1:4">
      <c r="A829" s="87"/>
      <c r="B829" s="10"/>
      <c r="C829" s="49"/>
      <c r="D829" s="5"/>
    </row>
    <row r="830" spans="1:4">
      <c r="A830" s="87"/>
      <c r="B830" s="10"/>
      <c r="C830" s="49"/>
      <c r="D830" s="5"/>
    </row>
    <row r="831" spans="1:4">
      <c r="A831" s="87"/>
      <c r="B831" s="10"/>
      <c r="C831" s="49"/>
      <c r="D831" s="5"/>
    </row>
    <row r="832" spans="1:4">
      <c r="A832" s="87"/>
      <c r="B832" s="10"/>
      <c r="C832" s="49"/>
      <c r="D832" s="5"/>
    </row>
    <row r="833" spans="1:4">
      <c r="A833" s="87"/>
      <c r="B833" s="10"/>
      <c r="C833" s="49"/>
      <c r="D833" s="5"/>
    </row>
    <row r="834" spans="1:4">
      <c r="A834" s="87"/>
      <c r="B834" s="10"/>
      <c r="C834" s="49"/>
      <c r="D834" s="5"/>
    </row>
    <row r="835" spans="1:4">
      <c r="A835" s="87"/>
      <c r="B835" s="10"/>
      <c r="C835" s="49"/>
      <c r="D835" s="5"/>
    </row>
    <row r="836" spans="1:4">
      <c r="A836" s="87"/>
      <c r="B836" s="10"/>
      <c r="C836" s="49"/>
      <c r="D836" s="5"/>
    </row>
    <row r="837" spans="1:4">
      <c r="A837" s="87"/>
      <c r="B837" s="10"/>
      <c r="C837" s="49"/>
      <c r="D837" s="5"/>
    </row>
    <row r="838" spans="1:4">
      <c r="A838" s="87"/>
      <c r="B838" s="10"/>
      <c r="C838" s="49"/>
      <c r="D838" s="5"/>
    </row>
    <row r="839" spans="1:4">
      <c r="A839" s="87"/>
      <c r="B839" s="10"/>
      <c r="C839" s="49"/>
      <c r="D839" s="5"/>
    </row>
    <row r="840" spans="1:4">
      <c r="A840" s="87"/>
      <c r="B840" s="10"/>
      <c r="C840" s="49"/>
      <c r="D840" s="5"/>
    </row>
    <row r="841" spans="1:4">
      <c r="A841" s="87"/>
      <c r="B841" s="10"/>
      <c r="C841" s="49"/>
      <c r="D841" s="5"/>
    </row>
    <row r="842" spans="1:4">
      <c r="A842" s="87"/>
      <c r="B842" s="10"/>
      <c r="C842" s="49"/>
      <c r="D842" s="10"/>
    </row>
    <row r="843" spans="1:4">
      <c r="A843" s="87"/>
      <c r="B843" s="10"/>
      <c r="C843" s="49"/>
      <c r="D843" s="10"/>
    </row>
    <row r="844" spans="1:4">
      <c r="A844" s="87"/>
      <c r="B844" s="10"/>
      <c r="C844" s="49"/>
      <c r="D844" s="10"/>
    </row>
    <row r="845" spans="1:4">
      <c r="A845" s="87"/>
      <c r="B845" s="10"/>
      <c r="C845" s="49"/>
      <c r="D845" s="10"/>
    </row>
    <row r="846" spans="1:4">
      <c r="A846" s="87"/>
      <c r="B846" s="10"/>
      <c r="C846" s="49"/>
      <c r="D846" s="10"/>
    </row>
    <row r="847" spans="1:4">
      <c r="A847" s="87"/>
      <c r="B847" s="10"/>
      <c r="C847" s="49"/>
      <c r="D847" s="10"/>
    </row>
    <row r="848" spans="1:4">
      <c r="A848" s="87"/>
      <c r="B848" s="10"/>
      <c r="C848" s="49"/>
      <c r="D848" s="10"/>
    </row>
    <row r="849" spans="1:4">
      <c r="A849" s="87"/>
      <c r="B849" s="10"/>
      <c r="C849" s="49"/>
      <c r="D849" s="10"/>
    </row>
    <row r="850" spans="1:4">
      <c r="A850" s="87"/>
      <c r="B850" s="10"/>
      <c r="C850" s="49"/>
      <c r="D850" s="10"/>
    </row>
    <row r="851" spans="1:4">
      <c r="A851" s="87"/>
      <c r="B851" s="10"/>
      <c r="C851" s="49"/>
      <c r="D851" s="10"/>
    </row>
    <row r="852" spans="1:4">
      <c r="A852" s="87"/>
      <c r="B852" s="10"/>
      <c r="C852" s="49"/>
      <c r="D852" s="10"/>
    </row>
    <row r="853" spans="1:4">
      <c r="A853" s="87"/>
      <c r="B853" s="10"/>
      <c r="C853" s="49"/>
      <c r="D853" s="10"/>
    </row>
    <row r="854" spans="1:4">
      <c r="A854" s="87"/>
      <c r="B854" s="10"/>
      <c r="C854" s="49"/>
      <c r="D854" s="10"/>
    </row>
    <row r="855" spans="1:4">
      <c r="A855" s="87"/>
      <c r="B855" s="10"/>
      <c r="C855" s="49"/>
      <c r="D855" s="10"/>
    </row>
    <row r="856" spans="1:4">
      <c r="A856" s="87"/>
      <c r="B856" s="10"/>
      <c r="C856" s="49"/>
      <c r="D856" s="10"/>
    </row>
    <row r="857" spans="1:4">
      <c r="A857" s="87"/>
      <c r="B857" s="3"/>
      <c r="C857" s="49"/>
      <c r="D857" s="10"/>
    </row>
    <row r="858" spans="1:4">
      <c r="A858" s="87"/>
      <c r="B858" s="3"/>
      <c r="C858" s="49"/>
      <c r="D858" s="10"/>
    </row>
    <row r="859" spans="1:4">
      <c r="A859" s="87"/>
      <c r="B859" s="10"/>
      <c r="C859" s="49"/>
      <c r="D859" s="10"/>
    </row>
    <row r="860" spans="1:4">
      <c r="A860" s="87"/>
      <c r="B860" s="18"/>
      <c r="C860" s="49"/>
      <c r="D860" s="10"/>
    </row>
    <row r="861" spans="1:4">
      <c r="A861" s="87"/>
      <c r="B861" s="10"/>
      <c r="C861" s="49"/>
      <c r="D861" s="10"/>
    </row>
    <row r="862" spans="1:4">
      <c r="A862" s="87"/>
      <c r="B862" s="10"/>
      <c r="C862" s="49"/>
      <c r="D862" s="16"/>
    </row>
    <row r="863" spans="1:4">
      <c r="A863" s="86"/>
      <c r="B863" s="10"/>
      <c r="C863" s="49"/>
      <c r="D863" s="5"/>
    </row>
    <row r="864" spans="1:4">
      <c r="A864" s="87"/>
      <c r="B864" s="3"/>
      <c r="C864" s="49"/>
      <c r="D864" s="5"/>
    </row>
    <row r="865" spans="1:4">
      <c r="A865" s="87"/>
      <c r="B865" s="3"/>
      <c r="C865" s="49"/>
      <c r="D865" s="5"/>
    </row>
    <row r="866" spans="1:4">
      <c r="A866" s="87"/>
      <c r="B866" s="3"/>
      <c r="C866" s="49"/>
      <c r="D866" s="5"/>
    </row>
    <row r="867" spans="1:4">
      <c r="A867" s="87"/>
      <c r="B867" s="10"/>
      <c r="C867" s="49"/>
      <c r="D867" s="5"/>
    </row>
    <row r="868" spans="1:4">
      <c r="A868" s="87"/>
      <c r="B868" s="10"/>
      <c r="C868" s="49"/>
      <c r="D868" s="5"/>
    </row>
    <row r="869" spans="1:4">
      <c r="A869" s="86"/>
      <c r="B869" s="10"/>
      <c r="C869" s="49"/>
      <c r="D869" s="5"/>
    </row>
    <row r="870" spans="1:4">
      <c r="A870" s="87"/>
      <c r="B870" s="10"/>
      <c r="C870" s="49"/>
      <c r="D870" s="5"/>
    </row>
    <row r="871" spans="1:4">
      <c r="A871" s="87"/>
      <c r="B871" s="10"/>
      <c r="C871" s="49"/>
      <c r="D871" s="5"/>
    </row>
    <row r="872" spans="1:4">
      <c r="A872" s="87"/>
      <c r="B872" s="10"/>
      <c r="C872" s="49"/>
      <c r="D872" s="5"/>
    </row>
    <row r="873" spans="1:4">
      <c r="A873" s="87"/>
      <c r="B873" s="10"/>
      <c r="C873" s="49"/>
      <c r="D873" s="5"/>
    </row>
    <row r="874" spans="1:4">
      <c r="A874" s="87"/>
      <c r="B874" s="10"/>
      <c r="C874" s="49"/>
      <c r="D874" s="5"/>
    </row>
    <row r="875" spans="1:4">
      <c r="A875" s="87"/>
      <c r="B875" s="10"/>
      <c r="C875" s="49"/>
      <c r="D875" s="5"/>
    </row>
    <row r="876" spans="1:4">
      <c r="A876" s="87"/>
      <c r="B876" s="10"/>
      <c r="C876" s="49"/>
      <c r="D876" s="5"/>
    </row>
    <row r="877" spans="1:4">
      <c r="A877" s="87"/>
      <c r="B877" s="10"/>
      <c r="C877" s="49"/>
      <c r="D877" s="5"/>
    </row>
    <row r="878" spans="1:4">
      <c r="A878" s="87"/>
      <c r="B878" s="10"/>
      <c r="C878" s="49"/>
      <c r="D878" s="5"/>
    </row>
    <row r="879" spans="1:4">
      <c r="A879" s="87"/>
      <c r="B879" s="10"/>
      <c r="C879" s="49"/>
      <c r="D879" s="5"/>
    </row>
    <row r="880" spans="1:4">
      <c r="A880" s="87"/>
      <c r="B880" s="10"/>
      <c r="C880" s="49"/>
      <c r="D880" s="5"/>
    </row>
    <row r="881" spans="1:4">
      <c r="A881" s="87"/>
      <c r="B881" s="10"/>
      <c r="C881" s="49"/>
      <c r="D881" s="5"/>
    </row>
    <row r="882" spans="1:4">
      <c r="A882" s="87"/>
      <c r="B882" s="10"/>
      <c r="C882" s="49"/>
      <c r="D882" s="5"/>
    </row>
    <row r="883" spans="1:4">
      <c r="A883" s="87"/>
      <c r="B883" s="10"/>
      <c r="C883" s="49"/>
      <c r="D883" s="10"/>
    </row>
    <row r="884" spans="1:4">
      <c r="A884" s="87"/>
      <c r="B884" s="10"/>
      <c r="C884" s="49"/>
      <c r="D884" s="10"/>
    </row>
    <row r="885" spans="1:4">
      <c r="A885" s="87"/>
      <c r="B885" s="10"/>
      <c r="C885" s="49"/>
      <c r="D885" s="10"/>
    </row>
    <row r="886" spans="1:4">
      <c r="A886" s="87"/>
      <c r="B886" s="10"/>
      <c r="C886" s="49"/>
      <c r="D886" s="10"/>
    </row>
    <row r="887" spans="1:4">
      <c r="A887" s="87"/>
      <c r="B887" s="10"/>
      <c r="C887" s="49"/>
      <c r="D887" s="10"/>
    </row>
    <row r="888" spans="1:4">
      <c r="A888" s="87"/>
      <c r="B888" s="10"/>
      <c r="C888" s="49"/>
      <c r="D888" s="10"/>
    </row>
    <row r="889" spans="1:4">
      <c r="A889" s="87"/>
      <c r="B889" s="10"/>
      <c r="C889" s="49"/>
      <c r="D889" s="10"/>
    </row>
    <row r="890" spans="1:4">
      <c r="A890" s="87"/>
      <c r="B890" s="10"/>
      <c r="C890" s="49"/>
      <c r="D890" s="10"/>
    </row>
    <row r="891" spans="1:4">
      <c r="A891" s="87"/>
      <c r="B891" s="10"/>
      <c r="C891" s="49"/>
      <c r="D891" s="10"/>
    </row>
    <row r="892" spans="1:4">
      <c r="A892" s="87"/>
      <c r="B892" s="10"/>
      <c r="C892" s="49"/>
      <c r="D892" s="10"/>
    </row>
    <row r="893" spans="1:4">
      <c r="A893" s="87"/>
      <c r="B893" s="10"/>
      <c r="C893" s="49"/>
      <c r="D893" s="10"/>
    </row>
    <row r="894" spans="1:4">
      <c r="A894" s="87"/>
      <c r="B894" s="10"/>
      <c r="C894" s="49"/>
      <c r="D894" s="10"/>
    </row>
    <row r="895" spans="1:4">
      <c r="A895" s="87"/>
      <c r="B895" s="10"/>
      <c r="C895" s="49"/>
      <c r="D895" s="10"/>
    </row>
    <row r="896" spans="1:4">
      <c r="A896" s="87"/>
      <c r="B896" s="10"/>
      <c r="C896" s="49"/>
      <c r="D896" s="10"/>
    </row>
    <row r="897" spans="1:4">
      <c r="A897" s="87"/>
      <c r="B897" s="10"/>
      <c r="C897" s="49"/>
      <c r="D897" s="10"/>
    </row>
    <row r="898" spans="1:4">
      <c r="A898" s="87"/>
      <c r="B898" s="3"/>
      <c r="C898" s="49"/>
      <c r="D898" s="10"/>
    </row>
    <row r="899" spans="1:4">
      <c r="A899" s="87"/>
      <c r="B899" s="3"/>
      <c r="C899" s="49"/>
      <c r="D899" s="10"/>
    </row>
    <row r="900" spans="1:4">
      <c r="A900" s="87"/>
      <c r="B900" s="10"/>
      <c r="C900" s="49"/>
      <c r="D900" s="10"/>
    </row>
    <row r="901" spans="1:4">
      <c r="A901" s="87"/>
      <c r="B901" s="18"/>
      <c r="C901" s="49"/>
      <c r="D901" s="10"/>
    </row>
    <row r="902" spans="1:4">
      <c r="A902" s="87"/>
      <c r="B902" s="10"/>
      <c r="C902" s="49"/>
      <c r="D902" s="10"/>
    </row>
    <row r="903" spans="1:4">
      <c r="A903" s="87"/>
      <c r="B903" s="10"/>
      <c r="C903" s="49"/>
      <c r="D903" s="16"/>
    </row>
    <row r="904" spans="1:4">
      <c r="A904" s="86"/>
      <c r="B904" s="10"/>
      <c r="C904" s="49"/>
      <c r="D904" s="5"/>
    </row>
    <row r="905" spans="1:4">
      <c r="A905" s="87"/>
      <c r="B905" s="3"/>
      <c r="C905" s="49"/>
      <c r="D905" s="5"/>
    </row>
    <row r="906" spans="1:4">
      <c r="A906" s="87"/>
      <c r="B906" s="3"/>
      <c r="C906" s="49"/>
      <c r="D906" s="5"/>
    </row>
    <row r="907" spans="1:4">
      <c r="A907" s="87"/>
      <c r="B907" s="3"/>
      <c r="C907" s="49"/>
      <c r="D907" s="5"/>
    </row>
    <row r="908" spans="1:4">
      <c r="A908" s="87"/>
      <c r="B908" s="10"/>
      <c r="C908" s="49"/>
      <c r="D908" s="5"/>
    </row>
    <row r="909" spans="1:4">
      <c r="A909" s="87"/>
      <c r="B909" s="10"/>
      <c r="C909" s="49"/>
      <c r="D909" s="5"/>
    </row>
    <row r="910" spans="1:4">
      <c r="A910" s="86"/>
      <c r="B910" s="10"/>
      <c r="C910" s="49"/>
      <c r="D910" s="5"/>
    </row>
    <row r="911" spans="1:4">
      <c r="A911" s="87"/>
      <c r="B911" s="10"/>
      <c r="C911" s="49"/>
      <c r="D911" s="5"/>
    </row>
    <row r="912" spans="1:4">
      <c r="A912" s="87"/>
      <c r="B912" s="10"/>
      <c r="C912" s="49"/>
      <c r="D912" s="5"/>
    </row>
    <row r="913" spans="1:4">
      <c r="A913" s="87"/>
      <c r="B913" s="10"/>
      <c r="C913" s="49"/>
      <c r="D913" s="5"/>
    </row>
    <row r="914" spans="1:4">
      <c r="A914" s="87"/>
      <c r="B914" s="10"/>
      <c r="C914" s="49"/>
      <c r="D914" s="5"/>
    </row>
    <row r="915" spans="1:4">
      <c r="A915" s="87"/>
      <c r="B915" s="10"/>
      <c r="C915" s="49"/>
      <c r="D915" s="5"/>
    </row>
    <row r="916" spans="1:4">
      <c r="A916" s="87"/>
      <c r="B916" s="10"/>
      <c r="C916" s="49"/>
      <c r="D916" s="5"/>
    </row>
    <row r="917" spans="1:4">
      <c r="A917" s="87"/>
      <c r="B917" s="10"/>
      <c r="C917" s="49"/>
      <c r="D917" s="5"/>
    </row>
    <row r="918" spans="1:4">
      <c r="A918" s="87"/>
      <c r="B918" s="10"/>
      <c r="C918" s="49"/>
      <c r="D918" s="5"/>
    </row>
    <row r="919" spans="1:4">
      <c r="A919" s="87"/>
      <c r="B919" s="10"/>
      <c r="C919" s="49"/>
      <c r="D919" s="5"/>
    </row>
    <row r="920" spans="1:4">
      <c r="A920" s="87"/>
      <c r="B920" s="10"/>
      <c r="C920" s="49"/>
      <c r="D920" s="5"/>
    </row>
    <row r="921" spans="1:4">
      <c r="A921" s="87"/>
      <c r="B921" s="10"/>
      <c r="C921" s="49"/>
      <c r="D921" s="5"/>
    </row>
    <row r="922" spans="1:4">
      <c r="A922" s="87"/>
      <c r="B922" s="10"/>
      <c r="C922" s="49"/>
      <c r="D922" s="5"/>
    </row>
    <row r="923" spans="1:4">
      <c r="A923" s="87"/>
      <c r="B923" s="10"/>
      <c r="C923" s="49"/>
      <c r="D923" s="5"/>
    </row>
    <row r="924" spans="1:4">
      <c r="A924" s="87"/>
      <c r="B924" s="10"/>
      <c r="C924" s="49"/>
      <c r="D924" s="10"/>
    </row>
    <row r="925" spans="1:4">
      <c r="A925" s="87"/>
      <c r="B925" s="10"/>
      <c r="C925" s="49"/>
      <c r="D925" s="10"/>
    </row>
    <row r="926" spans="1:4">
      <c r="A926" s="87"/>
      <c r="B926" s="10"/>
      <c r="C926" s="49"/>
      <c r="D926" s="10"/>
    </row>
    <row r="927" spans="1:4">
      <c r="A927" s="87"/>
      <c r="B927" s="10"/>
      <c r="C927" s="49"/>
      <c r="D927" s="10"/>
    </row>
    <row r="928" spans="1:4">
      <c r="A928" s="87"/>
      <c r="B928" s="10"/>
      <c r="C928" s="49"/>
      <c r="D928" s="10"/>
    </row>
    <row r="929" spans="1:4">
      <c r="A929" s="87"/>
      <c r="B929" s="10"/>
      <c r="C929" s="49"/>
      <c r="D929" s="10"/>
    </row>
    <row r="930" spans="1:4">
      <c r="A930" s="87"/>
      <c r="B930" s="10"/>
      <c r="C930" s="49"/>
      <c r="D930" s="10"/>
    </row>
    <row r="931" spans="1:4">
      <c r="A931" s="87"/>
      <c r="B931" s="10"/>
      <c r="C931" s="49"/>
      <c r="D931" s="10"/>
    </row>
    <row r="932" spans="1:4">
      <c r="A932" s="87"/>
      <c r="B932" s="10"/>
      <c r="C932" s="49"/>
      <c r="D932" s="10"/>
    </row>
    <row r="933" spans="1:4">
      <c r="A933" s="87"/>
      <c r="B933" s="10"/>
      <c r="C933" s="49"/>
      <c r="D933" s="10"/>
    </row>
    <row r="934" spans="1:4">
      <c r="A934" s="87"/>
      <c r="B934" s="10"/>
      <c r="C934" s="49"/>
      <c r="D934" s="10"/>
    </row>
    <row r="935" spans="1:4">
      <c r="A935" s="87"/>
      <c r="B935" s="10"/>
      <c r="C935" s="49"/>
      <c r="D935" s="10"/>
    </row>
    <row r="936" spans="1:4">
      <c r="A936" s="87"/>
      <c r="B936" s="10"/>
      <c r="C936" s="49"/>
      <c r="D936" s="10"/>
    </row>
    <row r="937" spans="1:4">
      <c r="A937" s="87"/>
      <c r="B937" s="10"/>
      <c r="C937" s="49"/>
      <c r="D937" s="10"/>
    </row>
    <row r="938" spans="1:4">
      <c r="A938" s="87"/>
      <c r="B938" s="10"/>
      <c r="C938" s="49"/>
      <c r="D938" s="10"/>
    </row>
    <row r="939" spans="1:4">
      <c r="A939" s="87"/>
      <c r="B939" s="3"/>
      <c r="C939" s="49"/>
      <c r="D939" s="10"/>
    </row>
    <row r="940" spans="1:4">
      <c r="A940" s="87"/>
      <c r="B940" s="3"/>
      <c r="C940" s="49"/>
      <c r="D940" s="10"/>
    </row>
    <row r="941" spans="1:4">
      <c r="A941" s="87"/>
      <c r="B941" s="10"/>
      <c r="C941" s="49"/>
      <c r="D941" s="10"/>
    </row>
    <row r="942" spans="1:4">
      <c r="A942" s="87"/>
      <c r="B942" s="18"/>
      <c r="C942" s="49"/>
      <c r="D942" s="10"/>
    </row>
    <row r="943" spans="1:4">
      <c r="A943" s="87"/>
      <c r="B943" s="10"/>
      <c r="C943" s="49"/>
      <c r="D943" s="10"/>
    </row>
    <row r="944" spans="1:4">
      <c r="A944" s="87"/>
      <c r="B944" s="10"/>
      <c r="C944" s="49"/>
      <c r="D944" s="16"/>
    </row>
    <row r="945" spans="1:4">
      <c r="A945" s="86"/>
      <c r="B945" s="10"/>
      <c r="C945" s="49"/>
      <c r="D945" s="10"/>
    </row>
    <row r="946" spans="1:4">
      <c r="A946" s="87"/>
      <c r="B946" s="3"/>
      <c r="C946" s="49"/>
      <c r="D946" s="10"/>
    </row>
    <row r="947" spans="1:4">
      <c r="A947" s="87"/>
      <c r="B947" s="3"/>
      <c r="C947" s="49"/>
      <c r="D947" s="10"/>
    </row>
    <row r="948" spans="1:4">
      <c r="A948" s="87"/>
      <c r="B948" s="3"/>
      <c r="C948" s="49"/>
      <c r="D948" s="10"/>
    </row>
    <row r="949" spans="1:4">
      <c r="A949" s="87"/>
      <c r="B949" s="10"/>
      <c r="C949" s="49"/>
      <c r="D949" s="10"/>
    </row>
    <row r="950" spans="1:4">
      <c r="A950" s="87"/>
      <c r="B950" s="10"/>
      <c r="C950" s="49"/>
      <c r="D950" s="10"/>
    </row>
    <row r="951" spans="1:4">
      <c r="A951" s="86"/>
      <c r="B951" s="10"/>
      <c r="C951" s="49"/>
      <c r="D951" s="10"/>
    </row>
    <row r="952" spans="1:4">
      <c r="A952" s="87"/>
      <c r="B952" s="10"/>
      <c r="C952" s="49"/>
      <c r="D952" s="10"/>
    </row>
    <row r="953" spans="1:4">
      <c r="A953" s="87"/>
      <c r="B953" s="10"/>
      <c r="C953" s="49"/>
      <c r="D953" s="10"/>
    </row>
    <row r="954" spans="1:4">
      <c r="A954" s="87"/>
      <c r="B954" s="10"/>
      <c r="C954" s="49"/>
      <c r="D954" s="10"/>
    </row>
    <row r="955" spans="1:4">
      <c r="A955" s="87"/>
      <c r="B955" s="10"/>
      <c r="C955" s="49"/>
      <c r="D955" s="10"/>
    </row>
    <row r="956" spans="1:4">
      <c r="A956" s="87"/>
      <c r="B956" s="10"/>
      <c r="C956" s="49"/>
      <c r="D956" s="10"/>
    </row>
    <row r="957" spans="1:4">
      <c r="A957" s="87"/>
      <c r="B957" s="10"/>
      <c r="C957" s="49"/>
      <c r="D957" s="10"/>
    </row>
    <row r="958" spans="1:4">
      <c r="A958" s="87"/>
      <c r="B958" s="10"/>
      <c r="C958" s="49"/>
      <c r="D958" s="10"/>
    </row>
    <row r="959" spans="1:4">
      <c r="A959" s="87"/>
      <c r="B959" s="10"/>
      <c r="C959" s="49"/>
      <c r="D959" s="10"/>
    </row>
    <row r="960" spans="1:4">
      <c r="A960" s="87"/>
      <c r="B960" s="10"/>
      <c r="C960" s="49"/>
      <c r="D960" s="10"/>
    </row>
    <row r="961" spans="1:4">
      <c r="A961" s="87"/>
      <c r="B961" s="10"/>
      <c r="C961" s="49"/>
      <c r="D961" s="10"/>
    </row>
    <row r="962" spans="1:4">
      <c r="A962" s="87"/>
      <c r="B962" s="10"/>
      <c r="C962" s="49"/>
      <c r="D962" s="10"/>
    </row>
    <row r="963" spans="1:4">
      <c r="A963" s="87"/>
      <c r="B963" s="10"/>
      <c r="C963" s="49"/>
      <c r="D963" s="10"/>
    </row>
    <row r="964" spans="1:4">
      <c r="A964" s="87"/>
      <c r="B964" s="10"/>
      <c r="C964" s="49"/>
      <c r="D964" s="10"/>
    </row>
    <row r="965" spans="1:4">
      <c r="A965" s="87"/>
      <c r="B965" s="10"/>
      <c r="C965" s="49"/>
      <c r="D965" s="10"/>
    </row>
    <row r="966" spans="1:4">
      <c r="A966" s="87"/>
      <c r="B966" s="10"/>
      <c r="C966" s="49"/>
      <c r="D966" s="10"/>
    </row>
    <row r="967" spans="1:4">
      <c r="A967" s="87"/>
      <c r="B967" s="10"/>
      <c r="C967" s="49"/>
      <c r="D967" s="10"/>
    </row>
    <row r="968" spans="1:4">
      <c r="A968" s="87"/>
      <c r="B968" s="10"/>
      <c r="C968" s="49"/>
      <c r="D968" s="10"/>
    </row>
    <row r="969" spans="1:4">
      <c r="A969" s="87"/>
      <c r="B969" s="10"/>
      <c r="C969" s="49"/>
      <c r="D969" s="10"/>
    </row>
    <row r="970" spans="1:4">
      <c r="A970" s="87"/>
      <c r="B970" s="10"/>
      <c r="C970" s="49"/>
      <c r="D970" s="10"/>
    </row>
    <row r="971" spans="1:4">
      <c r="A971" s="87"/>
      <c r="B971" s="10"/>
      <c r="C971" s="49"/>
      <c r="D971" s="10"/>
    </row>
    <row r="972" spans="1:4">
      <c r="A972" s="87"/>
      <c r="B972" s="10"/>
      <c r="C972" s="49"/>
      <c r="D972" s="10"/>
    </row>
    <row r="973" spans="1:4">
      <c r="A973" s="87"/>
      <c r="B973" s="10"/>
      <c r="C973" s="49"/>
      <c r="D973" s="10"/>
    </row>
    <row r="974" spans="1:4">
      <c r="A974" s="87"/>
      <c r="B974" s="10"/>
      <c r="C974" s="49"/>
      <c r="D974" s="10"/>
    </row>
    <row r="975" spans="1:4">
      <c r="A975" s="87"/>
      <c r="B975" s="10"/>
      <c r="C975" s="49"/>
      <c r="D975" s="10"/>
    </row>
    <row r="976" spans="1:4">
      <c r="A976" s="87"/>
      <c r="B976" s="10"/>
      <c r="C976" s="49"/>
      <c r="D976" s="10"/>
    </row>
    <row r="977" spans="1:4">
      <c r="A977" s="87"/>
      <c r="B977" s="10"/>
      <c r="C977" s="49"/>
      <c r="D977" s="10"/>
    </row>
    <row r="978" spans="1:4">
      <c r="A978" s="87"/>
      <c r="B978" s="10"/>
      <c r="C978" s="49"/>
      <c r="D978" s="10"/>
    </row>
    <row r="979" spans="1:4">
      <c r="A979" s="87"/>
      <c r="B979" s="10"/>
      <c r="C979" s="49"/>
      <c r="D979" s="10"/>
    </row>
    <row r="980" spans="1:4">
      <c r="A980" s="87"/>
      <c r="B980" s="3"/>
      <c r="C980" s="49"/>
      <c r="D980" s="10"/>
    </row>
    <row r="981" spans="1:4">
      <c r="A981" s="87"/>
      <c r="B981" s="3"/>
      <c r="C981" s="49"/>
      <c r="D981" s="10"/>
    </row>
    <row r="982" spans="1:4">
      <c r="A982" s="87"/>
      <c r="B982" s="10"/>
      <c r="C982" s="49"/>
      <c r="D982" s="10"/>
    </row>
    <row r="983" spans="1:4">
      <c r="A983" s="87"/>
      <c r="B983" s="18"/>
      <c r="C983" s="49"/>
      <c r="D983" s="10"/>
    </row>
    <row r="984" spans="1:4">
      <c r="A984" s="87"/>
      <c r="B984" s="10"/>
      <c r="C984" s="49"/>
      <c r="D984" s="10"/>
    </row>
    <row r="985" spans="1:4">
      <c r="A985" s="87"/>
      <c r="B985" s="10"/>
      <c r="C985" s="49"/>
      <c r="D985" s="16"/>
    </row>
    <row r="986" spans="1:4">
      <c r="A986" s="86"/>
      <c r="B986" s="10"/>
      <c r="C986" s="49"/>
      <c r="D986" s="5"/>
    </row>
    <row r="987" spans="1:4">
      <c r="A987" s="87"/>
      <c r="B987" s="3"/>
      <c r="C987" s="49"/>
      <c r="D987" s="5"/>
    </row>
    <row r="988" spans="1:4">
      <c r="A988" s="87"/>
      <c r="B988" s="3"/>
      <c r="C988" s="49"/>
      <c r="D988" s="5"/>
    </row>
    <row r="989" spans="1:4">
      <c r="A989" s="87"/>
      <c r="B989" s="3"/>
      <c r="C989" s="49"/>
      <c r="D989" s="5"/>
    </row>
    <row r="990" spans="1:4">
      <c r="A990" s="87"/>
      <c r="B990" s="10"/>
      <c r="C990" s="49"/>
      <c r="D990" s="5"/>
    </row>
    <row r="991" spans="1:4">
      <c r="A991" s="87"/>
      <c r="B991" s="10"/>
      <c r="C991" s="49"/>
      <c r="D991" s="5"/>
    </row>
    <row r="992" spans="1:4">
      <c r="A992" s="86"/>
      <c r="B992" s="10"/>
      <c r="C992" s="49"/>
      <c r="D992" s="5"/>
    </row>
    <row r="993" spans="1:4">
      <c r="A993" s="87"/>
      <c r="B993" s="10"/>
      <c r="C993" s="49"/>
      <c r="D993" s="5"/>
    </row>
    <row r="994" spans="1:4">
      <c r="A994" s="87"/>
      <c r="B994" s="10"/>
      <c r="C994" s="49"/>
      <c r="D994" s="5"/>
    </row>
    <row r="995" spans="1:4">
      <c r="A995" s="87"/>
      <c r="B995" s="10"/>
      <c r="C995" s="49"/>
      <c r="D995" s="5"/>
    </row>
    <row r="996" spans="1:4">
      <c r="A996" s="87"/>
      <c r="B996" s="10"/>
      <c r="C996" s="49"/>
      <c r="D996" s="5"/>
    </row>
    <row r="997" spans="1:4">
      <c r="A997" s="87"/>
      <c r="B997" s="10"/>
      <c r="C997" s="49"/>
      <c r="D997" s="5"/>
    </row>
    <row r="998" spans="1:4">
      <c r="A998" s="87"/>
      <c r="B998" s="10"/>
      <c r="C998" s="49"/>
      <c r="D998" s="5"/>
    </row>
    <row r="999" spans="1:4">
      <c r="A999" s="87"/>
      <c r="B999" s="10"/>
      <c r="C999" s="49"/>
      <c r="D999" s="5"/>
    </row>
    <row r="1000" spans="1:4">
      <c r="A1000" s="87"/>
      <c r="B1000" s="10"/>
      <c r="C1000" s="49"/>
      <c r="D1000" s="5"/>
    </row>
    <row r="1001" spans="1:4">
      <c r="A1001" s="87"/>
      <c r="B1001" s="10"/>
      <c r="C1001" s="49"/>
      <c r="D1001" s="5"/>
    </row>
    <row r="1002" spans="1:4">
      <c r="A1002" s="87"/>
      <c r="B1002" s="10"/>
      <c r="C1002" s="49"/>
      <c r="D1002" s="5"/>
    </row>
    <row r="1003" spans="1:4">
      <c r="A1003" s="87"/>
      <c r="B1003" s="10"/>
      <c r="C1003" s="49"/>
      <c r="D1003" s="5"/>
    </row>
    <row r="1004" spans="1:4">
      <c r="A1004" s="87"/>
      <c r="B1004" s="10"/>
      <c r="C1004" s="49"/>
      <c r="D1004" s="5"/>
    </row>
    <row r="1005" spans="1:4">
      <c r="A1005" s="87"/>
      <c r="B1005" s="10"/>
      <c r="C1005" s="49"/>
      <c r="D1005" s="5"/>
    </row>
    <row r="1006" spans="1:4">
      <c r="A1006" s="87"/>
      <c r="B1006" s="10"/>
      <c r="C1006" s="49"/>
      <c r="D1006" s="5"/>
    </row>
    <row r="1007" spans="1:4">
      <c r="A1007" s="87"/>
      <c r="B1007" s="10"/>
      <c r="C1007" s="49"/>
      <c r="D1007" s="5"/>
    </row>
    <row r="1008" spans="1:4">
      <c r="A1008" s="87"/>
      <c r="B1008" s="10"/>
      <c r="C1008" s="49"/>
      <c r="D1008" s="5"/>
    </row>
    <row r="1009" spans="1:4">
      <c r="A1009" s="87"/>
      <c r="B1009" s="10"/>
      <c r="C1009" s="49"/>
      <c r="D1009" s="5"/>
    </row>
    <row r="1010" spans="1:4">
      <c r="A1010" s="87"/>
      <c r="B1010" s="10"/>
      <c r="C1010" s="49"/>
      <c r="D1010" s="5"/>
    </row>
    <row r="1011" spans="1:4">
      <c r="A1011" s="87"/>
      <c r="B1011" s="10"/>
      <c r="C1011" s="49"/>
      <c r="D1011" s="5"/>
    </row>
    <row r="1012" spans="1:4">
      <c r="A1012" s="87"/>
      <c r="B1012" s="10"/>
      <c r="C1012" s="49"/>
      <c r="D1012" s="5"/>
    </row>
    <row r="1013" spans="1:4">
      <c r="A1013" s="87"/>
      <c r="B1013" s="10"/>
      <c r="C1013" s="49"/>
      <c r="D1013" s="5"/>
    </row>
    <row r="1014" spans="1:4">
      <c r="A1014" s="87"/>
      <c r="B1014" s="10"/>
      <c r="C1014" s="49"/>
      <c r="D1014" s="5"/>
    </row>
    <row r="1015" spans="1:4">
      <c r="A1015" s="87"/>
      <c r="B1015" s="10"/>
      <c r="C1015" s="49"/>
      <c r="D1015" s="5"/>
    </row>
    <row r="1016" spans="1:4">
      <c r="A1016" s="87"/>
      <c r="B1016" s="10"/>
      <c r="C1016" s="49"/>
      <c r="D1016" s="5"/>
    </row>
    <row r="1017" spans="1:4">
      <c r="A1017" s="87"/>
      <c r="B1017" s="10"/>
      <c r="C1017" s="49"/>
      <c r="D1017" s="5"/>
    </row>
    <row r="1018" spans="1:4">
      <c r="A1018" s="87"/>
      <c r="B1018" s="10"/>
      <c r="C1018" s="49"/>
      <c r="D1018" s="5"/>
    </row>
    <row r="1019" spans="1:4">
      <c r="A1019" s="87"/>
      <c r="B1019" s="10"/>
      <c r="C1019" s="49"/>
      <c r="D1019" s="5"/>
    </row>
    <row r="1020" spans="1:4">
      <c r="A1020" s="87"/>
      <c r="B1020" s="10"/>
      <c r="C1020" s="49"/>
      <c r="D1020" s="5"/>
    </row>
    <row r="1021" spans="1:4">
      <c r="A1021" s="87"/>
      <c r="B1021" s="3"/>
      <c r="C1021" s="49"/>
      <c r="D1021" s="5"/>
    </row>
    <row r="1022" spans="1:4">
      <c r="A1022" s="87"/>
      <c r="B1022" s="3"/>
      <c r="C1022" s="49"/>
      <c r="D1022" s="5"/>
    </row>
    <row r="1023" spans="1:4">
      <c r="A1023" s="87"/>
      <c r="B1023" s="10"/>
      <c r="C1023" s="49"/>
      <c r="D1023" s="10"/>
    </row>
    <row r="1024" spans="1:4">
      <c r="A1024" s="87"/>
      <c r="B1024" s="18"/>
      <c r="C1024" s="49"/>
      <c r="D1024" s="10"/>
    </row>
    <row r="1025" spans="1:4">
      <c r="A1025" s="87"/>
      <c r="B1025" s="10"/>
      <c r="C1025" s="49"/>
      <c r="D1025" s="10"/>
    </row>
    <row r="1026" spans="1:4">
      <c r="A1026" s="87"/>
      <c r="B1026" s="10"/>
      <c r="C1026" s="49"/>
      <c r="D1026" s="16"/>
    </row>
    <row r="1027" spans="1:4">
      <c r="A1027" s="86"/>
      <c r="B1027" s="10"/>
      <c r="C1027" s="49"/>
      <c r="D1027" s="5"/>
    </row>
    <row r="1028" spans="1:4">
      <c r="A1028" s="87"/>
      <c r="B1028" s="3"/>
      <c r="C1028" s="49"/>
      <c r="D1028" s="5"/>
    </row>
    <row r="1029" spans="1:4">
      <c r="A1029" s="87"/>
      <c r="B1029" s="3"/>
      <c r="C1029" s="49"/>
      <c r="D1029" s="5"/>
    </row>
    <row r="1030" spans="1:4">
      <c r="A1030" s="87"/>
      <c r="B1030" s="3"/>
      <c r="C1030" s="49"/>
      <c r="D1030" s="5"/>
    </row>
    <row r="1031" spans="1:4">
      <c r="A1031" s="87"/>
      <c r="B1031" s="10"/>
      <c r="C1031" s="49"/>
      <c r="D1031" s="5"/>
    </row>
    <row r="1032" spans="1:4">
      <c r="A1032" s="87"/>
      <c r="B1032" s="10"/>
      <c r="C1032" s="49"/>
      <c r="D1032" s="5"/>
    </row>
    <row r="1033" spans="1:4">
      <c r="A1033" s="86"/>
      <c r="B1033" s="10"/>
      <c r="C1033" s="49"/>
      <c r="D1033" s="5"/>
    </row>
    <row r="1034" spans="1:4">
      <c r="A1034" s="87"/>
      <c r="B1034" s="10"/>
      <c r="C1034" s="49"/>
      <c r="D1034" s="5"/>
    </row>
    <row r="1035" spans="1:4">
      <c r="A1035" s="87"/>
      <c r="B1035" s="10"/>
      <c r="C1035" s="49"/>
      <c r="D1035" s="5"/>
    </row>
    <row r="1036" spans="1:4">
      <c r="A1036" s="87"/>
      <c r="B1036" s="10"/>
      <c r="C1036" s="49"/>
      <c r="D1036" s="5"/>
    </row>
    <row r="1037" spans="1:4">
      <c r="A1037" s="87"/>
      <c r="B1037" s="10"/>
      <c r="C1037" s="49"/>
      <c r="D1037" s="5"/>
    </row>
    <row r="1038" spans="1:4">
      <c r="A1038" s="87"/>
      <c r="B1038" s="10"/>
      <c r="C1038" s="49"/>
      <c r="D1038" s="5"/>
    </row>
    <row r="1039" spans="1:4">
      <c r="A1039" s="87"/>
      <c r="B1039" s="10"/>
      <c r="C1039" s="49"/>
      <c r="D1039" s="5"/>
    </row>
    <row r="1040" spans="1:4">
      <c r="A1040" s="87"/>
      <c r="B1040" s="10"/>
      <c r="C1040" s="49"/>
      <c r="D1040" s="5"/>
    </row>
    <row r="1041" spans="1:4">
      <c r="A1041" s="87"/>
      <c r="B1041" s="10"/>
      <c r="C1041" s="49"/>
      <c r="D1041" s="5"/>
    </row>
    <row r="1042" spans="1:4">
      <c r="A1042" s="87"/>
      <c r="B1042" s="10"/>
      <c r="C1042" s="49"/>
      <c r="D1042" s="5"/>
    </row>
    <row r="1043" spans="1:4">
      <c r="A1043" s="87"/>
      <c r="B1043" s="10"/>
      <c r="C1043" s="49"/>
      <c r="D1043" s="5"/>
    </row>
    <row r="1044" spans="1:4">
      <c r="A1044" s="87"/>
      <c r="B1044" s="10"/>
      <c r="C1044" s="49"/>
      <c r="D1044" s="5"/>
    </row>
    <row r="1045" spans="1:4">
      <c r="A1045" s="87"/>
      <c r="B1045" s="10"/>
      <c r="C1045" s="49"/>
      <c r="D1045" s="5"/>
    </row>
    <row r="1046" spans="1:4">
      <c r="A1046" s="87"/>
      <c r="B1046" s="10"/>
      <c r="C1046" s="49"/>
      <c r="D1046" s="5"/>
    </row>
    <row r="1047" spans="1:4">
      <c r="A1047" s="87"/>
      <c r="B1047" s="10"/>
      <c r="C1047" s="49"/>
      <c r="D1047" s="5"/>
    </row>
    <row r="1048" spans="1:4">
      <c r="A1048" s="87"/>
      <c r="B1048" s="10"/>
      <c r="C1048" s="49"/>
      <c r="D1048" s="5"/>
    </row>
    <row r="1049" spans="1:4">
      <c r="A1049" s="87"/>
      <c r="B1049" s="10"/>
      <c r="C1049" s="49"/>
      <c r="D1049" s="5"/>
    </row>
    <row r="1050" spans="1:4">
      <c r="A1050" s="87"/>
      <c r="B1050" s="10"/>
      <c r="C1050" s="49"/>
      <c r="D1050" s="5"/>
    </row>
    <row r="1051" spans="1:4">
      <c r="A1051" s="87"/>
      <c r="B1051" s="10"/>
      <c r="C1051" s="49"/>
      <c r="D1051" s="5"/>
    </row>
    <row r="1052" spans="1:4">
      <c r="A1052" s="87"/>
      <c r="B1052" s="10"/>
      <c r="C1052" s="49"/>
      <c r="D1052" s="5"/>
    </row>
    <row r="1053" spans="1:4">
      <c r="A1053" s="87"/>
      <c r="B1053" s="10"/>
      <c r="C1053" s="49"/>
      <c r="D1053" s="5"/>
    </row>
    <row r="1054" spans="1:4">
      <c r="A1054" s="87"/>
      <c r="B1054" s="10"/>
      <c r="C1054" s="49"/>
      <c r="D1054" s="5"/>
    </row>
    <row r="1055" spans="1:4">
      <c r="A1055" s="87"/>
      <c r="B1055" s="10"/>
      <c r="C1055" s="49"/>
      <c r="D1055" s="5"/>
    </row>
    <row r="1056" spans="1:4">
      <c r="A1056" s="87"/>
      <c r="B1056" s="10"/>
      <c r="C1056" s="49"/>
      <c r="D1056" s="5"/>
    </row>
    <row r="1057" spans="1:4">
      <c r="A1057" s="87"/>
      <c r="B1057" s="10"/>
      <c r="C1057" s="49"/>
      <c r="D1057" s="5"/>
    </row>
    <row r="1058" spans="1:4">
      <c r="A1058" s="87"/>
      <c r="B1058" s="10"/>
      <c r="C1058" s="49"/>
      <c r="D1058" s="5"/>
    </row>
    <row r="1059" spans="1:4">
      <c r="A1059" s="87"/>
      <c r="B1059" s="10"/>
      <c r="C1059" s="49"/>
      <c r="D1059" s="5"/>
    </row>
    <row r="1060" spans="1:4">
      <c r="A1060" s="87"/>
      <c r="B1060" s="10"/>
      <c r="C1060" s="49"/>
      <c r="D1060" s="5"/>
    </row>
    <row r="1061" spans="1:4">
      <c r="A1061" s="87"/>
      <c r="B1061" s="10"/>
      <c r="C1061" s="49"/>
      <c r="D1061" s="5"/>
    </row>
    <row r="1062" spans="1:4">
      <c r="A1062" s="87"/>
      <c r="B1062" s="3"/>
      <c r="C1062" s="49"/>
      <c r="D1062" s="5"/>
    </row>
    <row r="1063" spans="1:4">
      <c r="A1063" s="87"/>
      <c r="B1063" s="3"/>
      <c r="C1063" s="49"/>
      <c r="D1063" s="5"/>
    </row>
    <row r="1064" spans="1:4">
      <c r="A1064" s="87"/>
      <c r="B1064" s="10"/>
      <c r="C1064" s="49"/>
      <c r="D1064" s="5"/>
    </row>
    <row r="1065" spans="1:4">
      <c r="A1065" s="87"/>
      <c r="B1065" s="18"/>
      <c r="C1065" s="49"/>
      <c r="D1065" s="5"/>
    </row>
    <row r="1066" spans="1:4">
      <c r="A1066" s="87"/>
      <c r="B1066" s="10"/>
      <c r="C1066" s="49"/>
      <c r="D1066" s="5"/>
    </row>
    <row r="1067" spans="1:4">
      <c r="A1067" s="87"/>
      <c r="B1067" s="10"/>
      <c r="C1067" s="49"/>
      <c r="D1067" s="15"/>
    </row>
    <row r="1068" spans="1:4">
      <c r="A1068" s="86"/>
      <c r="B1068" s="10"/>
      <c r="C1068" s="49"/>
      <c r="D1068" s="5"/>
    </row>
    <row r="1069" spans="1:4">
      <c r="A1069" s="87"/>
      <c r="B1069" s="3"/>
      <c r="C1069" s="49"/>
      <c r="D1069" s="5"/>
    </row>
    <row r="1070" spans="1:4">
      <c r="A1070" s="87"/>
      <c r="B1070" s="3"/>
      <c r="C1070" s="49"/>
      <c r="D1070" s="5"/>
    </row>
    <row r="1071" spans="1:4">
      <c r="A1071" s="87"/>
      <c r="B1071" s="3"/>
      <c r="C1071" s="49"/>
      <c r="D1071" s="5"/>
    </row>
    <row r="1072" spans="1:4">
      <c r="A1072" s="87"/>
      <c r="B1072" s="10"/>
      <c r="C1072" s="49"/>
      <c r="D1072" s="5"/>
    </row>
    <row r="1073" spans="1:4">
      <c r="A1073" s="87"/>
      <c r="B1073" s="10"/>
      <c r="C1073" s="49"/>
      <c r="D1073" s="5"/>
    </row>
    <row r="1074" spans="1:4">
      <c r="A1074" s="86"/>
      <c r="B1074" s="10"/>
      <c r="C1074" s="49"/>
      <c r="D1074" s="5"/>
    </row>
    <row r="1075" spans="1:4">
      <c r="A1075" s="87"/>
      <c r="B1075" s="10"/>
      <c r="C1075" s="49"/>
      <c r="D1075" s="5"/>
    </row>
    <row r="1076" spans="1:4">
      <c r="A1076" s="87"/>
      <c r="B1076" s="10"/>
      <c r="C1076" s="49"/>
      <c r="D1076" s="5"/>
    </row>
    <row r="1077" spans="1:4">
      <c r="A1077" s="87"/>
      <c r="B1077" s="10"/>
      <c r="C1077" s="49"/>
      <c r="D1077" s="5"/>
    </row>
    <row r="1078" spans="1:4">
      <c r="A1078" s="87"/>
      <c r="B1078" s="10"/>
      <c r="C1078" s="49"/>
      <c r="D1078" s="5"/>
    </row>
    <row r="1079" spans="1:4">
      <c r="A1079" s="87"/>
      <c r="B1079" s="10"/>
      <c r="C1079" s="49"/>
      <c r="D1079" s="5"/>
    </row>
    <row r="1080" spans="1:4">
      <c r="A1080" s="87"/>
      <c r="B1080" s="10"/>
      <c r="C1080" s="49"/>
      <c r="D1080" s="5"/>
    </row>
    <row r="1081" spans="1:4">
      <c r="A1081" s="87"/>
      <c r="B1081" s="10"/>
      <c r="C1081" s="49"/>
      <c r="D1081" s="5"/>
    </row>
    <row r="1082" spans="1:4">
      <c r="A1082" s="87"/>
      <c r="B1082" s="10"/>
      <c r="C1082" s="49"/>
      <c r="D1082" s="5"/>
    </row>
    <row r="1083" spans="1:4">
      <c r="A1083" s="87"/>
      <c r="B1083" s="10"/>
      <c r="C1083" s="49"/>
      <c r="D1083" s="5"/>
    </row>
    <row r="1084" spans="1:4">
      <c r="A1084" s="87"/>
      <c r="B1084" s="10"/>
      <c r="C1084" s="49"/>
      <c r="D1084" s="5"/>
    </row>
    <row r="1085" spans="1:4">
      <c r="A1085" s="87"/>
      <c r="B1085" s="10"/>
      <c r="C1085" s="49"/>
      <c r="D1085" s="5"/>
    </row>
    <row r="1086" spans="1:4">
      <c r="A1086" s="87"/>
      <c r="B1086" s="10"/>
      <c r="C1086" s="49"/>
      <c r="D1086" s="5"/>
    </row>
    <row r="1087" spans="1:4">
      <c r="A1087" s="87"/>
      <c r="B1087" s="10"/>
      <c r="C1087" s="49"/>
      <c r="D1087" s="5"/>
    </row>
    <row r="1088" spans="1:4">
      <c r="A1088" s="87"/>
      <c r="B1088" s="10"/>
      <c r="C1088" s="49"/>
      <c r="D1088" s="5"/>
    </row>
    <row r="1089" spans="1:4">
      <c r="A1089" s="87"/>
      <c r="B1089" s="10"/>
      <c r="C1089" s="49"/>
      <c r="D1089" s="5"/>
    </row>
    <row r="1090" spans="1:4">
      <c r="A1090" s="87"/>
      <c r="B1090" s="10"/>
      <c r="C1090" s="49"/>
      <c r="D1090" s="5"/>
    </row>
    <row r="1091" spans="1:4">
      <c r="A1091" s="87"/>
      <c r="B1091" s="10"/>
      <c r="C1091" s="49"/>
      <c r="D1091" s="5"/>
    </row>
    <row r="1092" spans="1:4">
      <c r="A1092" s="87"/>
      <c r="B1092" s="10"/>
      <c r="C1092" s="49"/>
      <c r="D1092" s="5"/>
    </row>
    <row r="1093" spans="1:4">
      <c r="A1093" s="87"/>
      <c r="B1093" s="10"/>
      <c r="C1093" s="49"/>
      <c r="D1093" s="5"/>
    </row>
    <row r="1094" spans="1:4">
      <c r="A1094" s="87"/>
      <c r="B1094" s="10"/>
      <c r="C1094" s="49"/>
      <c r="D1094" s="5"/>
    </row>
    <row r="1095" spans="1:4">
      <c r="A1095" s="87"/>
      <c r="B1095" s="10"/>
      <c r="C1095" s="49"/>
      <c r="D1095" s="5"/>
    </row>
    <row r="1096" spans="1:4">
      <c r="A1096" s="87"/>
      <c r="B1096" s="10"/>
      <c r="C1096" s="49"/>
      <c r="D1096" s="5"/>
    </row>
    <row r="1097" spans="1:4">
      <c r="A1097" s="87"/>
      <c r="B1097" s="10"/>
      <c r="C1097" s="49"/>
      <c r="D1097" s="5"/>
    </row>
    <row r="1098" spans="1:4">
      <c r="A1098" s="87"/>
      <c r="B1098" s="10"/>
      <c r="C1098" s="49"/>
      <c r="D1098" s="5"/>
    </row>
    <row r="1099" spans="1:4">
      <c r="A1099" s="87"/>
      <c r="B1099" s="10"/>
      <c r="C1099" s="49"/>
      <c r="D1099" s="5"/>
    </row>
    <row r="1100" spans="1:4">
      <c r="A1100" s="87"/>
      <c r="B1100" s="10"/>
      <c r="C1100" s="49"/>
      <c r="D1100" s="5"/>
    </row>
    <row r="1101" spans="1:4">
      <c r="A1101" s="87"/>
      <c r="B1101" s="10"/>
      <c r="C1101" s="49"/>
      <c r="D1101" s="5"/>
    </row>
    <row r="1102" spans="1:4">
      <c r="A1102" s="87"/>
      <c r="B1102" s="10"/>
      <c r="C1102" s="49"/>
      <c r="D1102" s="5"/>
    </row>
    <row r="1103" spans="1:4">
      <c r="A1103" s="87"/>
      <c r="B1103" s="3"/>
      <c r="C1103" s="49"/>
      <c r="D1103" s="5"/>
    </row>
    <row r="1104" spans="1:4">
      <c r="A1104" s="87"/>
      <c r="B1104" s="3"/>
      <c r="C1104" s="49"/>
      <c r="D1104" s="5"/>
    </row>
    <row r="1105" spans="1:4">
      <c r="A1105" s="87"/>
      <c r="B1105" s="10"/>
      <c r="C1105" s="49"/>
      <c r="D1105" s="5"/>
    </row>
    <row r="1106" spans="1:4">
      <c r="A1106" s="87"/>
      <c r="B1106" s="18"/>
      <c r="C1106" s="49"/>
      <c r="D1106" s="5"/>
    </row>
    <row r="1107" spans="1:4">
      <c r="A1107" s="87"/>
      <c r="B1107" s="10"/>
      <c r="C1107" s="49"/>
      <c r="D1107" s="5"/>
    </row>
    <row r="1108" spans="1:4">
      <c r="A1108" s="87"/>
      <c r="B1108" s="10"/>
      <c r="C1108" s="49"/>
      <c r="D1108" s="15"/>
    </row>
    <row r="1109" spans="1:4">
      <c r="A1109" s="86"/>
      <c r="B1109" s="10"/>
      <c r="C1109" s="49"/>
      <c r="D1109" s="10"/>
    </row>
    <row r="1110" spans="1:4">
      <c r="A1110" s="87"/>
      <c r="B1110" s="3"/>
      <c r="C1110" s="49"/>
      <c r="D1110" s="10"/>
    </row>
    <row r="1111" spans="1:4">
      <c r="A1111" s="87"/>
      <c r="B1111" s="3"/>
      <c r="C1111" s="49"/>
      <c r="D1111" s="10"/>
    </row>
    <row r="1112" spans="1:4">
      <c r="A1112" s="87"/>
      <c r="B1112" s="3"/>
      <c r="C1112" s="49"/>
      <c r="D1112" s="10"/>
    </row>
    <row r="1113" spans="1:4">
      <c r="A1113" s="87"/>
      <c r="B1113" s="10"/>
      <c r="C1113" s="49"/>
      <c r="D1113" s="10"/>
    </row>
    <row r="1114" spans="1:4">
      <c r="A1114" s="87"/>
      <c r="B1114" s="10"/>
      <c r="C1114" s="49"/>
      <c r="D1114" s="10"/>
    </row>
    <row r="1115" spans="1:4">
      <c r="A1115" s="86"/>
      <c r="B1115" s="10"/>
      <c r="C1115" s="49"/>
      <c r="D1115" s="10"/>
    </row>
    <row r="1116" spans="1:4">
      <c r="A1116" s="87"/>
      <c r="B1116" s="10"/>
      <c r="C1116" s="49"/>
      <c r="D1116" s="10"/>
    </row>
    <row r="1117" spans="1:4">
      <c r="A1117" s="87"/>
      <c r="B1117" s="10"/>
      <c r="C1117" s="49"/>
      <c r="D1117" s="10"/>
    </row>
    <row r="1118" spans="1:4">
      <c r="A1118" s="87"/>
      <c r="B1118" s="10"/>
      <c r="C1118" s="49"/>
      <c r="D1118" s="10"/>
    </row>
    <row r="1119" spans="1:4">
      <c r="A1119" s="87"/>
      <c r="B1119" s="10"/>
      <c r="C1119" s="49"/>
      <c r="D1119" s="10"/>
    </row>
    <row r="1120" spans="1:4">
      <c r="A1120" s="87"/>
      <c r="B1120" s="10"/>
      <c r="C1120" s="49"/>
      <c r="D1120" s="10"/>
    </row>
    <row r="1121" spans="1:4">
      <c r="A1121" s="87"/>
      <c r="B1121" s="10"/>
      <c r="C1121" s="49"/>
      <c r="D1121" s="10"/>
    </row>
    <row r="1122" spans="1:4">
      <c r="A1122" s="87"/>
      <c r="B1122" s="10"/>
      <c r="C1122" s="49"/>
      <c r="D1122" s="10"/>
    </row>
    <row r="1123" spans="1:4">
      <c r="A1123" s="87"/>
      <c r="B1123" s="10"/>
      <c r="C1123" s="49"/>
      <c r="D1123" s="10"/>
    </row>
    <row r="1124" spans="1:4">
      <c r="A1124" s="87"/>
      <c r="B1124" s="10"/>
      <c r="C1124" s="49"/>
      <c r="D1124" s="10"/>
    </row>
    <row r="1125" spans="1:4">
      <c r="A1125" s="87"/>
      <c r="B1125" s="10"/>
      <c r="C1125" s="49"/>
      <c r="D1125" s="10"/>
    </row>
    <row r="1126" spans="1:4">
      <c r="A1126" s="87"/>
      <c r="B1126" s="10"/>
      <c r="C1126" s="49"/>
      <c r="D1126" s="10"/>
    </row>
    <row r="1127" spans="1:4">
      <c r="A1127" s="87"/>
      <c r="B1127" s="10"/>
      <c r="C1127" s="49"/>
      <c r="D1127" s="10"/>
    </row>
    <row r="1128" spans="1:4">
      <c r="A1128" s="87"/>
      <c r="B1128" s="10"/>
      <c r="C1128" s="49"/>
      <c r="D1128" s="10"/>
    </row>
    <row r="1129" spans="1:4">
      <c r="A1129" s="87"/>
      <c r="B1129" s="10"/>
      <c r="C1129" s="49"/>
      <c r="D1129" s="10"/>
    </row>
    <row r="1130" spans="1:4">
      <c r="A1130" s="87"/>
      <c r="B1130" s="10"/>
      <c r="C1130" s="49"/>
      <c r="D1130" s="10"/>
    </row>
    <row r="1131" spans="1:4">
      <c r="A1131" s="87"/>
      <c r="B1131" s="10"/>
      <c r="C1131" s="49"/>
      <c r="D1131" s="10"/>
    </row>
    <row r="1132" spans="1:4">
      <c r="A1132" s="87"/>
      <c r="B1132" s="10"/>
      <c r="C1132" s="49"/>
      <c r="D1132" s="10"/>
    </row>
    <row r="1133" spans="1:4">
      <c r="A1133" s="87"/>
      <c r="B1133" s="10"/>
      <c r="C1133" s="49"/>
      <c r="D1133" s="10"/>
    </row>
    <row r="1134" spans="1:4">
      <c r="A1134" s="87"/>
      <c r="B1134" s="10"/>
      <c r="C1134" s="49"/>
      <c r="D1134" s="10"/>
    </row>
    <row r="1135" spans="1:4">
      <c r="A1135" s="87"/>
      <c r="B1135" s="10"/>
      <c r="C1135" s="49"/>
      <c r="D1135" s="10"/>
    </row>
    <row r="1136" spans="1:4">
      <c r="A1136" s="87"/>
      <c r="B1136" s="10"/>
      <c r="C1136" s="49"/>
      <c r="D1136" s="10"/>
    </row>
    <row r="1137" spans="1:4">
      <c r="A1137" s="87"/>
      <c r="B1137" s="10"/>
      <c r="C1137" s="49"/>
      <c r="D1137" s="10"/>
    </row>
    <row r="1138" spans="1:4">
      <c r="A1138" s="87"/>
      <c r="B1138" s="10"/>
      <c r="C1138" s="49"/>
      <c r="D1138" s="10"/>
    </row>
    <row r="1139" spans="1:4">
      <c r="A1139" s="87"/>
      <c r="B1139" s="10"/>
      <c r="C1139" s="49"/>
      <c r="D1139" s="5"/>
    </row>
    <row r="1140" spans="1:4">
      <c r="A1140" s="87"/>
      <c r="B1140" s="10"/>
      <c r="C1140" s="49"/>
      <c r="D1140" s="5"/>
    </row>
    <row r="1141" spans="1:4">
      <c r="A1141" s="87"/>
      <c r="B1141" s="10"/>
      <c r="C1141" s="49"/>
      <c r="D1141" s="5"/>
    </row>
    <row r="1142" spans="1:4">
      <c r="A1142" s="87"/>
      <c r="B1142" s="10"/>
      <c r="C1142" s="49"/>
      <c r="D1142" s="5"/>
    </row>
    <row r="1143" spans="1:4">
      <c r="A1143" s="87"/>
      <c r="B1143" s="10"/>
      <c r="C1143" s="49"/>
      <c r="D1143" s="5"/>
    </row>
    <row r="1144" spans="1:4">
      <c r="A1144" s="87"/>
      <c r="B1144" s="3"/>
      <c r="C1144" s="49"/>
      <c r="D1144" s="10"/>
    </row>
    <row r="1145" spans="1:4">
      <c r="A1145" s="87"/>
      <c r="B1145" s="3"/>
      <c r="C1145" s="49"/>
      <c r="D1145" s="10"/>
    </row>
    <row r="1146" spans="1:4">
      <c r="A1146" s="87"/>
      <c r="B1146" s="10"/>
      <c r="C1146" s="49"/>
      <c r="D1146" s="10"/>
    </row>
    <row r="1147" spans="1:4">
      <c r="A1147" s="87"/>
      <c r="B1147" s="18"/>
      <c r="C1147" s="49"/>
      <c r="D1147" s="10"/>
    </row>
    <row r="1148" spans="1:4">
      <c r="A1148" s="87"/>
      <c r="B1148" s="10"/>
      <c r="C1148" s="49"/>
      <c r="D1148" s="10"/>
    </row>
    <row r="1149" spans="1:4">
      <c r="A1149" s="87"/>
      <c r="B1149" s="10"/>
      <c r="C1149" s="49"/>
      <c r="D1149" s="16"/>
    </row>
    <row r="1150" spans="1:4">
      <c r="A1150" s="86"/>
      <c r="B1150" s="10"/>
      <c r="C1150" s="49"/>
      <c r="D1150" s="5"/>
    </row>
    <row r="1151" spans="1:4">
      <c r="A1151" s="87"/>
      <c r="B1151" s="3"/>
      <c r="C1151" s="49"/>
      <c r="D1151" s="5"/>
    </row>
    <row r="1152" spans="1:4">
      <c r="A1152" s="87"/>
      <c r="B1152" s="3"/>
      <c r="C1152" s="49"/>
      <c r="D1152" s="5"/>
    </row>
    <row r="1153" spans="1:4">
      <c r="A1153" s="87"/>
      <c r="B1153" s="3"/>
      <c r="C1153" s="49"/>
      <c r="D1153" s="5"/>
    </row>
    <row r="1154" spans="1:4">
      <c r="A1154" s="87"/>
      <c r="B1154" s="10"/>
      <c r="C1154" s="49"/>
      <c r="D1154" s="5"/>
    </row>
    <row r="1155" spans="1:4">
      <c r="A1155" s="87"/>
      <c r="B1155" s="10"/>
      <c r="C1155" s="49"/>
      <c r="D1155" s="5"/>
    </row>
    <row r="1156" spans="1:4">
      <c r="A1156" s="86"/>
      <c r="B1156" s="10"/>
      <c r="C1156" s="49"/>
      <c r="D1156" s="5"/>
    </row>
    <row r="1157" spans="1:4">
      <c r="A1157" s="87"/>
      <c r="B1157" s="10"/>
      <c r="C1157" s="49"/>
      <c r="D1157" s="5"/>
    </row>
    <row r="1158" spans="1:4">
      <c r="A1158" s="87"/>
      <c r="B1158" s="10"/>
      <c r="C1158" s="49"/>
      <c r="D1158" s="5"/>
    </row>
    <row r="1159" spans="1:4">
      <c r="A1159" s="87"/>
      <c r="B1159" s="10"/>
      <c r="C1159" s="49"/>
      <c r="D1159" s="5"/>
    </row>
    <row r="1160" spans="1:4">
      <c r="A1160" s="87"/>
      <c r="B1160" s="10"/>
      <c r="C1160" s="49"/>
      <c r="D1160" s="5"/>
    </row>
    <row r="1161" spans="1:4">
      <c r="A1161" s="87"/>
      <c r="B1161" s="10"/>
      <c r="C1161" s="49"/>
      <c r="D1161" s="5"/>
    </row>
    <row r="1162" spans="1:4">
      <c r="A1162" s="87"/>
      <c r="B1162" s="10"/>
      <c r="C1162" s="49"/>
      <c r="D1162" s="5"/>
    </row>
    <row r="1163" spans="1:4">
      <c r="A1163" s="87"/>
      <c r="B1163" s="10"/>
      <c r="C1163" s="49"/>
      <c r="D1163" s="5"/>
    </row>
    <row r="1164" spans="1:4">
      <c r="A1164" s="87"/>
      <c r="B1164" s="10"/>
      <c r="C1164" s="49"/>
      <c r="D1164" s="5"/>
    </row>
    <row r="1165" spans="1:4">
      <c r="A1165" s="87"/>
      <c r="B1165" s="10"/>
      <c r="C1165" s="49"/>
      <c r="D1165" s="5"/>
    </row>
    <row r="1166" spans="1:4">
      <c r="A1166" s="87"/>
      <c r="B1166" s="10"/>
      <c r="C1166" s="49"/>
      <c r="D1166" s="5"/>
    </row>
    <row r="1167" spans="1:4">
      <c r="A1167" s="87"/>
      <c r="B1167" s="10"/>
      <c r="C1167" s="49"/>
      <c r="D1167" s="5"/>
    </row>
    <row r="1168" spans="1:4">
      <c r="A1168" s="87"/>
      <c r="B1168" s="10"/>
      <c r="C1168" s="49"/>
      <c r="D1168" s="5"/>
    </row>
    <row r="1169" spans="1:4">
      <c r="A1169" s="87"/>
      <c r="B1169" s="10"/>
      <c r="C1169" s="49"/>
      <c r="D1169" s="5"/>
    </row>
    <row r="1170" spans="1:4">
      <c r="A1170" s="87"/>
      <c r="B1170" s="10"/>
      <c r="C1170" s="49"/>
      <c r="D1170" s="5"/>
    </row>
    <row r="1171" spans="1:4">
      <c r="A1171" s="87"/>
      <c r="B1171" s="10"/>
      <c r="C1171" s="49"/>
      <c r="D1171" s="5"/>
    </row>
    <row r="1172" spans="1:4">
      <c r="A1172" s="87"/>
      <c r="B1172" s="10"/>
      <c r="C1172" s="49"/>
      <c r="D1172" s="5"/>
    </row>
    <row r="1173" spans="1:4">
      <c r="A1173" s="87"/>
      <c r="B1173" s="10"/>
      <c r="C1173" s="49"/>
      <c r="D1173" s="5"/>
    </row>
    <row r="1174" spans="1:4">
      <c r="A1174" s="87"/>
      <c r="B1174" s="10"/>
      <c r="C1174" s="49"/>
      <c r="D1174" s="5"/>
    </row>
    <row r="1175" spans="1:4">
      <c r="A1175" s="87"/>
      <c r="B1175" s="10"/>
      <c r="C1175" s="49"/>
      <c r="D1175" s="5"/>
    </row>
    <row r="1176" spans="1:4">
      <c r="A1176" s="87"/>
      <c r="B1176" s="10"/>
      <c r="C1176" s="49"/>
      <c r="D1176" s="5"/>
    </row>
    <row r="1177" spans="1:4">
      <c r="A1177" s="87"/>
      <c r="B1177" s="10"/>
      <c r="C1177" s="49"/>
      <c r="D1177" s="5"/>
    </row>
    <row r="1178" spans="1:4">
      <c r="A1178" s="87"/>
      <c r="B1178" s="10"/>
      <c r="C1178" s="49"/>
      <c r="D1178" s="5"/>
    </row>
    <row r="1179" spans="1:4">
      <c r="A1179" s="87"/>
      <c r="B1179" s="10"/>
      <c r="C1179" s="49"/>
      <c r="D1179" s="5"/>
    </row>
    <row r="1180" spans="1:4">
      <c r="A1180" s="87"/>
      <c r="B1180" s="10"/>
      <c r="C1180" s="49"/>
      <c r="D1180" s="5"/>
    </row>
    <row r="1181" spans="1:4">
      <c r="A1181" s="87"/>
      <c r="B1181" s="10"/>
      <c r="C1181" s="49"/>
      <c r="D1181" s="5"/>
    </row>
    <row r="1182" spans="1:4">
      <c r="A1182" s="87"/>
      <c r="B1182" s="10"/>
      <c r="C1182" s="49"/>
      <c r="D1182" s="5"/>
    </row>
    <row r="1183" spans="1:4">
      <c r="A1183" s="87"/>
      <c r="B1183" s="10"/>
      <c r="C1183" s="49"/>
      <c r="D1183" s="5"/>
    </row>
    <row r="1184" spans="1:4">
      <c r="A1184" s="87"/>
      <c r="B1184" s="10"/>
      <c r="C1184" s="49"/>
      <c r="D1184" s="5"/>
    </row>
    <row r="1185" spans="1:4">
      <c r="A1185" s="87"/>
      <c r="B1185" s="3"/>
      <c r="C1185" s="49"/>
      <c r="D1185" s="5"/>
    </row>
    <row r="1186" spans="1:4">
      <c r="A1186" s="87"/>
      <c r="B1186" s="3"/>
      <c r="C1186" s="49"/>
      <c r="D1186" s="5"/>
    </row>
    <row r="1187" spans="1:4">
      <c r="A1187" s="87"/>
      <c r="B1187" s="10"/>
      <c r="C1187" s="49"/>
      <c r="D1187" s="5"/>
    </row>
    <row r="1188" spans="1:4">
      <c r="A1188" s="87"/>
      <c r="B1188" s="18"/>
      <c r="C1188" s="49"/>
      <c r="D1188" s="5"/>
    </row>
    <row r="1189" spans="1:4">
      <c r="A1189" s="87"/>
      <c r="B1189" s="10"/>
      <c r="C1189" s="49"/>
      <c r="D1189" s="5"/>
    </row>
    <row r="1190" spans="1:4">
      <c r="A1190" s="87"/>
      <c r="B1190" s="10"/>
      <c r="C1190" s="49"/>
      <c r="D1190" s="15"/>
    </row>
    <row r="1191" spans="1:4">
      <c r="A1191" s="86"/>
      <c r="B1191" s="10"/>
      <c r="C1191" s="49"/>
      <c r="D1191" s="5"/>
    </row>
    <row r="1192" spans="1:4">
      <c r="A1192" s="87"/>
      <c r="B1192" s="3"/>
      <c r="C1192" s="49"/>
      <c r="D1192" s="5"/>
    </row>
    <row r="1193" spans="1:4">
      <c r="A1193" s="87"/>
      <c r="B1193" s="3"/>
      <c r="C1193" s="49"/>
      <c r="D1193" s="5"/>
    </row>
    <row r="1194" spans="1:4">
      <c r="A1194" s="87"/>
      <c r="B1194" s="3"/>
      <c r="C1194" s="49"/>
      <c r="D1194" s="5"/>
    </row>
    <row r="1195" spans="1:4">
      <c r="A1195" s="87"/>
      <c r="B1195" s="10"/>
      <c r="C1195" s="49"/>
      <c r="D1195" s="5"/>
    </row>
    <row r="1196" spans="1:4">
      <c r="A1196" s="87"/>
      <c r="B1196" s="10"/>
      <c r="C1196" s="49"/>
      <c r="D1196" s="5"/>
    </row>
    <row r="1197" spans="1:4">
      <c r="A1197" s="86"/>
      <c r="B1197" s="10"/>
      <c r="C1197" s="49"/>
      <c r="D1197" s="5"/>
    </row>
    <row r="1198" spans="1:4">
      <c r="A1198" s="87"/>
      <c r="B1198" s="10"/>
      <c r="C1198" s="49"/>
      <c r="D1198" s="5"/>
    </row>
    <row r="1199" spans="1:4">
      <c r="A1199" s="87"/>
      <c r="B1199" s="10"/>
      <c r="C1199" s="49"/>
      <c r="D1199" s="5"/>
    </row>
    <row r="1200" spans="1:4">
      <c r="A1200" s="87"/>
      <c r="B1200" s="10"/>
      <c r="C1200" s="49"/>
      <c r="D1200" s="5"/>
    </row>
    <row r="1201" spans="1:4">
      <c r="A1201" s="87"/>
      <c r="B1201" s="10"/>
      <c r="C1201" s="49"/>
      <c r="D1201" s="5"/>
    </row>
    <row r="1202" spans="1:4">
      <c r="A1202" s="87"/>
      <c r="B1202" s="10"/>
      <c r="C1202" s="49"/>
      <c r="D1202" s="5"/>
    </row>
    <row r="1203" spans="1:4">
      <c r="A1203" s="87"/>
      <c r="B1203" s="10"/>
      <c r="C1203" s="49"/>
      <c r="D1203" s="5"/>
    </row>
    <row r="1204" spans="1:4">
      <c r="A1204" s="87"/>
      <c r="B1204" s="10"/>
      <c r="C1204" s="49"/>
      <c r="D1204" s="5"/>
    </row>
    <row r="1205" spans="1:4">
      <c r="A1205" s="87"/>
      <c r="B1205" s="10"/>
      <c r="C1205" s="49"/>
      <c r="D1205" s="5"/>
    </row>
    <row r="1206" spans="1:4">
      <c r="A1206" s="87"/>
      <c r="B1206" s="10"/>
      <c r="C1206" s="49"/>
      <c r="D1206" s="5"/>
    </row>
    <row r="1207" spans="1:4">
      <c r="A1207" s="87"/>
      <c r="B1207" s="10"/>
      <c r="C1207" s="49"/>
      <c r="D1207" s="5"/>
    </row>
    <row r="1208" spans="1:4">
      <c r="A1208" s="87"/>
      <c r="B1208" s="10"/>
      <c r="C1208" s="49"/>
      <c r="D1208" s="5"/>
    </row>
    <row r="1209" spans="1:4">
      <c r="A1209" s="87"/>
      <c r="B1209" s="10"/>
      <c r="C1209" s="49"/>
      <c r="D1209" s="5"/>
    </row>
    <row r="1210" spans="1:4">
      <c r="A1210" s="87"/>
      <c r="B1210" s="10"/>
      <c r="C1210" s="49"/>
      <c r="D1210" s="5"/>
    </row>
    <row r="1211" spans="1:4">
      <c r="A1211" s="87"/>
      <c r="B1211" s="10"/>
      <c r="C1211" s="49"/>
      <c r="D1211" s="5"/>
    </row>
    <row r="1212" spans="1:4">
      <c r="A1212" s="87"/>
      <c r="B1212" s="10"/>
      <c r="C1212" s="49"/>
      <c r="D1212" s="5"/>
    </row>
    <row r="1213" spans="1:4">
      <c r="A1213" s="87"/>
      <c r="B1213" s="10"/>
      <c r="C1213" s="49"/>
      <c r="D1213" s="5"/>
    </row>
    <row r="1214" spans="1:4">
      <c r="A1214" s="87"/>
      <c r="B1214" s="10"/>
      <c r="C1214" s="49"/>
      <c r="D1214" s="5"/>
    </row>
    <row r="1215" spans="1:4">
      <c r="A1215" s="87"/>
      <c r="B1215" s="10"/>
      <c r="C1215" s="49"/>
      <c r="D1215" s="5"/>
    </row>
    <row r="1216" spans="1:4">
      <c r="A1216" s="87"/>
      <c r="B1216" s="10"/>
      <c r="C1216" s="49"/>
      <c r="D1216" s="5"/>
    </row>
    <row r="1217" spans="1:4">
      <c r="A1217" s="87"/>
      <c r="B1217" s="10"/>
      <c r="C1217" s="49"/>
      <c r="D1217" s="5"/>
    </row>
    <row r="1218" spans="1:4">
      <c r="A1218" s="87"/>
      <c r="B1218" s="10"/>
      <c r="C1218" s="49"/>
      <c r="D1218" s="5"/>
    </row>
    <row r="1219" spans="1:4">
      <c r="A1219" s="87"/>
      <c r="B1219" s="10"/>
      <c r="C1219" s="49"/>
      <c r="D1219" s="5"/>
    </row>
    <row r="1220" spans="1:4">
      <c r="A1220" s="87"/>
      <c r="B1220" s="10"/>
      <c r="C1220" s="49"/>
      <c r="D1220" s="5"/>
    </row>
    <row r="1221" spans="1:4">
      <c r="A1221" s="87"/>
      <c r="B1221" s="10"/>
      <c r="C1221" s="49"/>
      <c r="D1221" s="5"/>
    </row>
    <row r="1222" spans="1:4">
      <c r="A1222" s="87"/>
      <c r="B1222" s="10"/>
      <c r="C1222" s="49"/>
      <c r="D1222" s="5"/>
    </row>
    <row r="1223" spans="1:4">
      <c r="A1223" s="87"/>
      <c r="B1223" s="10"/>
      <c r="C1223" s="49"/>
      <c r="D1223" s="5"/>
    </row>
    <row r="1224" spans="1:4">
      <c r="A1224" s="87"/>
      <c r="B1224" s="10"/>
      <c r="C1224" s="49"/>
      <c r="D1224" s="5"/>
    </row>
    <row r="1225" spans="1:4">
      <c r="A1225" s="87"/>
      <c r="B1225" s="10"/>
      <c r="C1225" s="49"/>
      <c r="D1225" s="5"/>
    </row>
    <row r="1226" spans="1:4">
      <c r="A1226" s="87"/>
      <c r="B1226" s="3"/>
      <c r="C1226" s="49"/>
      <c r="D1226" s="5"/>
    </row>
    <row r="1227" spans="1:4">
      <c r="A1227" s="87"/>
      <c r="B1227" s="3"/>
      <c r="C1227" s="49"/>
      <c r="D1227" s="5"/>
    </row>
    <row r="1228" spans="1:4">
      <c r="A1228" s="87"/>
      <c r="B1228" s="10"/>
      <c r="C1228" s="49"/>
      <c r="D1228" s="5"/>
    </row>
    <row r="1229" spans="1:4">
      <c r="A1229" s="87"/>
      <c r="B1229" s="18"/>
      <c r="C1229" s="49"/>
      <c r="D1229" s="5"/>
    </row>
    <row r="1230" spans="1:4">
      <c r="A1230" s="87"/>
      <c r="B1230" s="10"/>
      <c r="C1230" s="49"/>
      <c r="D1230" s="5"/>
    </row>
    <row r="1231" spans="1:4">
      <c r="A1231" s="87"/>
      <c r="B1231" s="10"/>
      <c r="C1231" s="49"/>
      <c r="D1231" s="15"/>
    </row>
  </sheetData>
  <autoFilter ref="A1:D601"/>
  <phoneticPr fontId="6" type="noConversion"/>
  <pageMargins left="0.75" right="0.75" top="1" bottom="1" header="0.5" footer="0.5"/>
  <headerFooter alignWithMargins="0"/>
  <drawing r:id="rId6"/>
</worksheet>
</file>

<file path=xl/worksheets/sheet5.xml><?xml version="1.0" encoding="utf-8"?>
<worksheet xmlns="http://schemas.openxmlformats.org/spreadsheetml/2006/main" xmlns:r="http://schemas.openxmlformats.org/officeDocument/2006/relationships">
  <sheetPr enableFormatConditionsCalculation="0">
    <tabColor indexed="52"/>
  </sheetPr>
  <dimension ref="A1:I691"/>
  <sheetViews>
    <sheetView topLeftCell="C1" zoomScale="75" workbookViewId="0">
      <selection activeCell="F4" sqref="F4"/>
    </sheetView>
  </sheetViews>
  <sheetFormatPr baseColWidth="10" defaultColWidth="9.140625" defaultRowHeight="15"/>
  <cols>
    <col min="1" max="1" width="13" customWidth="1"/>
    <col min="2" max="2" width="20.85546875" customWidth="1"/>
    <col min="3" max="3" width="24.140625" customWidth="1"/>
    <col min="4" max="4" width="16.7109375" bestFit="1" customWidth="1"/>
    <col min="6" max="6" width="24.140625" customWidth="1"/>
    <col min="7" max="7" width="9.28515625" customWidth="1"/>
  </cols>
  <sheetData>
    <row r="1" spans="1:9">
      <c r="A1" s="48" t="s">
        <v>272</v>
      </c>
      <c r="B1" s="48" t="s">
        <v>246</v>
      </c>
      <c r="C1" s="48" t="s">
        <v>59</v>
      </c>
      <c r="D1" s="48" t="s">
        <v>278</v>
      </c>
    </row>
    <row r="2" spans="1:9" ht="30">
      <c r="A2" s="88">
        <v>1</v>
      </c>
      <c r="B2" s="10" t="s">
        <v>80</v>
      </c>
      <c r="C2" s="3" t="s">
        <v>169</v>
      </c>
      <c r="D2" s="10">
        <v>1</v>
      </c>
      <c r="F2" s="63" t="s">
        <v>272</v>
      </c>
      <c r="G2" s="65">
        <v>1</v>
      </c>
    </row>
    <row r="3" spans="1:9">
      <c r="A3" s="88">
        <v>2</v>
      </c>
      <c r="B3" s="4" t="s">
        <v>81</v>
      </c>
      <c r="C3" s="3" t="s">
        <v>169</v>
      </c>
      <c r="D3" s="10">
        <v>0</v>
      </c>
    </row>
    <row r="4" spans="1:9">
      <c r="A4" s="88">
        <v>2</v>
      </c>
      <c r="B4" s="4" t="s">
        <v>82</v>
      </c>
      <c r="C4" s="3" t="s">
        <v>169</v>
      </c>
      <c r="D4" s="10">
        <v>0</v>
      </c>
      <c r="F4" s="66" t="s">
        <v>279</v>
      </c>
      <c r="G4" s="69"/>
    </row>
    <row r="5" spans="1:9">
      <c r="A5" s="88">
        <v>2</v>
      </c>
      <c r="B5" s="4" t="s">
        <v>83</v>
      </c>
      <c r="C5" s="3" t="s">
        <v>169</v>
      </c>
      <c r="D5" s="10">
        <v>0</v>
      </c>
      <c r="F5" s="66" t="s">
        <v>246</v>
      </c>
      <c r="G5" s="69" t="s">
        <v>262</v>
      </c>
    </row>
    <row r="6" spans="1:9">
      <c r="A6" s="88">
        <v>2</v>
      </c>
      <c r="B6" s="4" t="s">
        <v>84</v>
      </c>
      <c r="C6" s="3" t="s">
        <v>169</v>
      </c>
      <c r="D6" s="16">
        <v>1</v>
      </c>
      <c r="F6" s="62" t="s">
        <v>80</v>
      </c>
      <c r="G6" s="76">
        <v>0.33333333333333331</v>
      </c>
      <c r="H6" s="82" t="s">
        <v>271</v>
      </c>
      <c r="I6" s="82" t="s">
        <v>270</v>
      </c>
    </row>
    <row r="7" spans="1:9">
      <c r="A7" s="88">
        <v>3</v>
      </c>
      <c r="B7" s="5" t="s">
        <v>85</v>
      </c>
      <c r="C7" s="3" t="s">
        <v>169</v>
      </c>
      <c r="D7" s="5">
        <v>1</v>
      </c>
      <c r="F7" s="68" t="s">
        <v>260</v>
      </c>
      <c r="G7" s="78">
        <v>0.33333333333333331</v>
      </c>
      <c r="H7" s="83">
        <f>+GETPIVOTDATA("ADMON TECN.",$F$4,"OPCIONES","Informacion Centralizada en un PC")</f>
        <v>0.33333333333333331</v>
      </c>
      <c r="I7" s="83">
        <f>1-H7</f>
        <v>0.66666666666666674</v>
      </c>
    </row>
    <row r="8" spans="1:9">
      <c r="A8" s="88">
        <v>3</v>
      </c>
      <c r="B8" s="5" t="s">
        <v>86</v>
      </c>
      <c r="C8" s="3" t="s">
        <v>169</v>
      </c>
      <c r="D8" s="5">
        <v>0</v>
      </c>
    </row>
    <row r="9" spans="1:9">
      <c r="A9" s="88">
        <v>3</v>
      </c>
      <c r="B9" s="5" t="s">
        <v>87</v>
      </c>
      <c r="C9" s="3" t="s">
        <v>169</v>
      </c>
      <c r="D9" s="5">
        <v>0</v>
      </c>
    </row>
    <row r="10" spans="1:9">
      <c r="A10" s="88">
        <v>3</v>
      </c>
      <c r="B10" s="5" t="s">
        <v>88</v>
      </c>
      <c r="C10" s="3" t="s">
        <v>169</v>
      </c>
      <c r="D10" s="5">
        <v>1</v>
      </c>
    </row>
    <row r="11" spans="1:9">
      <c r="A11" s="88">
        <v>4</v>
      </c>
      <c r="B11" s="5" t="s">
        <v>19</v>
      </c>
      <c r="C11" s="3" t="s">
        <v>169</v>
      </c>
      <c r="D11" s="5">
        <v>0</v>
      </c>
    </row>
    <row r="12" spans="1:9">
      <c r="A12" s="88">
        <v>4</v>
      </c>
      <c r="B12" s="11" t="s">
        <v>21</v>
      </c>
      <c r="C12" s="3" t="s">
        <v>169</v>
      </c>
      <c r="D12" s="5">
        <v>1</v>
      </c>
    </row>
    <row r="13" spans="1:9">
      <c r="A13" s="88">
        <v>4</v>
      </c>
      <c r="B13" s="5" t="s">
        <v>20</v>
      </c>
      <c r="C13" s="3" t="s">
        <v>169</v>
      </c>
      <c r="D13" s="5">
        <v>0</v>
      </c>
    </row>
    <row r="14" spans="1:9">
      <c r="A14" s="88">
        <v>4</v>
      </c>
      <c r="B14" s="5" t="s">
        <v>22</v>
      </c>
      <c r="C14" s="3" t="s">
        <v>169</v>
      </c>
      <c r="D14" s="5">
        <v>0</v>
      </c>
    </row>
    <row r="15" spans="1:9">
      <c r="A15" s="88">
        <v>5</v>
      </c>
      <c r="B15" s="4" t="s">
        <v>89</v>
      </c>
      <c r="C15" s="3" t="s">
        <v>169</v>
      </c>
      <c r="D15" s="5">
        <v>0</v>
      </c>
    </row>
    <row r="16" spans="1:9">
      <c r="A16" s="88">
        <v>5</v>
      </c>
      <c r="B16" s="4" t="s">
        <v>90</v>
      </c>
      <c r="C16" s="3" t="s">
        <v>169</v>
      </c>
      <c r="D16" s="5">
        <v>0</v>
      </c>
    </row>
    <row r="17" spans="1:7">
      <c r="A17" s="88">
        <v>5</v>
      </c>
      <c r="B17" s="4" t="s">
        <v>91</v>
      </c>
      <c r="C17" s="3" t="s">
        <v>169</v>
      </c>
      <c r="D17" s="5">
        <v>0</v>
      </c>
    </row>
    <row r="18" spans="1:7">
      <c r="A18" s="88">
        <v>5</v>
      </c>
      <c r="B18" s="4" t="s">
        <v>92</v>
      </c>
      <c r="C18" s="3" t="s">
        <v>169</v>
      </c>
      <c r="D18" s="5">
        <v>1</v>
      </c>
    </row>
    <row r="19" spans="1:7">
      <c r="A19" s="88">
        <v>5</v>
      </c>
      <c r="B19" s="4" t="s">
        <v>93</v>
      </c>
      <c r="C19" s="3" t="s">
        <v>169</v>
      </c>
      <c r="D19" s="5">
        <v>0</v>
      </c>
    </row>
    <row r="20" spans="1:7">
      <c r="A20" s="88">
        <v>6</v>
      </c>
      <c r="B20" s="4" t="s">
        <v>95</v>
      </c>
      <c r="C20" s="3" t="s">
        <v>169</v>
      </c>
      <c r="D20" s="5">
        <v>0</v>
      </c>
    </row>
    <row r="21" spans="1:7">
      <c r="A21" s="88">
        <v>6</v>
      </c>
      <c r="B21" s="4" t="s">
        <v>96</v>
      </c>
      <c r="C21" s="3" t="s">
        <v>169</v>
      </c>
      <c r="D21" s="5">
        <v>0</v>
      </c>
    </row>
    <row r="22" spans="1:7">
      <c r="A22" s="88">
        <v>6</v>
      </c>
      <c r="B22" s="4" t="s">
        <v>97</v>
      </c>
      <c r="C22" s="3" t="s">
        <v>169</v>
      </c>
      <c r="D22" s="5">
        <v>0</v>
      </c>
    </row>
    <row r="23" spans="1:7">
      <c r="A23" s="88">
        <v>6</v>
      </c>
      <c r="B23" s="4" t="s">
        <v>98</v>
      </c>
      <c r="C23" s="3" t="s">
        <v>169</v>
      </c>
      <c r="D23" s="5">
        <v>0</v>
      </c>
      <c r="F23" s="63" t="s">
        <v>272</v>
      </c>
      <c r="G23" s="65">
        <v>2</v>
      </c>
    </row>
    <row r="24" spans="1:7">
      <c r="A24" s="88">
        <v>6</v>
      </c>
      <c r="B24" s="4" t="s">
        <v>99</v>
      </c>
      <c r="C24" s="3" t="s">
        <v>169</v>
      </c>
      <c r="D24" s="5">
        <v>0</v>
      </c>
    </row>
    <row r="25" spans="1:7" ht="30">
      <c r="A25" s="88">
        <v>1</v>
      </c>
      <c r="B25" s="10" t="s">
        <v>80</v>
      </c>
      <c r="C25" s="3" t="s">
        <v>247</v>
      </c>
      <c r="D25" s="10">
        <v>0</v>
      </c>
      <c r="F25" s="66" t="s">
        <v>279</v>
      </c>
      <c r="G25" s="69"/>
    </row>
    <row r="26" spans="1:7">
      <c r="A26" s="88">
        <v>2</v>
      </c>
      <c r="B26" s="4" t="s">
        <v>81</v>
      </c>
      <c r="C26" s="3" t="s">
        <v>247</v>
      </c>
      <c r="D26" s="10">
        <v>0</v>
      </c>
      <c r="F26" s="66" t="s">
        <v>246</v>
      </c>
      <c r="G26" s="69" t="s">
        <v>262</v>
      </c>
    </row>
    <row r="27" spans="1:7">
      <c r="A27" s="88">
        <v>2</v>
      </c>
      <c r="B27" s="4" t="s">
        <v>82</v>
      </c>
      <c r="C27" s="3" t="s">
        <v>247</v>
      </c>
      <c r="D27" s="10">
        <v>0</v>
      </c>
      <c r="F27" s="62" t="s">
        <v>81</v>
      </c>
      <c r="G27" s="76">
        <v>6.6666666666666666E-2</v>
      </c>
    </row>
    <row r="28" spans="1:7">
      <c r="A28" s="88">
        <v>2</v>
      </c>
      <c r="B28" s="4" t="s">
        <v>83</v>
      </c>
      <c r="C28" s="3" t="s">
        <v>247</v>
      </c>
      <c r="D28" s="10">
        <v>1</v>
      </c>
      <c r="F28" s="67" t="s">
        <v>82</v>
      </c>
      <c r="G28" s="77">
        <v>0</v>
      </c>
    </row>
    <row r="29" spans="1:7">
      <c r="A29" s="88">
        <v>2</v>
      </c>
      <c r="B29" s="4" t="s">
        <v>84</v>
      </c>
      <c r="C29" s="3" t="s">
        <v>247</v>
      </c>
      <c r="D29" s="16">
        <v>0</v>
      </c>
      <c r="F29" s="67" t="s">
        <v>83</v>
      </c>
      <c r="G29" s="77">
        <v>0.23333333333333334</v>
      </c>
    </row>
    <row r="30" spans="1:7">
      <c r="A30" s="88">
        <v>3</v>
      </c>
      <c r="B30" s="5" t="s">
        <v>85</v>
      </c>
      <c r="C30" s="3" t="s">
        <v>247</v>
      </c>
      <c r="D30" s="5">
        <v>1</v>
      </c>
      <c r="F30" s="67" t="s">
        <v>84</v>
      </c>
      <c r="G30" s="77">
        <v>0.7</v>
      </c>
    </row>
    <row r="31" spans="1:7">
      <c r="A31" s="88">
        <v>3</v>
      </c>
      <c r="B31" s="5" t="s">
        <v>86</v>
      </c>
      <c r="C31" s="3" t="s">
        <v>247</v>
      </c>
      <c r="D31" s="5">
        <v>0</v>
      </c>
      <c r="F31" s="68" t="s">
        <v>260</v>
      </c>
      <c r="G31" s="78">
        <v>0.25</v>
      </c>
    </row>
    <row r="32" spans="1:7">
      <c r="A32" s="88">
        <v>3</v>
      </c>
      <c r="B32" s="5" t="s">
        <v>87</v>
      </c>
      <c r="C32" s="3" t="s">
        <v>247</v>
      </c>
      <c r="D32" s="5">
        <v>0</v>
      </c>
    </row>
    <row r="33" spans="1:7">
      <c r="A33" s="88">
        <v>3</v>
      </c>
      <c r="B33" s="5" t="s">
        <v>88</v>
      </c>
      <c r="C33" s="3" t="s">
        <v>247</v>
      </c>
      <c r="D33" s="5">
        <v>0</v>
      </c>
    </row>
    <row r="34" spans="1:7">
      <c r="A34" s="88">
        <v>4</v>
      </c>
      <c r="B34" s="5" t="s">
        <v>19</v>
      </c>
      <c r="C34" s="3" t="s">
        <v>247</v>
      </c>
      <c r="D34" s="5">
        <v>1</v>
      </c>
    </row>
    <row r="35" spans="1:7">
      <c r="A35" s="88">
        <v>4</v>
      </c>
      <c r="B35" s="11" t="s">
        <v>21</v>
      </c>
      <c r="C35" s="3" t="s">
        <v>247</v>
      </c>
      <c r="D35" s="5">
        <v>0</v>
      </c>
    </row>
    <row r="36" spans="1:7">
      <c r="A36" s="88">
        <v>4</v>
      </c>
      <c r="B36" s="5" t="s">
        <v>20</v>
      </c>
      <c r="C36" s="3" t="s">
        <v>247</v>
      </c>
      <c r="D36" s="5">
        <v>0</v>
      </c>
    </row>
    <row r="37" spans="1:7">
      <c r="A37" s="88">
        <v>4</v>
      </c>
      <c r="B37" s="5" t="s">
        <v>22</v>
      </c>
      <c r="C37" s="3" t="s">
        <v>247</v>
      </c>
      <c r="D37" s="5">
        <v>0</v>
      </c>
    </row>
    <row r="38" spans="1:7">
      <c r="A38" s="88">
        <v>5</v>
      </c>
      <c r="B38" s="4" t="s">
        <v>89</v>
      </c>
      <c r="C38" s="3" t="s">
        <v>247</v>
      </c>
      <c r="D38" s="5">
        <v>0</v>
      </c>
    </row>
    <row r="39" spans="1:7">
      <c r="A39" s="88">
        <v>5</v>
      </c>
      <c r="B39" s="4" t="s">
        <v>90</v>
      </c>
      <c r="C39" s="3" t="s">
        <v>247</v>
      </c>
      <c r="D39" s="5">
        <v>0</v>
      </c>
    </row>
    <row r="40" spans="1:7">
      <c r="A40" s="88">
        <v>5</v>
      </c>
      <c r="B40" s="4" t="s">
        <v>91</v>
      </c>
      <c r="C40" s="3" t="s">
        <v>247</v>
      </c>
      <c r="D40" s="5">
        <v>1</v>
      </c>
    </row>
    <row r="41" spans="1:7">
      <c r="A41" s="88">
        <v>5</v>
      </c>
      <c r="B41" s="4" t="s">
        <v>92</v>
      </c>
      <c r="C41" s="3" t="s">
        <v>247</v>
      </c>
      <c r="D41" s="5">
        <v>0</v>
      </c>
    </row>
    <row r="42" spans="1:7">
      <c r="A42" s="88">
        <v>5</v>
      </c>
      <c r="B42" s="4" t="s">
        <v>93</v>
      </c>
      <c r="C42" s="3" t="s">
        <v>247</v>
      </c>
      <c r="D42" s="5">
        <v>0</v>
      </c>
    </row>
    <row r="43" spans="1:7">
      <c r="A43" s="88">
        <v>6</v>
      </c>
      <c r="B43" s="4" t="s">
        <v>95</v>
      </c>
      <c r="C43" s="3" t="s">
        <v>247</v>
      </c>
      <c r="D43" s="5">
        <v>0</v>
      </c>
      <c r="F43" s="63" t="s">
        <v>272</v>
      </c>
      <c r="G43" s="65">
        <v>3</v>
      </c>
    </row>
    <row r="44" spans="1:7">
      <c r="A44" s="88">
        <v>6</v>
      </c>
      <c r="B44" s="4" t="s">
        <v>96</v>
      </c>
      <c r="C44" s="3" t="s">
        <v>247</v>
      </c>
      <c r="D44" s="5">
        <v>1</v>
      </c>
    </row>
    <row r="45" spans="1:7">
      <c r="A45" s="88">
        <v>6</v>
      </c>
      <c r="B45" s="4" t="s">
        <v>97</v>
      </c>
      <c r="C45" s="3" t="s">
        <v>247</v>
      </c>
      <c r="D45" s="5">
        <v>0</v>
      </c>
      <c r="F45" s="66" t="s">
        <v>279</v>
      </c>
      <c r="G45" s="69"/>
    </row>
    <row r="46" spans="1:7">
      <c r="A46" s="88">
        <v>6</v>
      </c>
      <c r="B46" s="4" t="s">
        <v>98</v>
      </c>
      <c r="C46" s="3" t="s">
        <v>247</v>
      </c>
      <c r="D46" s="5">
        <v>0</v>
      </c>
      <c r="F46" s="66" t="s">
        <v>246</v>
      </c>
      <c r="G46" s="69" t="s">
        <v>262</v>
      </c>
    </row>
    <row r="47" spans="1:7">
      <c r="A47" s="88">
        <v>6</v>
      </c>
      <c r="B47" s="4" t="s">
        <v>99</v>
      </c>
      <c r="C47" s="3" t="s">
        <v>247</v>
      </c>
      <c r="D47" s="5">
        <v>0</v>
      </c>
      <c r="F47" s="62" t="s">
        <v>86</v>
      </c>
      <c r="G47" s="73">
        <v>0.4</v>
      </c>
    </row>
    <row r="48" spans="1:7" ht="30">
      <c r="A48" s="88">
        <v>1</v>
      </c>
      <c r="B48" s="10" t="s">
        <v>80</v>
      </c>
      <c r="C48" s="49" t="s">
        <v>248</v>
      </c>
      <c r="D48" s="10">
        <v>0</v>
      </c>
      <c r="F48" s="67" t="s">
        <v>85</v>
      </c>
      <c r="G48" s="74">
        <v>0.8666666666666667</v>
      </c>
    </row>
    <row r="49" spans="1:7">
      <c r="A49" s="88">
        <v>2</v>
      </c>
      <c r="B49" s="4" t="s">
        <v>81</v>
      </c>
      <c r="C49" s="49" t="s">
        <v>248</v>
      </c>
      <c r="D49" s="10">
        <v>0</v>
      </c>
      <c r="F49" s="67" t="s">
        <v>88</v>
      </c>
      <c r="G49" s="74">
        <v>0.43333333333333335</v>
      </c>
    </row>
    <row r="50" spans="1:7">
      <c r="A50" s="88">
        <v>2</v>
      </c>
      <c r="B50" s="4" t="s">
        <v>82</v>
      </c>
      <c r="C50" s="49" t="s">
        <v>248</v>
      </c>
      <c r="D50" s="10">
        <v>0</v>
      </c>
      <c r="F50" s="67" t="s">
        <v>87</v>
      </c>
      <c r="G50" s="74">
        <v>0.3</v>
      </c>
    </row>
    <row r="51" spans="1:7">
      <c r="A51" s="88">
        <v>2</v>
      </c>
      <c r="B51" s="4" t="s">
        <v>83</v>
      </c>
      <c r="C51" s="49" t="s">
        <v>248</v>
      </c>
      <c r="D51" s="10">
        <v>0</v>
      </c>
      <c r="F51" s="68" t="s">
        <v>260</v>
      </c>
      <c r="G51" s="75">
        <v>0.5</v>
      </c>
    </row>
    <row r="52" spans="1:7">
      <c r="A52" s="88">
        <v>2</v>
      </c>
      <c r="B52" s="4" t="s">
        <v>84</v>
      </c>
      <c r="C52" s="49" t="s">
        <v>248</v>
      </c>
      <c r="D52" s="16">
        <v>1</v>
      </c>
    </row>
    <row r="53" spans="1:7">
      <c r="A53" s="88">
        <v>3</v>
      </c>
      <c r="B53" s="5" t="s">
        <v>85</v>
      </c>
      <c r="C53" s="49" t="s">
        <v>248</v>
      </c>
      <c r="D53" s="5">
        <v>1</v>
      </c>
    </row>
    <row r="54" spans="1:7">
      <c r="A54" s="88">
        <v>3</v>
      </c>
      <c r="B54" s="5" t="s">
        <v>86</v>
      </c>
      <c r="C54" s="49" t="s">
        <v>248</v>
      </c>
      <c r="D54" s="5">
        <v>0</v>
      </c>
    </row>
    <row r="55" spans="1:7">
      <c r="A55" s="88">
        <v>3</v>
      </c>
      <c r="B55" s="5" t="s">
        <v>87</v>
      </c>
      <c r="C55" s="49" t="s">
        <v>248</v>
      </c>
      <c r="D55" s="5">
        <v>0</v>
      </c>
    </row>
    <row r="56" spans="1:7">
      <c r="A56" s="88">
        <v>3</v>
      </c>
      <c r="B56" s="5" t="s">
        <v>88</v>
      </c>
      <c r="C56" s="49" t="s">
        <v>248</v>
      </c>
      <c r="D56" s="5">
        <v>0</v>
      </c>
    </row>
    <row r="57" spans="1:7">
      <c r="A57" s="88">
        <v>4</v>
      </c>
      <c r="B57" s="5" t="s">
        <v>19</v>
      </c>
      <c r="C57" s="49" t="s">
        <v>248</v>
      </c>
      <c r="D57" s="5" t="s">
        <v>23</v>
      </c>
    </row>
    <row r="58" spans="1:7">
      <c r="A58" s="88">
        <v>4</v>
      </c>
      <c r="B58" s="11" t="s">
        <v>21</v>
      </c>
      <c r="C58" s="49" t="s">
        <v>248</v>
      </c>
      <c r="D58" s="5" t="s">
        <v>23</v>
      </c>
    </row>
    <row r="59" spans="1:7">
      <c r="A59" s="88">
        <v>4</v>
      </c>
      <c r="B59" s="5" t="s">
        <v>20</v>
      </c>
      <c r="C59" s="49" t="s">
        <v>248</v>
      </c>
      <c r="D59" s="5" t="s">
        <v>23</v>
      </c>
    </row>
    <row r="60" spans="1:7">
      <c r="A60" s="88">
        <v>4</v>
      </c>
      <c r="B60" s="5" t="s">
        <v>22</v>
      </c>
      <c r="C60" s="49" t="s">
        <v>248</v>
      </c>
      <c r="D60" s="5" t="s">
        <v>23</v>
      </c>
    </row>
    <row r="61" spans="1:7">
      <c r="A61" s="88">
        <v>5</v>
      </c>
      <c r="B61" s="4" t="s">
        <v>89</v>
      </c>
      <c r="C61" s="49" t="s">
        <v>248</v>
      </c>
      <c r="D61" s="5">
        <v>0</v>
      </c>
    </row>
    <row r="62" spans="1:7">
      <c r="A62" s="88">
        <v>5</v>
      </c>
      <c r="B62" s="4" t="s">
        <v>90</v>
      </c>
      <c r="C62" s="49" t="s">
        <v>248</v>
      </c>
      <c r="D62" s="5">
        <v>0</v>
      </c>
    </row>
    <row r="63" spans="1:7">
      <c r="A63" s="88">
        <v>5</v>
      </c>
      <c r="B63" s="4" t="s">
        <v>91</v>
      </c>
      <c r="C63" s="49" t="s">
        <v>248</v>
      </c>
      <c r="D63" s="5">
        <v>0</v>
      </c>
    </row>
    <row r="64" spans="1:7">
      <c r="A64" s="88">
        <v>5</v>
      </c>
      <c r="B64" s="4" t="s">
        <v>92</v>
      </c>
      <c r="C64" s="49" t="s">
        <v>248</v>
      </c>
      <c r="D64" s="5">
        <v>0</v>
      </c>
    </row>
    <row r="65" spans="1:7">
      <c r="A65" s="88">
        <v>5</v>
      </c>
      <c r="B65" s="4" t="s">
        <v>93</v>
      </c>
      <c r="C65" s="49" t="s">
        <v>248</v>
      </c>
      <c r="D65" s="5">
        <v>1</v>
      </c>
    </row>
    <row r="66" spans="1:7">
      <c r="A66" s="88">
        <v>6</v>
      </c>
      <c r="B66" s="4" t="s">
        <v>95</v>
      </c>
      <c r="C66" s="49" t="s">
        <v>248</v>
      </c>
      <c r="D66" s="5">
        <v>1</v>
      </c>
    </row>
    <row r="67" spans="1:7">
      <c r="A67" s="88">
        <v>6</v>
      </c>
      <c r="B67" s="4" t="s">
        <v>96</v>
      </c>
      <c r="C67" s="49" t="s">
        <v>248</v>
      </c>
      <c r="D67" s="5">
        <v>0</v>
      </c>
    </row>
    <row r="68" spans="1:7">
      <c r="A68" s="88">
        <v>6</v>
      </c>
      <c r="B68" s="4" t="s">
        <v>97</v>
      </c>
      <c r="C68" s="49" t="s">
        <v>248</v>
      </c>
      <c r="D68" s="5">
        <v>0</v>
      </c>
    </row>
    <row r="69" spans="1:7">
      <c r="A69" s="88">
        <v>6</v>
      </c>
      <c r="B69" s="4" t="s">
        <v>98</v>
      </c>
      <c r="C69" s="49" t="s">
        <v>248</v>
      </c>
      <c r="D69" s="5">
        <v>0</v>
      </c>
    </row>
    <row r="70" spans="1:7">
      <c r="A70" s="88">
        <v>6</v>
      </c>
      <c r="B70" s="4" t="s">
        <v>99</v>
      </c>
      <c r="C70" s="49" t="s">
        <v>248</v>
      </c>
      <c r="D70" s="5">
        <v>0</v>
      </c>
      <c r="F70" s="63" t="s">
        <v>272</v>
      </c>
      <c r="G70" s="65">
        <v>4</v>
      </c>
    </row>
    <row r="71" spans="1:7" ht="30">
      <c r="A71" s="88">
        <v>1</v>
      </c>
      <c r="B71" s="10" t="s">
        <v>80</v>
      </c>
      <c r="C71" s="49" t="s">
        <v>62</v>
      </c>
      <c r="D71" s="10">
        <v>1</v>
      </c>
    </row>
    <row r="72" spans="1:7">
      <c r="A72" s="88">
        <v>2</v>
      </c>
      <c r="B72" s="4" t="s">
        <v>81</v>
      </c>
      <c r="C72" s="49" t="s">
        <v>62</v>
      </c>
      <c r="D72" s="10">
        <v>0</v>
      </c>
      <c r="F72" s="66" t="s">
        <v>279</v>
      </c>
      <c r="G72" s="69"/>
    </row>
    <row r="73" spans="1:7">
      <c r="A73" s="88">
        <v>2</v>
      </c>
      <c r="B73" s="4" t="s">
        <v>82</v>
      </c>
      <c r="C73" s="49" t="s">
        <v>62</v>
      </c>
      <c r="D73" s="10">
        <v>0</v>
      </c>
      <c r="F73" s="66" t="s">
        <v>246</v>
      </c>
      <c r="G73" s="69" t="s">
        <v>262</v>
      </c>
    </row>
    <row r="74" spans="1:7">
      <c r="A74" s="88">
        <v>2</v>
      </c>
      <c r="B74" s="4" t="s">
        <v>83</v>
      </c>
      <c r="C74" s="49" t="s">
        <v>62</v>
      </c>
      <c r="D74" s="10">
        <v>0</v>
      </c>
      <c r="F74" s="62" t="s">
        <v>22</v>
      </c>
      <c r="G74" s="76">
        <v>8.6956521739130432E-2</v>
      </c>
    </row>
    <row r="75" spans="1:7">
      <c r="A75" s="88">
        <v>2</v>
      </c>
      <c r="B75" s="4" t="s">
        <v>84</v>
      </c>
      <c r="C75" s="49" t="s">
        <v>62</v>
      </c>
      <c r="D75" s="16">
        <v>1</v>
      </c>
      <c r="F75" s="67" t="s">
        <v>19</v>
      </c>
      <c r="G75" s="77">
        <v>0.65217391304347827</v>
      </c>
    </row>
    <row r="76" spans="1:7">
      <c r="A76" s="88">
        <v>3</v>
      </c>
      <c r="B76" s="5" t="s">
        <v>85</v>
      </c>
      <c r="C76" s="49" t="s">
        <v>62</v>
      </c>
      <c r="D76" s="5">
        <v>1</v>
      </c>
      <c r="F76" s="67" t="s">
        <v>21</v>
      </c>
      <c r="G76" s="77">
        <v>0.2608695652173913</v>
      </c>
    </row>
    <row r="77" spans="1:7">
      <c r="A77" s="88">
        <v>3</v>
      </c>
      <c r="B77" s="5" t="s">
        <v>86</v>
      </c>
      <c r="C77" s="49" t="s">
        <v>62</v>
      </c>
      <c r="D77" s="5">
        <v>1</v>
      </c>
      <c r="F77" s="67" t="s">
        <v>20</v>
      </c>
      <c r="G77" s="77">
        <v>0</v>
      </c>
    </row>
    <row r="78" spans="1:7">
      <c r="A78" s="88">
        <v>3</v>
      </c>
      <c r="B78" s="5" t="s">
        <v>87</v>
      </c>
      <c r="C78" s="49" t="s">
        <v>62</v>
      </c>
      <c r="D78" s="5">
        <v>1</v>
      </c>
      <c r="F78" s="68" t="s">
        <v>260</v>
      </c>
      <c r="G78" s="78">
        <v>0.25</v>
      </c>
    </row>
    <row r="79" spans="1:7">
      <c r="A79" s="88">
        <v>3</v>
      </c>
      <c r="B79" s="5" t="s">
        <v>88</v>
      </c>
      <c r="C79" s="49" t="s">
        <v>62</v>
      </c>
      <c r="D79" s="5">
        <v>0</v>
      </c>
    </row>
    <row r="80" spans="1:7">
      <c r="A80" s="88">
        <v>4</v>
      </c>
      <c r="B80" s="5" t="s">
        <v>19</v>
      </c>
      <c r="C80" s="49" t="s">
        <v>62</v>
      </c>
      <c r="D80" s="5">
        <v>1</v>
      </c>
      <c r="F80" s="82" t="s">
        <v>281</v>
      </c>
      <c r="G80" s="89">
        <v>7</v>
      </c>
    </row>
    <row r="81" spans="1:4">
      <c r="A81" s="88">
        <v>4</v>
      </c>
      <c r="B81" s="11" t="s">
        <v>21</v>
      </c>
      <c r="C81" s="49" t="s">
        <v>62</v>
      </c>
      <c r="D81" s="5">
        <v>0</v>
      </c>
    </row>
    <row r="82" spans="1:4">
      <c r="A82" s="88">
        <v>4</v>
      </c>
      <c r="B82" s="5" t="s">
        <v>20</v>
      </c>
      <c r="C82" s="49" t="s">
        <v>62</v>
      </c>
      <c r="D82" s="5">
        <v>0</v>
      </c>
    </row>
    <row r="83" spans="1:4">
      <c r="A83" s="88">
        <v>4</v>
      </c>
      <c r="B83" s="5" t="s">
        <v>22</v>
      </c>
      <c r="C83" s="49" t="s">
        <v>62</v>
      </c>
      <c r="D83" s="5">
        <v>0</v>
      </c>
    </row>
    <row r="84" spans="1:4">
      <c r="A84" s="88">
        <v>5</v>
      </c>
      <c r="B84" s="4" t="s">
        <v>89</v>
      </c>
      <c r="C84" s="49" t="s">
        <v>62</v>
      </c>
      <c r="D84" s="5">
        <v>0</v>
      </c>
    </row>
    <row r="85" spans="1:4">
      <c r="A85" s="88">
        <v>5</v>
      </c>
      <c r="B85" s="4" t="s">
        <v>90</v>
      </c>
      <c r="C85" s="49" t="s">
        <v>62</v>
      </c>
      <c r="D85" s="5">
        <v>0</v>
      </c>
    </row>
    <row r="86" spans="1:4">
      <c r="A86" s="88">
        <v>5</v>
      </c>
      <c r="B86" s="4" t="s">
        <v>91</v>
      </c>
      <c r="C86" s="49" t="s">
        <v>62</v>
      </c>
      <c r="D86" s="5">
        <v>1</v>
      </c>
    </row>
    <row r="87" spans="1:4">
      <c r="A87" s="88">
        <v>5</v>
      </c>
      <c r="B87" s="4" t="s">
        <v>92</v>
      </c>
      <c r="C87" s="49" t="s">
        <v>62</v>
      </c>
      <c r="D87" s="5">
        <v>0</v>
      </c>
    </row>
    <row r="88" spans="1:4">
      <c r="A88" s="88">
        <v>5</v>
      </c>
      <c r="B88" s="4" t="s">
        <v>93</v>
      </c>
      <c r="C88" s="49" t="s">
        <v>62</v>
      </c>
      <c r="D88" s="5">
        <v>0</v>
      </c>
    </row>
    <row r="89" spans="1:4">
      <c r="A89" s="88">
        <v>6</v>
      </c>
      <c r="B89" s="4" t="s">
        <v>95</v>
      </c>
      <c r="C89" s="49" t="s">
        <v>62</v>
      </c>
      <c r="D89" s="5">
        <v>1</v>
      </c>
    </row>
    <row r="90" spans="1:4">
      <c r="A90" s="88">
        <v>6</v>
      </c>
      <c r="B90" s="4" t="s">
        <v>96</v>
      </c>
      <c r="C90" s="49" t="s">
        <v>62</v>
      </c>
      <c r="D90" s="5">
        <v>0</v>
      </c>
    </row>
    <row r="91" spans="1:4">
      <c r="A91" s="88">
        <v>6</v>
      </c>
      <c r="B91" s="4" t="s">
        <v>97</v>
      </c>
      <c r="C91" s="49" t="s">
        <v>62</v>
      </c>
      <c r="D91" s="5">
        <v>0</v>
      </c>
    </row>
    <row r="92" spans="1:4">
      <c r="A92" s="88">
        <v>6</v>
      </c>
      <c r="B92" s="4" t="s">
        <v>98</v>
      </c>
      <c r="C92" s="49" t="s">
        <v>62</v>
      </c>
      <c r="D92" s="5">
        <v>0</v>
      </c>
    </row>
    <row r="93" spans="1:4">
      <c r="A93" s="88">
        <v>6</v>
      </c>
      <c r="B93" s="4" t="s">
        <v>99</v>
      </c>
      <c r="C93" s="49" t="s">
        <v>62</v>
      </c>
      <c r="D93" s="5">
        <v>0</v>
      </c>
    </row>
    <row r="94" spans="1:4" ht="30">
      <c r="A94" s="88">
        <v>1</v>
      </c>
      <c r="B94" s="10" t="s">
        <v>80</v>
      </c>
      <c r="C94" s="49" t="s">
        <v>249</v>
      </c>
      <c r="D94" s="10">
        <v>0</v>
      </c>
    </row>
    <row r="95" spans="1:4">
      <c r="A95" s="88">
        <v>2</v>
      </c>
      <c r="B95" s="4" t="s">
        <v>81</v>
      </c>
      <c r="C95" s="49" t="s">
        <v>249</v>
      </c>
      <c r="D95" s="10">
        <v>0</v>
      </c>
    </row>
    <row r="96" spans="1:4">
      <c r="A96" s="88">
        <v>2</v>
      </c>
      <c r="B96" s="4" t="s">
        <v>82</v>
      </c>
      <c r="C96" s="49" t="s">
        <v>249</v>
      </c>
      <c r="D96" s="10">
        <v>0</v>
      </c>
    </row>
    <row r="97" spans="1:7">
      <c r="A97" s="88">
        <v>2</v>
      </c>
      <c r="B97" s="4" t="s">
        <v>83</v>
      </c>
      <c r="C97" s="49" t="s">
        <v>249</v>
      </c>
      <c r="D97" s="10">
        <v>0</v>
      </c>
      <c r="F97" s="63" t="s">
        <v>272</v>
      </c>
      <c r="G97" s="65">
        <v>5</v>
      </c>
    </row>
    <row r="98" spans="1:7">
      <c r="A98" s="88">
        <v>2</v>
      </c>
      <c r="B98" s="4" t="s">
        <v>84</v>
      </c>
      <c r="C98" s="49" t="s">
        <v>249</v>
      </c>
      <c r="D98" s="10">
        <v>1</v>
      </c>
    </row>
    <row r="99" spans="1:7">
      <c r="A99" s="88">
        <v>3</v>
      </c>
      <c r="B99" s="5" t="s">
        <v>85</v>
      </c>
      <c r="C99" s="49" t="s">
        <v>249</v>
      </c>
      <c r="D99" s="5">
        <v>1</v>
      </c>
      <c r="F99" s="66" t="s">
        <v>279</v>
      </c>
      <c r="G99" s="69"/>
    </row>
    <row r="100" spans="1:7">
      <c r="A100" s="88">
        <v>3</v>
      </c>
      <c r="B100" s="5" t="s">
        <v>86</v>
      </c>
      <c r="C100" s="49" t="s">
        <v>249</v>
      </c>
      <c r="D100" s="5">
        <v>1</v>
      </c>
      <c r="F100" s="66" t="s">
        <v>246</v>
      </c>
      <c r="G100" s="69" t="s">
        <v>262</v>
      </c>
    </row>
    <row r="101" spans="1:7">
      <c r="A101" s="88">
        <v>3</v>
      </c>
      <c r="B101" s="5" t="s">
        <v>87</v>
      </c>
      <c r="C101" s="49" t="s">
        <v>249</v>
      </c>
      <c r="D101" s="5">
        <v>1</v>
      </c>
      <c r="F101" s="62" t="s">
        <v>90</v>
      </c>
      <c r="G101" s="76">
        <v>0.13333333333333333</v>
      </c>
    </row>
    <row r="102" spans="1:7">
      <c r="A102" s="88">
        <v>3</v>
      </c>
      <c r="B102" s="5" t="s">
        <v>88</v>
      </c>
      <c r="C102" s="49" t="s">
        <v>249</v>
      </c>
      <c r="D102" s="5">
        <v>1</v>
      </c>
      <c r="F102" s="67" t="s">
        <v>93</v>
      </c>
      <c r="G102" s="77">
        <v>0.23333333333333334</v>
      </c>
    </row>
    <row r="103" spans="1:7">
      <c r="A103" s="88">
        <v>4</v>
      </c>
      <c r="B103" s="5" t="s">
        <v>19</v>
      </c>
      <c r="C103" s="49" t="s">
        <v>249</v>
      </c>
      <c r="D103" s="5">
        <v>1</v>
      </c>
      <c r="F103" s="67" t="s">
        <v>89</v>
      </c>
      <c r="G103" s="77">
        <v>0</v>
      </c>
    </row>
    <row r="104" spans="1:7">
      <c r="A104" s="88">
        <v>4</v>
      </c>
      <c r="B104" s="11" t="s">
        <v>21</v>
      </c>
      <c r="C104" s="49" t="s">
        <v>249</v>
      </c>
      <c r="D104" s="5">
        <v>0</v>
      </c>
      <c r="F104" s="67" t="s">
        <v>92</v>
      </c>
      <c r="G104" s="77">
        <v>0.23333333333333334</v>
      </c>
    </row>
    <row r="105" spans="1:7">
      <c r="A105" s="88">
        <v>4</v>
      </c>
      <c r="B105" s="5" t="s">
        <v>20</v>
      </c>
      <c r="C105" s="49" t="s">
        <v>249</v>
      </c>
      <c r="D105" s="5">
        <v>0</v>
      </c>
      <c r="F105" s="67" t="s">
        <v>91</v>
      </c>
      <c r="G105" s="77">
        <v>0.5</v>
      </c>
    </row>
    <row r="106" spans="1:7">
      <c r="A106" s="88">
        <v>4</v>
      </c>
      <c r="B106" s="5" t="s">
        <v>22</v>
      </c>
      <c r="C106" s="49" t="s">
        <v>249</v>
      </c>
      <c r="D106" s="5">
        <v>0</v>
      </c>
      <c r="F106" s="68" t="s">
        <v>260</v>
      </c>
      <c r="G106" s="78">
        <v>0.22</v>
      </c>
    </row>
    <row r="107" spans="1:7">
      <c r="A107" s="88">
        <v>5</v>
      </c>
      <c r="B107" s="4" t="s">
        <v>89</v>
      </c>
      <c r="C107" s="49" t="s">
        <v>249</v>
      </c>
      <c r="D107" s="5">
        <v>0</v>
      </c>
    </row>
    <row r="108" spans="1:7">
      <c r="A108" s="88">
        <v>5</v>
      </c>
      <c r="B108" s="4" t="s">
        <v>90</v>
      </c>
      <c r="C108" s="49" t="s">
        <v>249</v>
      </c>
      <c r="D108" s="5">
        <v>0</v>
      </c>
    </row>
    <row r="109" spans="1:7">
      <c r="A109" s="88">
        <v>5</v>
      </c>
      <c r="B109" s="4" t="s">
        <v>91</v>
      </c>
      <c r="C109" s="49" t="s">
        <v>249</v>
      </c>
      <c r="D109" s="5">
        <v>1</v>
      </c>
    </row>
    <row r="110" spans="1:7">
      <c r="A110" s="88">
        <v>5</v>
      </c>
      <c r="B110" s="4" t="s">
        <v>92</v>
      </c>
      <c r="C110" s="49" t="s">
        <v>249</v>
      </c>
      <c r="D110" s="5">
        <v>0</v>
      </c>
    </row>
    <row r="111" spans="1:7">
      <c r="A111" s="88">
        <v>5</v>
      </c>
      <c r="B111" s="4" t="s">
        <v>93</v>
      </c>
      <c r="C111" s="49" t="s">
        <v>249</v>
      </c>
      <c r="D111" s="5">
        <v>0</v>
      </c>
    </row>
    <row r="112" spans="1:7">
      <c r="A112" s="88">
        <v>6</v>
      </c>
      <c r="B112" s="4" t="s">
        <v>95</v>
      </c>
      <c r="C112" s="49" t="s">
        <v>249</v>
      </c>
      <c r="D112" s="5">
        <v>0</v>
      </c>
    </row>
    <row r="113" spans="1:7">
      <c r="A113" s="88">
        <v>6</v>
      </c>
      <c r="B113" s="4" t="s">
        <v>96</v>
      </c>
      <c r="C113" s="49" t="s">
        <v>249</v>
      </c>
      <c r="D113" s="5">
        <v>0</v>
      </c>
    </row>
    <row r="114" spans="1:7">
      <c r="A114" s="88">
        <v>6</v>
      </c>
      <c r="B114" s="4" t="s">
        <v>97</v>
      </c>
      <c r="C114" s="49" t="s">
        <v>249</v>
      </c>
      <c r="D114" s="5">
        <v>0</v>
      </c>
    </row>
    <row r="115" spans="1:7">
      <c r="A115" s="88">
        <v>6</v>
      </c>
      <c r="B115" s="4" t="s">
        <v>98</v>
      </c>
      <c r="C115" s="49" t="s">
        <v>249</v>
      </c>
      <c r="D115" s="5">
        <v>1</v>
      </c>
    </row>
    <row r="116" spans="1:7">
      <c r="A116" s="88">
        <v>6</v>
      </c>
      <c r="B116" s="4" t="s">
        <v>99</v>
      </c>
      <c r="C116" s="49" t="s">
        <v>249</v>
      </c>
      <c r="D116" s="5">
        <v>0</v>
      </c>
      <c r="F116" s="63" t="s">
        <v>272</v>
      </c>
      <c r="G116" s="65">
        <v>6</v>
      </c>
    </row>
    <row r="117" spans="1:7" ht="30">
      <c r="A117" s="88">
        <v>1</v>
      </c>
      <c r="B117" s="10" t="s">
        <v>80</v>
      </c>
      <c r="C117" s="49" t="s">
        <v>251</v>
      </c>
      <c r="D117" s="10">
        <v>0</v>
      </c>
    </row>
    <row r="118" spans="1:7">
      <c r="A118" s="88">
        <v>2</v>
      </c>
      <c r="B118" s="4" t="s">
        <v>81</v>
      </c>
      <c r="C118" s="49" t="s">
        <v>251</v>
      </c>
      <c r="D118" s="10">
        <v>0</v>
      </c>
      <c r="F118" s="66" t="s">
        <v>279</v>
      </c>
      <c r="G118" s="69"/>
    </row>
    <row r="119" spans="1:7">
      <c r="A119" s="88">
        <v>2</v>
      </c>
      <c r="B119" s="4" t="s">
        <v>82</v>
      </c>
      <c r="C119" s="49" t="s">
        <v>251</v>
      </c>
      <c r="D119" s="10">
        <v>0</v>
      </c>
      <c r="F119" s="66" t="s">
        <v>246</v>
      </c>
      <c r="G119" s="69" t="s">
        <v>262</v>
      </c>
    </row>
    <row r="120" spans="1:7">
      <c r="A120" s="88">
        <v>2</v>
      </c>
      <c r="B120" s="4" t="s">
        <v>83</v>
      </c>
      <c r="C120" s="49" t="s">
        <v>251</v>
      </c>
      <c r="D120" s="10">
        <v>0</v>
      </c>
      <c r="F120" s="62" t="s">
        <v>97</v>
      </c>
      <c r="G120" s="70">
        <v>0.16</v>
      </c>
    </row>
    <row r="121" spans="1:7">
      <c r="A121" s="88">
        <v>2</v>
      </c>
      <c r="B121" s="4" t="s">
        <v>84</v>
      </c>
      <c r="C121" s="49" t="s">
        <v>251</v>
      </c>
      <c r="D121" s="10">
        <v>1</v>
      </c>
      <c r="F121" s="67" t="s">
        <v>96</v>
      </c>
      <c r="G121" s="71">
        <v>0.2</v>
      </c>
    </row>
    <row r="122" spans="1:7">
      <c r="A122" s="88">
        <v>3</v>
      </c>
      <c r="B122" s="5" t="s">
        <v>85</v>
      </c>
      <c r="C122" s="49" t="s">
        <v>251</v>
      </c>
      <c r="D122" s="5">
        <v>0</v>
      </c>
      <c r="F122" s="67" t="s">
        <v>98</v>
      </c>
      <c r="G122" s="71">
        <v>0.4</v>
      </c>
    </row>
    <row r="123" spans="1:7">
      <c r="A123" s="88">
        <v>3</v>
      </c>
      <c r="B123" s="5" t="s">
        <v>86</v>
      </c>
      <c r="C123" s="49" t="s">
        <v>251</v>
      </c>
      <c r="D123" s="5">
        <v>1</v>
      </c>
      <c r="F123" s="67" t="s">
        <v>95</v>
      </c>
      <c r="G123" s="71">
        <v>0.24</v>
      </c>
    </row>
    <row r="124" spans="1:7">
      <c r="A124" s="88">
        <v>3</v>
      </c>
      <c r="B124" s="5" t="s">
        <v>87</v>
      </c>
      <c r="C124" s="49" t="s">
        <v>251</v>
      </c>
      <c r="D124" s="5">
        <v>0</v>
      </c>
      <c r="F124" s="68" t="s">
        <v>260</v>
      </c>
      <c r="G124" s="72">
        <v>0.25</v>
      </c>
    </row>
    <row r="125" spans="1:7">
      <c r="A125" s="88">
        <v>3</v>
      </c>
      <c r="B125" s="5" t="s">
        <v>88</v>
      </c>
      <c r="C125" s="49" t="s">
        <v>251</v>
      </c>
      <c r="D125" s="5">
        <v>1</v>
      </c>
    </row>
    <row r="126" spans="1:7">
      <c r="A126" s="88">
        <v>4</v>
      </c>
      <c r="B126" s="5" t="s">
        <v>19</v>
      </c>
      <c r="C126" s="49" t="s">
        <v>251</v>
      </c>
      <c r="D126" s="5">
        <v>0</v>
      </c>
    </row>
    <row r="127" spans="1:7">
      <c r="A127" s="88">
        <v>4</v>
      </c>
      <c r="B127" s="11" t="s">
        <v>21</v>
      </c>
      <c r="C127" s="49" t="s">
        <v>251</v>
      </c>
      <c r="D127" s="5">
        <v>1</v>
      </c>
    </row>
    <row r="128" spans="1:7">
      <c r="A128" s="88">
        <v>4</v>
      </c>
      <c r="B128" s="5" t="s">
        <v>20</v>
      </c>
      <c r="C128" s="49" t="s">
        <v>251</v>
      </c>
      <c r="D128" s="5">
        <v>0</v>
      </c>
    </row>
    <row r="129" spans="1:4">
      <c r="A129" s="88">
        <v>4</v>
      </c>
      <c r="B129" s="5" t="s">
        <v>22</v>
      </c>
      <c r="C129" s="49" t="s">
        <v>251</v>
      </c>
      <c r="D129" s="5">
        <v>0</v>
      </c>
    </row>
    <row r="130" spans="1:4">
      <c r="A130" s="88">
        <v>5</v>
      </c>
      <c r="B130" s="4" t="s">
        <v>89</v>
      </c>
      <c r="C130" s="49" t="s">
        <v>251</v>
      </c>
      <c r="D130" s="5">
        <v>0</v>
      </c>
    </row>
    <row r="131" spans="1:4">
      <c r="A131" s="88">
        <v>5</v>
      </c>
      <c r="B131" s="4" t="s">
        <v>90</v>
      </c>
      <c r="C131" s="49" t="s">
        <v>251</v>
      </c>
      <c r="D131" s="5">
        <v>0</v>
      </c>
    </row>
    <row r="132" spans="1:4">
      <c r="A132" s="88">
        <v>5</v>
      </c>
      <c r="B132" s="4" t="s">
        <v>91</v>
      </c>
      <c r="C132" s="49" t="s">
        <v>251</v>
      </c>
      <c r="D132" s="5">
        <v>1</v>
      </c>
    </row>
    <row r="133" spans="1:4">
      <c r="A133" s="88">
        <v>5</v>
      </c>
      <c r="B133" s="4" t="s">
        <v>92</v>
      </c>
      <c r="C133" s="49" t="s">
        <v>251</v>
      </c>
      <c r="D133" s="5">
        <v>0</v>
      </c>
    </row>
    <row r="134" spans="1:4">
      <c r="A134" s="88">
        <v>5</v>
      </c>
      <c r="B134" s="4" t="s">
        <v>93</v>
      </c>
      <c r="C134" s="49" t="s">
        <v>251</v>
      </c>
      <c r="D134" s="5">
        <v>0</v>
      </c>
    </row>
    <row r="135" spans="1:4">
      <c r="A135" s="88">
        <v>6</v>
      </c>
      <c r="B135" s="4" t="s">
        <v>95</v>
      </c>
      <c r="C135" s="49" t="s">
        <v>251</v>
      </c>
      <c r="D135" s="10" t="s">
        <v>23</v>
      </c>
    </row>
    <row r="136" spans="1:4">
      <c r="A136" s="88">
        <v>6</v>
      </c>
      <c r="B136" s="4" t="s">
        <v>96</v>
      </c>
      <c r="C136" s="49" t="s">
        <v>251</v>
      </c>
      <c r="D136" s="10" t="s">
        <v>23</v>
      </c>
    </row>
    <row r="137" spans="1:4">
      <c r="A137" s="88">
        <v>6</v>
      </c>
      <c r="B137" s="4" t="s">
        <v>97</v>
      </c>
      <c r="C137" s="49" t="s">
        <v>251</v>
      </c>
      <c r="D137" s="10" t="s">
        <v>23</v>
      </c>
    </row>
    <row r="138" spans="1:4">
      <c r="A138" s="88">
        <v>6</v>
      </c>
      <c r="B138" s="4" t="s">
        <v>98</v>
      </c>
      <c r="C138" s="49" t="s">
        <v>251</v>
      </c>
      <c r="D138" s="10" t="s">
        <v>23</v>
      </c>
    </row>
    <row r="139" spans="1:4">
      <c r="A139" s="88">
        <v>6</v>
      </c>
      <c r="B139" s="4" t="s">
        <v>99</v>
      </c>
      <c r="C139" s="49" t="s">
        <v>251</v>
      </c>
      <c r="D139" s="10" t="s">
        <v>23</v>
      </c>
    </row>
    <row r="140" spans="1:4" ht="30">
      <c r="A140" s="88">
        <v>1</v>
      </c>
      <c r="B140" s="10" t="s">
        <v>80</v>
      </c>
      <c r="C140" s="49" t="s">
        <v>252</v>
      </c>
      <c r="D140" s="10">
        <v>0</v>
      </c>
    </row>
    <row r="141" spans="1:4">
      <c r="A141" s="88">
        <v>2</v>
      </c>
      <c r="B141" s="4" t="s">
        <v>81</v>
      </c>
      <c r="C141" s="49" t="s">
        <v>252</v>
      </c>
      <c r="D141" s="10">
        <v>0</v>
      </c>
    </row>
    <row r="142" spans="1:4">
      <c r="A142" s="88">
        <v>2</v>
      </c>
      <c r="B142" s="4" t="s">
        <v>82</v>
      </c>
      <c r="C142" s="49" t="s">
        <v>252</v>
      </c>
      <c r="D142" s="10">
        <v>0</v>
      </c>
    </row>
    <row r="143" spans="1:4">
      <c r="A143" s="88">
        <v>2</v>
      </c>
      <c r="B143" s="4" t="s">
        <v>83</v>
      </c>
      <c r="C143" s="49" t="s">
        <v>252</v>
      </c>
      <c r="D143" s="10">
        <v>1</v>
      </c>
    </row>
    <row r="144" spans="1:4">
      <c r="A144" s="88">
        <v>2</v>
      </c>
      <c r="B144" s="4" t="s">
        <v>84</v>
      </c>
      <c r="C144" s="49" t="s">
        <v>252</v>
      </c>
      <c r="D144" s="10">
        <v>0</v>
      </c>
    </row>
    <row r="145" spans="1:4">
      <c r="A145" s="88">
        <v>3</v>
      </c>
      <c r="B145" s="5" t="s">
        <v>85</v>
      </c>
      <c r="C145" s="49" t="s">
        <v>252</v>
      </c>
      <c r="D145" s="5">
        <v>1</v>
      </c>
    </row>
    <row r="146" spans="1:4">
      <c r="A146" s="88">
        <v>3</v>
      </c>
      <c r="B146" s="5" t="s">
        <v>86</v>
      </c>
      <c r="C146" s="49" t="s">
        <v>252</v>
      </c>
      <c r="D146" s="5">
        <v>1</v>
      </c>
    </row>
    <row r="147" spans="1:4">
      <c r="A147" s="88">
        <v>3</v>
      </c>
      <c r="B147" s="5" t="s">
        <v>87</v>
      </c>
      <c r="C147" s="49" t="s">
        <v>252</v>
      </c>
      <c r="D147" s="5">
        <v>0</v>
      </c>
    </row>
    <row r="148" spans="1:4">
      <c r="A148" s="88">
        <v>3</v>
      </c>
      <c r="B148" s="5" t="s">
        <v>88</v>
      </c>
      <c r="C148" s="49" t="s">
        <v>252</v>
      </c>
      <c r="D148" s="5">
        <v>0</v>
      </c>
    </row>
    <row r="149" spans="1:4">
      <c r="A149" s="88">
        <v>4</v>
      </c>
      <c r="B149" s="5" t="s">
        <v>19</v>
      </c>
      <c r="C149" s="49" t="s">
        <v>252</v>
      </c>
      <c r="D149" s="5">
        <v>1</v>
      </c>
    </row>
    <row r="150" spans="1:4">
      <c r="A150" s="88">
        <v>4</v>
      </c>
      <c r="B150" s="11" t="s">
        <v>21</v>
      </c>
      <c r="C150" s="49" t="s">
        <v>252</v>
      </c>
      <c r="D150" s="5">
        <v>0</v>
      </c>
    </row>
    <row r="151" spans="1:4">
      <c r="A151" s="88">
        <v>4</v>
      </c>
      <c r="B151" s="5" t="s">
        <v>20</v>
      </c>
      <c r="C151" s="49" t="s">
        <v>252</v>
      </c>
      <c r="D151" s="5">
        <v>0</v>
      </c>
    </row>
    <row r="152" spans="1:4">
      <c r="A152" s="88">
        <v>4</v>
      </c>
      <c r="B152" s="5" t="s">
        <v>22</v>
      </c>
      <c r="C152" s="49" t="s">
        <v>252</v>
      </c>
      <c r="D152" s="5">
        <v>0</v>
      </c>
    </row>
    <row r="153" spans="1:4">
      <c r="A153" s="88">
        <v>5</v>
      </c>
      <c r="B153" s="4" t="s">
        <v>89</v>
      </c>
      <c r="C153" s="49" t="s">
        <v>252</v>
      </c>
      <c r="D153" s="5">
        <v>0</v>
      </c>
    </row>
    <row r="154" spans="1:4">
      <c r="A154" s="88">
        <v>5</v>
      </c>
      <c r="B154" s="4" t="s">
        <v>90</v>
      </c>
      <c r="C154" s="49" t="s">
        <v>252</v>
      </c>
      <c r="D154" s="5">
        <v>0</v>
      </c>
    </row>
    <row r="155" spans="1:4">
      <c r="A155" s="88">
        <v>5</v>
      </c>
      <c r="B155" s="4" t="s">
        <v>91</v>
      </c>
      <c r="C155" s="49" t="s">
        <v>252</v>
      </c>
      <c r="D155" s="5">
        <v>0</v>
      </c>
    </row>
    <row r="156" spans="1:4">
      <c r="A156" s="88">
        <v>5</v>
      </c>
      <c r="B156" s="4" t="s">
        <v>92</v>
      </c>
      <c r="C156" s="49" t="s">
        <v>252</v>
      </c>
      <c r="D156" s="5">
        <v>0</v>
      </c>
    </row>
    <row r="157" spans="1:4">
      <c r="A157" s="88">
        <v>5</v>
      </c>
      <c r="B157" s="4" t="s">
        <v>93</v>
      </c>
      <c r="C157" s="49" t="s">
        <v>252</v>
      </c>
      <c r="D157" s="5">
        <v>1</v>
      </c>
    </row>
    <row r="158" spans="1:4">
      <c r="A158" s="88">
        <v>6</v>
      </c>
      <c r="B158" s="4" t="s">
        <v>95</v>
      </c>
      <c r="C158" s="49" t="s">
        <v>252</v>
      </c>
      <c r="D158" s="5">
        <v>1</v>
      </c>
    </row>
    <row r="159" spans="1:4">
      <c r="A159" s="88">
        <v>6</v>
      </c>
      <c r="B159" s="4" t="s">
        <v>96</v>
      </c>
      <c r="C159" s="49" t="s">
        <v>252</v>
      </c>
      <c r="D159" s="5">
        <v>0</v>
      </c>
    </row>
    <row r="160" spans="1:4">
      <c r="A160" s="88">
        <v>6</v>
      </c>
      <c r="B160" s="4" t="s">
        <v>97</v>
      </c>
      <c r="C160" s="49" t="s">
        <v>252</v>
      </c>
      <c r="D160" s="5">
        <v>0</v>
      </c>
    </row>
    <row r="161" spans="1:4">
      <c r="A161" s="88">
        <v>6</v>
      </c>
      <c r="B161" s="4" t="s">
        <v>98</v>
      </c>
      <c r="C161" s="49" t="s">
        <v>252</v>
      </c>
      <c r="D161" s="5">
        <v>0</v>
      </c>
    </row>
    <row r="162" spans="1:4">
      <c r="A162" s="88">
        <v>6</v>
      </c>
      <c r="B162" s="4" t="s">
        <v>99</v>
      </c>
      <c r="C162" s="49" t="s">
        <v>252</v>
      </c>
      <c r="D162" s="5">
        <v>0</v>
      </c>
    </row>
    <row r="163" spans="1:4" ht="30">
      <c r="A163" s="88">
        <v>1</v>
      </c>
      <c r="B163" s="10" t="s">
        <v>80</v>
      </c>
      <c r="C163" s="49" t="s">
        <v>253</v>
      </c>
      <c r="D163" s="10">
        <v>0</v>
      </c>
    </row>
    <row r="164" spans="1:4">
      <c r="A164" s="88">
        <v>2</v>
      </c>
      <c r="B164" s="4" t="s">
        <v>81</v>
      </c>
      <c r="C164" s="49" t="s">
        <v>253</v>
      </c>
      <c r="D164" s="10">
        <v>0</v>
      </c>
    </row>
    <row r="165" spans="1:4">
      <c r="A165" s="88">
        <v>2</v>
      </c>
      <c r="B165" s="4" t="s">
        <v>82</v>
      </c>
      <c r="C165" s="49" t="s">
        <v>253</v>
      </c>
      <c r="D165" s="10">
        <v>0</v>
      </c>
    </row>
    <row r="166" spans="1:4">
      <c r="A166" s="88">
        <v>2</v>
      </c>
      <c r="B166" s="4" t="s">
        <v>83</v>
      </c>
      <c r="C166" s="49" t="s">
        <v>253</v>
      </c>
      <c r="D166" s="10">
        <v>0</v>
      </c>
    </row>
    <row r="167" spans="1:4">
      <c r="A167" s="88">
        <v>2</v>
      </c>
      <c r="B167" s="4" t="s">
        <v>84</v>
      </c>
      <c r="C167" s="49" t="s">
        <v>253</v>
      </c>
      <c r="D167" s="10">
        <v>1</v>
      </c>
    </row>
    <row r="168" spans="1:4">
      <c r="A168" s="88">
        <v>3</v>
      </c>
      <c r="B168" s="5" t="s">
        <v>85</v>
      </c>
      <c r="C168" s="49" t="s">
        <v>253</v>
      </c>
      <c r="D168" s="5">
        <v>1</v>
      </c>
    </row>
    <row r="169" spans="1:4">
      <c r="A169" s="88">
        <v>3</v>
      </c>
      <c r="B169" s="5" t="s">
        <v>86</v>
      </c>
      <c r="C169" s="49" t="s">
        <v>253</v>
      </c>
      <c r="D169" s="5">
        <v>0</v>
      </c>
    </row>
    <row r="170" spans="1:4">
      <c r="A170" s="88">
        <v>3</v>
      </c>
      <c r="B170" s="5" t="s">
        <v>87</v>
      </c>
      <c r="C170" s="49" t="s">
        <v>253</v>
      </c>
      <c r="D170" s="5">
        <v>0</v>
      </c>
    </row>
    <row r="171" spans="1:4">
      <c r="A171" s="88">
        <v>3</v>
      </c>
      <c r="B171" s="5" t="s">
        <v>88</v>
      </c>
      <c r="C171" s="49" t="s">
        <v>253</v>
      </c>
      <c r="D171" s="5">
        <v>0</v>
      </c>
    </row>
    <row r="172" spans="1:4">
      <c r="A172" s="88">
        <v>4</v>
      </c>
      <c r="B172" s="5" t="s">
        <v>19</v>
      </c>
      <c r="C172" s="49" t="s">
        <v>253</v>
      </c>
      <c r="D172" s="5" t="s">
        <v>23</v>
      </c>
    </row>
    <row r="173" spans="1:4">
      <c r="A173" s="88">
        <v>4</v>
      </c>
      <c r="B173" s="11" t="s">
        <v>21</v>
      </c>
      <c r="C173" s="49" t="s">
        <v>253</v>
      </c>
      <c r="D173" s="5" t="s">
        <v>23</v>
      </c>
    </row>
    <row r="174" spans="1:4">
      <c r="A174" s="88">
        <v>4</v>
      </c>
      <c r="B174" s="5" t="s">
        <v>20</v>
      </c>
      <c r="C174" s="49" t="s">
        <v>253</v>
      </c>
      <c r="D174" s="5" t="s">
        <v>23</v>
      </c>
    </row>
    <row r="175" spans="1:4">
      <c r="A175" s="88">
        <v>4</v>
      </c>
      <c r="B175" s="5" t="s">
        <v>22</v>
      </c>
      <c r="C175" s="49" t="s">
        <v>253</v>
      </c>
      <c r="D175" s="5" t="s">
        <v>23</v>
      </c>
    </row>
    <row r="176" spans="1:4">
      <c r="A176" s="88">
        <v>5</v>
      </c>
      <c r="B176" s="4" t="s">
        <v>89</v>
      </c>
      <c r="C176" s="49" t="s">
        <v>253</v>
      </c>
      <c r="D176" s="5">
        <v>0</v>
      </c>
    </row>
    <row r="177" spans="1:4">
      <c r="A177" s="88">
        <v>5</v>
      </c>
      <c r="B177" s="4" t="s">
        <v>90</v>
      </c>
      <c r="C177" s="49" t="s">
        <v>253</v>
      </c>
      <c r="D177" s="5">
        <v>0</v>
      </c>
    </row>
    <row r="178" spans="1:4">
      <c r="A178" s="88">
        <v>5</v>
      </c>
      <c r="B178" s="4" t="s">
        <v>91</v>
      </c>
      <c r="C178" s="49" t="s">
        <v>253</v>
      </c>
      <c r="D178" s="5">
        <v>1</v>
      </c>
    </row>
    <row r="179" spans="1:4">
      <c r="A179" s="88">
        <v>5</v>
      </c>
      <c r="B179" s="4" t="s">
        <v>92</v>
      </c>
      <c r="C179" s="49" t="s">
        <v>253</v>
      </c>
      <c r="D179" s="5">
        <v>0</v>
      </c>
    </row>
    <row r="180" spans="1:4">
      <c r="A180" s="88">
        <v>5</v>
      </c>
      <c r="B180" s="4" t="s">
        <v>93</v>
      </c>
      <c r="C180" s="49" t="s">
        <v>253</v>
      </c>
      <c r="D180" s="5">
        <v>0</v>
      </c>
    </row>
    <row r="181" spans="1:4">
      <c r="A181" s="88">
        <v>6</v>
      </c>
      <c r="B181" s="4" t="s">
        <v>95</v>
      </c>
      <c r="C181" s="49" t="s">
        <v>253</v>
      </c>
      <c r="D181" s="5">
        <v>0</v>
      </c>
    </row>
    <row r="182" spans="1:4">
      <c r="A182" s="88">
        <v>6</v>
      </c>
      <c r="B182" s="4" t="s">
        <v>96</v>
      </c>
      <c r="C182" s="49" t="s">
        <v>253</v>
      </c>
      <c r="D182" s="5">
        <v>0</v>
      </c>
    </row>
    <row r="183" spans="1:4">
      <c r="A183" s="88">
        <v>6</v>
      </c>
      <c r="B183" s="4" t="s">
        <v>97</v>
      </c>
      <c r="C183" s="49" t="s">
        <v>253</v>
      </c>
      <c r="D183" s="5">
        <v>0</v>
      </c>
    </row>
    <row r="184" spans="1:4">
      <c r="A184" s="88">
        <v>6</v>
      </c>
      <c r="B184" s="4" t="s">
        <v>98</v>
      </c>
      <c r="C184" s="49" t="s">
        <v>253</v>
      </c>
      <c r="D184" s="5">
        <v>1</v>
      </c>
    </row>
    <row r="185" spans="1:4">
      <c r="A185" s="88">
        <v>6</v>
      </c>
      <c r="B185" s="4" t="s">
        <v>99</v>
      </c>
      <c r="C185" s="49" t="s">
        <v>253</v>
      </c>
      <c r="D185" s="5">
        <v>0</v>
      </c>
    </row>
    <row r="186" spans="1:4" ht="30">
      <c r="A186" s="88">
        <v>1</v>
      </c>
      <c r="B186" s="10" t="s">
        <v>80</v>
      </c>
      <c r="C186" s="49" t="s">
        <v>200</v>
      </c>
      <c r="D186" s="10">
        <v>1</v>
      </c>
    </row>
    <row r="187" spans="1:4">
      <c r="A187" s="88">
        <v>2</v>
      </c>
      <c r="B187" s="4" t="s">
        <v>81</v>
      </c>
      <c r="C187" s="49" t="s">
        <v>200</v>
      </c>
      <c r="D187" s="10">
        <v>0</v>
      </c>
    </row>
    <row r="188" spans="1:4">
      <c r="A188" s="88">
        <v>2</v>
      </c>
      <c r="B188" s="4" t="s">
        <v>82</v>
      </c>
      <c r="C188" s="49" t="s">
        <v>200</v>
      </c>
      <c r="D188" s="10">
        <v>0</v>
      </c>
    </row>
    <row r="189" spans="1:4">
      <c r="A189" s="88">
        <v>2</v>
      </c>
      <c r="B189" s="4" t="s">
        <v>83</v>
      </c>
      <c r="C189" s="49" t="s">
        <v>200</v>
      </c>
      <c r="D189" s="10">
        <v>1</v>
      </c>
    </row>
    <row r="190" spans="1:4">
      <c r="A190" s="88">
        <v>2</v>
      </c>
      <c r="B190" s="4" t="s">
        <v>84</v>
      </c>
      <c r="C190" s="49" t="s">
        <v>200</v>
      </c>
      <c r="D190" s="10">
        <v>0</v>
      </c>
    </row>
    <row r="191" spans="1:4">
      <c r="A191" s="88">
        <v>3</v>
      </c>
      <c r="B191" s="5" t="s">
        <v>85</v>
      </c>
      <c r="C191" s="49" t="s">
        <v>200</v>
      </c>
      <c r="D191" s="5">
        <v>1</v>
      </c>
    </row>
    <row r="192" spans="1:4">
      <c r="A192" s="88">
        <v>3</v>
      </c>
      <c r="B192" s="5" t="s">
        <v>86</v>
      </c>
      <c r="C192" s="49" t="s">
        <v>200</v>
      </c>
      <c r="D192" s="5">
        <v>0</v>
      </c>
    </row>
    <row r="193" spans="1:4">
      <c r="A193" s="88">
        <v>3</v>
      </c>
      <c r="B193" s="5" t="s">
        <v>87</v>
      </c>
      <c r="C193" s="49" t="s">
        <v>200</v>
      </c>
      <c r="D193" s="5">
        <v>0</v>
      </c>
    </row>
    <row r="194" spans="1:4">
      <c r="A194" s="88">
        <v>3</v>
      </c>
      <c r="B194" s="5" t="s">
        <v>88</v>
      </c>
      <c r="C194" s="49" t="s">
        <v>200</v>
      </c>
      <c r="D194" s="5">
        <v>0</v>
      </c>
    </row>
    <row r="195" spans="1:4">
      <c r="A195" s="88">
        <v>4</v>
      </c>
      <c r="B195" s="5" t="s">
        <v>19</v>
      </c>
      <c r="C195" s="49" t="s">
        <v>200</v>
      </c>
      <c r="D195" s="5">
        <v>0</v>
      </c>
    </row>
    <row r="196" spans="1:4">
      <c r="A196" s="88">
        <v>4</v>
      </c>
      <c r="B196" s="11" t="s">
        <v>21</v>
      </c>
      <c r="C196" s="49" t="s">
        <v>200</v>
      </c>
      <c r="D196" s="5">
        <v>0</v>
      </c>
    </row>
    <row r="197" spans="1:4">
      <c r="A197" s="88">
        <v>4</v>
      </c>
      <c r="B197" s="5" t="s">
        <v>20</v>
      </c>
      <c r="C197" s="49" t="s">
        <v>200</v>
      </c>
      <c r="D197" s="5">
        <v>0</v>
      </c>
    </row>
    <row r="198" spans="1:4">
      <c r="A198" s="88">
        <v>4</v>
      </c>
      <c r="B198" s="5" t="s">
        <v>22</v>
      </c>
      <c r="C198" s="49" t="s">
        <v>200</v>
      </c>
      <c r="D198" s="5">
        <v>1</v>
      </c>
    </row>
    <row r="199" spans="1:4">
      <c r="A199" s="88">
        <v>5</v>
      </c>
      <c r="B199" s="4" t="s">
        <v>89</v>
      </c>
      <c r="C199" s="49" t="s">
        <v>200</v>
      </c>
      <c r="D199" s="5">
        <v>0</v>
      </c>
    </row>
    <row r="200" spans="1:4">
      <c r="A200" s="88">
        <v>5</v>
      </c>
      <c r="B200" s="4" t="s">
        <v>90</v>
      </c>
      <c r="C200" s="49" t="s">
        <v>200</v>
      </c>
      <c r="D200" s="5">
        <v>0</v>
      </c>
    </row>
    <row r="201" spans="1:4">
      <c r="A201" s="88">
        <v>5</v>
      </c>
      <c r="B201" s="4" t="s">
        <v>91</v>
      </c>
      <c r="C201" s="49" t="s">
        <v>200</v>
      </c>
      <c r="D201" s="5">
        <v>0</v>
      </c>
    </row>
    <row r="202" spans="1:4">
      <c r="A202" s="88">
        <v>5</v>
      </c>
      <c r="B202" s="4" t="s">
        <v>92</v>
      </c>
      <c r="C202" s="49" t="s">
        <v>200</v>
      </c>
      <c r="D202" s="5">
        <v>1</v>
      </c>
    </row>
    <row r="203" spans="1:4">
      <c r="A203" s="88">
        <v>5</v>
      </c>
      <c r="B203" s="4" t="s">
        <v>93</v>
      </c>
      <c r="C203" s="49" t="s">
        <v>200</v>
      </c>
      <c r="D203" s="5">
        <v>0</v>
      </c>
    </row>
    <row r="204" spans="1:4">
      <c r="A204" s="88">
        <v>6</v>
      </c>
      <c r="B204" s="4" t="s">
        <v>95</v>
      </c>
      <c r="C204" s="49" t="s">
        <v>200</v>
      </c>
      <c r="D204" s="5">
        <v>0</v>
      </c>
    </row>
    <row r="205" spans="1:4">
      <c r="A205" s="88">
        <v>6</v>
      </c>
      <c r="B205" s="4" t="s">
        <v>96</v>
      </c>
      <c r="C205" s="49" t="s">
        <v>200</v>
      </c>
      <c r="D205" s="5">
        <v>0</v>
      </c>
    </row>
    <row r="206" spans="1:4">
      <c r="A206" s="88">
        <v>6</v>
      </c>
      <c r="B206" s="4" t="s">
        <v>97</v>
      </c>
      <c r="C206" s="49" t="s">
        <v>200</v>
      </c>
      <c r="D206" s="5">
        <v>0</v>
      </c>
    </row>
    <row r="207" spans="1:4">
      <c r="A207" s="88">
        <v>6</v>
      </c>
      <c r="B207" s="4" t="s">
        <v>98</v>
      </c>
      <c r="C207" s="49" t="s">
        <v>200</v>
      </c>
      <c r="D207" s="5">
        <v>0</v>
      </c>
    </row>
    <row r="208" spans="1:4">
      <c r="A208" s="88">
        <v>6</v>
      </c>
      <c r="B208" s="4" t="s">
        <v>99</v>
      </c>
      <c r="C208" s="49" t="s">
        <v>200</v>
      </c>
      <c r="D208" s="5">
        <v>0</v>
      </c>
    </row>
    <row r="209" spans="1:4" ht="30">
      <c r="A209" s="88">
        <v>1</v>
      </c>
      <c r="B209" s="10" t="s">
        <v>80</v>
      </c>
      <c r="C209" s="49" t="s">
        <v>203</v>
      </c>
      <c r="D209" s="10">
        <v>0</v>
      </c>
    </row>
    <row r="210" spans="1:4">
      <c r="A210" s="88">
        <v>2</v>
      </c>
      <c r="B210" s="4" t="s">
        <v>81</v>
      </c>
      <c r="C210" s="49" t="s">
        <v>203</v>
      </c>
      <c r="D210" s="10">
        <v>0</v>
      </c>
    </row>
    <row r="211" spans="1:4">
      <c r="A211" s="88">
        <v>2</v>
      </c>
      <c r="B211" s="4" t="s">
        <v>82</v>
      </c>
      <c r="C211" s="49" t="s">
        <v>203</v>
      </c>
      <c r="D211" s="10">
        <v>0</v>
      </c>
    </row>
    <row r="212" spans="1:4">
      <c r="A212" s="88">
        <v>2</v>
      </c>
      <c r="B212" s="4" t="s">
        <v>83</v>
      </c>
      <c r="C212" s="49" t="s">
        <v>203</v>
      </c>
      <c r="D212" s="10">
        <v>1</v>
      </c>
    </row>
    <row r="213" spans="1:4">
      <c r="A213" s="88">
        <v>2</v>
      </c>
      <c r="B213" s="4" t="s">
        <v>84</v>
      </c>
      <c r="C213" s="49" t="s">
        <v>203</v>
      </c>
      <c r="D213" s="10">
        <v>0</v>
      </c>
    </row>
    <row r="214" spans="1:4">
      <c r="A214" s="88">
        <v>3</v>
      </c>
      <c r="B214" s="5" t="s">
        <v>85</v>
      </c>
      <c r="C214" s="49" t="s">
        <v>203</v>
      </c>
      <c r="D214" s="5">
        <v>1</v>
      </c>
    </row>
    <row r="215" spans="1:4">
      <c r="A215" s="88">
        <v>3</v>
      </c>
      <c r="B215" s="5" t="s">
        <v>86</v>
      </c>
      <c r="C215" s="49" t="s">
        <v>203</v>
      </c>
      <c r="D215" s="5">
        <v>1</v>
      </c>
    </row>
    <row r="216" spans="1:4">
      <c r="A216" s="88">
        <v>3</v>
      </c>
      <c r="B216" s="5" t="s">
        <v>87</v>
      </c>
      <c r="C216" s="49" t="s">
        <v>203</v>
      </c>
      <c r="D216" s="5">
        <v>1</v>
      </c>
    </row>
    <row r="217" spans="1:4">
      <c r="A217" s="88">
        <v>3</v>
      </c>
      <c r="B217" s="5" t="s">
        <v>88</v>
      </c>
      <c r="C217" s="49" t="s">
        <v>203</v>
      </c>
      <c r="D217" s="5">
        <v>0</v>
      </c>
    </row>
    <row r="218" spans="1:4">
      <c r="A218" s="88">
        <v>4</v>
      </c>
      <c r="B218" s="5" t="s">
        <v>19</v>
      </c>
      <c r="C218" s="49" t="s">
        <v>203</v>
      </c>
      <c r="D218" s="5">
        <v>1</v>
      </c>
    </row>
    <row r="219" spans="1:4">
      <c r="A219" s="88">
        <v>4</v>
      </c>
      <c r="B219" s="11" t="s">
        <v>21</v>
      </c>
      <c r="C219" s="49" t="s">
        <v>203</v>
      </c>
      <c r="D219" s="5">
        <v>0</v>
      </c>
    </row>
    <row r="220" spans="1:4">
      <c r="A220" s="88">
        <v>4</v>
      </c>
      <c r="B220" s="5" t="s">
        <v>20</v>
      </c>
      <c r="C220" s="49" t="s">
        <v>203</v>
      </c>
      <c r="D220" s="5">
        <v>0</v>
      </c>
    </row>
    <row r="221" spans="1:4">
      <c r="A221" s="88">
        <v>4</v>
      </c>
      <c r="B221" s="5" t="s">
        <v>22</v>
      </c>
      <c r="C221" s="49" t="s">
        <v>203</v>
      </c>
      <c r="D221" s="5">
        <v>0</v>
      </c>
    </row>
    <row r="222" spans="1:4">
      <c r="A222" s="88">
        <v>5</v>
      </c>
      <c r="B222" s="4" t="s">
        <v>89</v>
      </c>
      <c r="C222" s="49" t="s">
        <v>203</v>
      </c>
      <c r="D222" s="5">
        <v>0</v>
      </c>
    </row>
    <row r="223" spans="1:4">
      <c r="A223" s="88">
        <v>5</v>
      </c>
      <c r="B223" s="4" t="s">
        <v>90</v>
      </c>
      <c r="C223" s="49" t="s">
        <v>203</v>
      </c>
      <c r="D223" s="5">
        <v>0</v>
      </c>
    </row>
    <row r="224" spans="1:4">
      <c r="A224" s="88">
        <v>5</v>
      </c>
      <c r="B224" s="4" t="s">
        <v>91</v>
      </c>
      <c r="C224" s="49" t="s">
        <v>203</v>
      </c>
      <c r="D224" s="90">
        <v>1</v>
      </c>
    </row>
    <row r="225" spans="1:4">
      <c r="A225" s="88">
        <v>5</v>
      </c>
      <c r="B225" s="4" t="s">
        <v>92</v>
      </c>
      <c r="C225" s="49" t="s">
        <v>203</v>
      </c>
      <c r="D225" s="5">
        <v>0</v>
      </c>
    </row>
    <row r="226" spans="1:4">
      <c r="A226" s="88">
        <v>5</v>
      </c>
      <c r="B226" s="4" t="s">
        <v>93</v>
      </c>
      <c r="C226" s="49" t="s">
        <v>203</v>
      </c>
      <c r="D226" s="90">
        <v>1</v>
      </c>
    </row>
    <row r="227" spans="1:4">
      <c r="A227" s="88">
        <v>6</v>
      </c>
      <c r="B227" s="4" t="s">
        <v>95</v>
      </c>
      <c r="C227" s="49" t="s">
        <v>203</v>
      </c>
      <c r="D227" s="5">
        <v>0</v>
      </c>
    </row>
    <row r="228" spans="1:4">
      <c r="A228" s="88">
        <v>6</v>
      </c>
      <c r="B228" s="4" t="s">
        <v>96</v>
      </c>
      <c r="C228" s="49" t="s">
        <v>203</v>
      </c>
      <c r="D228" s="5">
        <v>0</v>
      </c>
    </row>
    <row r="229" spans="1:4">
      <c r="A229" s="88">
        <v>6</v>
      </c>
      <c r="B229" s="4" t="s">
        <v>97</v>
      </c>
      <c r="C229" s="49" t="s">
        <v>203</v>
      </c>
      <c r="D229" s="5">
        <v>0</v>
      </c>
    </row>
    <row r="230" spans="1:4">
      <c r="A230" s="88">
        <v>6</v>
      </c>
      <c r="B230" s="4" t="s">
        <v>98</v>
      </c>
      <c r="C230" s="49" t="s">
        <v>203</v>
      </c>
      <c r="D230" s="5">
        <v>1</v>
      </c>
    </row>
    <row r="231" spans="1:4">
      <c r="A231" s="88">
        <v>6</v>
      </c>
      <c r="B231" s="4" t="s">
        <v>99</v>
      </c>
      <c r="C231" s="49" t="s">
        <v>203</v>
      </c>
      <c r="D231" s="5">
        <v>0</v>
      </c>
    </row>
    <row r="232" spans="1:4" ht="30">
      <c r="A232" s="88">
        <v>1</v>
      </c>
      <c r="B232" s="10" t="s">
        <v>80</v>
      </c>
      <c r="C232" s="49" t="s">
        <v>254</v>
      </c>
      <c r="D232" s="10">
        <v>1</v>
      </c>
    </row>
    <row r="233" spans="1:4">
      <c r="A233" s="88">
        <v>2</v>
      </c>
      <c r="B233" s="4" t="s">
        <v>81</v>
      </c>
      <c r="C233" s="49" t="s">
        <v>254</v>
      </c>
      <c r="D233" s="16">
        <v>1</v>
      </c>
    </row>
    <row r="234" spans="1:4">
      <c r="A234" s="88">
        <v>2</v>
      </c>
      <c r="B234" s="4" t="s">
        <v>82</v>
      </c>
      <c r="C234" s="49" t="s">
        <v>254</v>
      </c>
      <c r="D234" s="16">
        <v>0</v>
      </c>
    </row>
    <row r="235" spans="1:4">
      <c r="A235" s="88">
        <v>2</v>
      </c>
      <c r="B235" s="4" t="s">
        <v>83</v>
      </c>
      <c r="C235" s="49" t="s">
        <v>254</v>
      </c>
      <c r="D235" s="16">
        <v>0</v>
      </c>
    </row>
    <row r="236" spans="1:4">
      <c r="A236" s="88">
        <v>2</v>
      </c>
      <c r="B236" s="4" t="s">
        <v>84</v>
      </c>
      <c r="C236" s="49" t="s">
        <v>254</v>
      </c>
      <c r="D236" s="16">
        <v>0</v>
      </c>
    </row>
    <row r="237" spans="1:4">
      <c r="A237" s="88">
        <v>3</v>
      </c>
      <c r="B237" s="5" t="s">
        <v>85</v>
      </c>
      <c r="C237" s="49" t="s">
        <v>254</v>
      </c>
      <c r="D237" s="16">
        <v>1</v>
      </c>
    </row>
    <row r="238" spans="1:4">
      <c r="A238" s="88">
        <v>3</v>
      </c>
      <c r="B238" s="5" t="s">
        <v>86</v>
      </c>
      <c r="C238" s="49" t="s">
        <v>254</v>
      </c>
      <c r="D238" s="16">
        <v>0</v>
      </c>
    </row>
    <row r="239" spans="1:4">
      <c r="A239" s="88">
        <v>3</v>
      </c>
      <c r="B239" s="5" t="s">
        <v>87</v>
      </c>
      <c r="C239" s="49" t="s">
        <v>254</v>
      </c>
      <c r="D239" s="16">
        <v>0</v>
      </c>
    </row>
    <row r="240" spans="1:4">
      <c r="A240" s="88">
        <v>3</v>
      </c>
      <c r="B240" s="5" t="s">
        <v>88</v>
      </c>
      <c r="C240" s="49" t="s">
        <v>254</v>
      </c>
      <c r="D240" s="16">
        <v>0</v>
      </c>
    </row>
    <row r="241" spans="1:4">
      <c r="A241" s="88">
        <v>4</v>
      </c>
      <c r="B241" s="5" t="s">
        <v>19</v>
      </c>
      <c r="C241" s="49" t="s">
        <v>254</v>
      </c>
      <c r="D241" s="16">
        <v>1</v>
      </c>
    </row>
    <row r="242" spans="1:4">
      <c r="A242" s="88">
        <v>4</v>
      </c>
      <c r="B242" s="11" t="s">
        <v>21</v>
      </c>
      <c r="C242" s="49" t="s">
        <v>254</v>
      </c>
      <c r="D242" s="16">
        <v>0</v>
      </c>
    </row>
    <row r="243" spans="1:4">
      <c r="A243" s="88">
        <v>4</v>
      </c>
      <c r="B243" s="5" t="s">
        <v>20</v>
      </c>
      <c r="C243" s="49" t="s">
        <v>254</v>
      </c>
      <c r="D243" s="16">
        <v>0</v>
      </c>
    </row>
    <row r="244" spans="1:4">
      <c r="A244" s="88">
        <v>4</v>
      </c>
      <c r="B244" s="5" t="s">
        <v>22</v>
      </c>
      <c r="C244" s="49" t="s">
        <v>254</v>
      </c>
      <c r="D244" s="16">
        <v>0</v>
      </c>
    </row>
    <row r="245" spans="1:4">
      <c r="A245" s="88">
        <v>5</v>
      </c>
      <c r="B245" s="4" t="s">
        <v>89</v>
      </c>
      <c r="C245" s="49" t="s">
        <v>254</v>
      </c>
      <c r="D245" s="16">
        <v>0</v>
      </c>
    </row>
    <row r="246" spans="1:4">
      <c r="A246" s="88">
        <v>5</v>
      </c>
      <c r="B246" s="4" t="s">
        <v>90</v>
      </c>
      <c r="C246" s="49" t="s">
        <v>254</v>
      </c>
      <c r="D246" s="16">
        <v>0</v>
      </c>
    </row>
    <row r="247" spans="1:4">
      <c r="A247" s="88">
        <v>5</v>
      </c>
      <c r="B247" s="4" t="s">
        <v>91</v>
      </c>
      <c r="C247" s="49" t="s">
        <v>254</v>
      </c>
      <c r="D247" s="16">
        <v>1</v>
      </c>
    </row>
    <row r="248" spans="1:4">
      <c r="A248" s="88">
        <v>5</v>
      </c>
      <c r="B248" s="4" t="s">
        <v>92</v>
      </c>
      <c r="C248" s="49" t="s">
        <v>254</v>
      </c>
      <c r="D248" s="16">
        <v>0</v>
      </c>
    </row>
    <row r="249" spans="1:4">
      <c r="A249" s="88">
        <v>5</v>
      </c>
      <c r="B249" s="4" t="s">
        <v>93</v>
      </c>
      <c r="C249" s="49" t="s">
        <v>254</v>
      </c>
      <c r="D249" s="16">
        <v>0</v>
      </c>
    </row>
    <row r="250" spans="1:4">
      <c r="A250" s="88">
        <v>6</v>
      </c>
      <c r="B250" s="4" t="s">
        <v>95</v>
      </c>
      <c r="C250" s="49" t="s">
        <v>254</v>
      </c>
      <c r="D250" s="5">
        <v>0</v>
      </c>
    </row>
    <row r="251" spans="1:4">
      <c r="A251" s="88">
        <v>6</v>
      </c>
      <c r="B251" s="4" t="s">
        <v>96</v>
      </c>
      <c r="C251" s="49" t="s">
        <v>254</v>
      </c>
      <c r="D251" s="5">
        <v>0</v>
      </c>
    </row>
    <row r="252" spans="1:4">
      <c r="A252" s="88">
        <v>6</v>
      </c>
      <c r="B252" s="4" t="s">
        <v>97</v>
      </c>
      <c r="C252" s="49" t="s">
        <v>254</v>
      </c>
      <c r="D252" s="5">
        <v>1</v>
      </c>
    </row>
    <row r="253" spans="1:4">
      <c r="A253" s="88">
        <v>6</v>
      </c>
      <c r="B253" s="4" t="s">
        <v>98</v>
      </c>
      <c r="C253" s="49" t="s">
        <v>254</v>
      </c>
      <c r="D253" s="5">
        <v>0</v>
      </c>
    </row>
    <row r="254" spans="1:4">
      <c r="A254" s="88">
        <v>6</v>
      </c>
      <c r="B254" s="4" t="s">
        <v>99</v>
      </c>
      <c r="C254" s="49" t="s">
        <v>254</v>
      </c>
      <c r="D254" s="5">
        <v>0</v>
      </c>
    </row>
    <row r="255" spans="1:4" ht="30">
      <c r="A255" s="88">
        <v>1</v>
      </c>
      <c r="B255" s="10" t="s">
        <v>80</v>
      </c>
      <c r="C255" s="49" t="s">
        <v>207</v>
      </c>
      <c r="D255" s="10">
        <v>0</v>
      </c>
    </row>
    <row r="256" spans="1:4">
      <c r="A256" s="88">
        <v>2</v>
      </c>
      <c r="B256" s="4" t="s">
        <v>81</v>
      </c>
      <c r="C256" s="49" t="s">
        <v>207</v>
      </c>
      <c r="D256" s="16">
        <v>0</v>
      </c>
    </row>
    <row r="257" spans="1:4">
      <c r="A257" s="88">
        <v>2</v>
      </c>
      <c r="B257" s="4" t="s">
        <v>82</v>
      </c>
      <c r="C257" s="49" t="s">
        <v>207</v>
      </c>
      <c r="D257" s="16">
        <v>0</v>
      </c>
    </row>
    <row r="258" spans="1:4">
      <c r="A258" s="88">
        <v>2</v>
      </c>
      <c r="B258" s="4" t="s">
        <v>83</v>
      </c>
      <c r="C258" s="49" t="s">
        <v>207</v>
      </c>
      <c r="D258" s="16">
        <v>0</v>
      </c>
    </row>
    <row r="259" spans="1:4">
      <c r="A259" s="88">
        <v>2</v>
      </c>
      <c r="B259" s="4" t="s">
        <v>84</v>
      </c>
      <c r="C259" s="49" t="s">
        <v>207</v>
      </c>
      <c r="D259" s="16">
        <v>1</v>
      </c>
    </row>
    <row r="260" spans="1:4">
      <c r="A260" s="88">
        <v>3</v>
      </c>
      <c r="B260" s="5" t="s">
        <v>85</v>
      </c>
      <c r="C260" s="49" t="s">
        <v>207</v>
      </c>
      <c r="D260" s="16">
        <v>0</v>
      </c>
    </row>
    <row r="261" spans="1:4">
      <c r="A261" s="88">
        <v>3</v>
      </c>
      <c r="B261" s="5" t="s">
        <v>86</v>
      </c>
      <c r="C261" s="49" t="s">
        <v>207</v>
      </c>
      <c r="D261" s="16">
        <v>0</v>
      </c>
    </row>
    <row r="262" spans="1:4">
      <c r="A262" s="88">
        <v>3</v>
      </c>
      <c r="B262" s="5" t="s">
        <v>87</v>
      </c>
      <c r="C262" s="49" t="s">
        <v>207</v>
      </c>
      <c r="D262" s="16">
        <v>0</v>
      </c>
    </row>
    <row r="263" spans="1:4">
      <c r="A263" s="88">
        <v>3</v>
      </c>
      <c r="B263" s="5" t="s">
        <v>88</v>
      </c>
      <c r="C263" s="49" t="s">
        <v>207</v>
      </c>
      <c r="D263" s="16">
        <v>0</v>
      </c>
    </row>
    <row r="264" spans="1:4">
      <c r="A264" s="88">
        <v>4</v>
      </c>
      <c r="B264" s="5" t="s">
        <v>19</v>
      </c>
      <c r="C264" s="49" t="s">
        <v>207</v>
      </c>
      <c r="D264" s="5" t="s">
        <v>23</v>
      </c>
    </row>
    <row r="265" spans="1:4">
      <c r="A265" s="88">
        <v>4</v>
      </c>
      <c r="B265" s="11" t="s">
        <v>21</v>
      </c>
      <c r="C265" s="49" t="s">
        <v>207</v>
      </c>
      <c r="D265" s="5" t="s">
        <v>23</v>
      </c>
    </row>
    <row r="266" spans="1:4">
      <c r="A266" s="88">
        <v>4</v>
      </c>
      <c r="B266" s="5" t="s">
        <v>20</v>
      </c>
      <c r="C266" s="49" t="s">
        <v>207</v>
      </c>
      <c r="D266" s="5" t="s">
        <v>23</v>
      </c>
    </row>
    <row r="267" spans="1:4">
      <c r="A267" s="88">
        <v>4</v>
      </c>
      <c r="B267" s="5" t="s">
        <v>22</v>
      </c>
      <c r="C267" s="49" t="s">
        <v>207</v>
      </c>
      <c r="D267" s="5" t="s">
        <v>23</v>
      </c>
    </row>
    <row r="268" spans="1:4">
      <c r="A268" s="88">
        <v>5</v>
      </c>
      <c r="B268" s="4" t="s">
        <v>89</v>
      </c>
      <c r="C268" s="49" t="s">
        <v>207</v>
      </c>
      <c r="D268" s="16">
        <v>0</v>
      </c>
    </row>
    <row r="269" spans="1:4">
      <c r="A269" s="88">
        <v>5</v>
      </c>
      <c r="B269" s="4" t="s">
        <v>90</v>
      </c>
      <c r="C269" s="49" t="s">
        <v>207</v>
      </c>
      <c r="D269" s="16">
        <v>0</v>
      </c>
    </row>
    <row r="270" spans="1:4">
      <c r="A270" s="88">
        <v>5</v>
      </c>
      <c r="B270" s="4" t="s">
        <v>91</v>
      </c>
      <c r="C270" s="49" t="s">
        <v>207</v>
      </c>
      <c r="D270" s="16">
        <v>1</v>
      </c>
    </row>
    <row r="271" spans="1:4">
      <c r="A271" s="88">
        <v>5</v>
      </c>
      <c r="B271" s="4" t="s">
        <v>92</v>
      </c>
      <c r="C271" s="49" t="s">
        <v>207</v>
      </c>
      <c r="D271" s="16">
        <v>0</v>
      </c>
    </row>
    <row r="272" spans="1:4">
      <c r="A272" s="88">
        <v>5</v>
      </c>
      <c r="B272" s="4" t="s">
        <v>93</v>
      </c>
      <c r="C272" s="49" t="s">
        <v>207</v>
      </c>
      <c r="D272" s="16">
        <v>0</v>
      </c>
    </row>
    <row r="273" spans="1:4">
      <c r="A273" s="88">
        <v>6</v>
      </c>
      <c r="B273" s="4" t="s">
        <v>95</v>
      </c>
      <c r="C273" s="49" t="s">
        <v>207</v>
      </c>
      <c r="D273" s="10" t="s">
        <v>23</v>
      </c>
    </row>
    <row r="274" spans="1:4">
      <c r="A274" s="88">
        <v>6</v>
      </c>
      <c r="B274" s="4" t="s">
        <v>96</v>
      </c>
      <c r="C274" s="49" t="s">
        <v>207</v>
      </c>
      <c r="D274" s="10" t="s">
        <v>23</v>
      </c>
    </row>
    <row r="275" spans="1:4">
      <c r="A275" s="88">
        <v>6</v>
      </c>
      <c r="B275" s="4" t="s">
        <v>97</v>
      </c>
      <c r="C275" s="49" t="s">
        <v>207</v>
      </c>
      <c r="D275" s="10" t="s">
        <v>23</v>
      </c>
    </row>
    <row r="276" spans="1:4">
      <c r="A276" s="88">
        <v>6</v>
      </c>
      <c r="B276" s="4" t="s">
        <v>98</v>
      </c>
      <c r="C276" s="49" t="s">
        <v>207</v>
      </c>
      <c r="D276" s="10" t="s">
        <v>23</v>
      </c>
    </row>
    <row r="277" spans="1:4">
      <c r="A277" s="88">
        <v>6</v>
      </c>
      <c r="B277" s="4" t="s">
        <v>99</v>
      </c>
      <c r="C277" s="49" t="s">
        <v>207</v>
      </c>
      <c r="D277" s="10" t="s">
        <v>23</v>
      </c>
    </row>
    <row r="278" spans="1:4" ht="30">
      <c r="A278" s="88">
        <v>1</v>
      </c>
      <c r="B278" s="10" t="s">
        <v>80</v>
      </c>
      <c r="C278" s="49" t="s">
        <v>255</v>
      </c>
      <c r="D278" s="10">
        <v>1</v>
      </c>
    </row>
    <row r="279" spans="1:4">
      <c r="A279" s="88">
        <v>2</v>
      </c>
      <c r="B279" s="4" t="s">
        <v>81</v>
      </c>
      <c r="C279" s="49" t="s">
        <v>255</v>
      </c>
      <c r="D279" s="16">
        <v>0</v>
      </c>
    </row>
    <row r="280" spans="1:4">
      <c r="A280" s="88">
        <v>2</v>
      </c>
      <c r="B280" s="4" t="s">
        <v>82</v>
      </c>
      <c r="C280" s="49" t="s">
        <v>255</v>
      </c>
      <c r="D280" s="16">
        <v>0</v>
      </c>
    </row>
    <row r="281" spans="1:4">
      <c r="A281" s="88">
        <v>2</v>
      </c>
      <c r="B281" s="4" t="s">
        <v>83</v>
      </c>
      <c r="C281" s="49" t="s">
        <v>255</v>
      </c>
      <c r="D281" s="16">
        <v>0</v>
      </c>
    </row>
    <row r="282" spans="1:4">
      <c r="A282" s="88">
        <v>2</v>
      </c>
      <c r="B282" s="4" t="s">
        <v>84</v>
      </c>
      <c r="C282" s="49" t="s">
        <v>255</v>
      </c>
      <c r="D282" s="16">
        <v>1</v>
      </c>
    </row>
    <row r="283" spans="1:4">
      <c r="A283" s="88">
        <v>3</v>
      </c>
      <c r="B283" s="5" t="s">
        <v>85</v>
      </c>
      <c r="C283" s="49" t="s">
        <v>255</v>
      </c>
      <c r="D283" s="16">
        <v>1</v>
      </c>
    </row>
    <row r="284" spans="1:4">
      <c r="A284" s="88">
        <v>3</v>
      </c>
      <c r="B284" s="5" t="s">
        <v>86</v>
      </c>
      <c r="C284" s="49" t="s">
        <v>255</v>
      </c>
      <c r="D284" s="16">
        <v>1</v>
      </c>
    </row>
    <row r="285" spans="1:4">
      <c r="A285" s="88">
        <v>3</v>
      </c>
      <c r="B285" s="5" t="s">
        <v>87</v>
      </c>
      <c r="C285" s="49" t="s">
        <v>255</v>
      </c>
      <c r="D285" s="16">
        <v>1</v>
      </c>
    </row>
    <row r="286" spans="1:4">
      <c r="A286" s="88">
        <v>3</v>
      </c>
      <c r="B286" s="5" t="s">
        <v>88</v>
      </c>
      <c r="C286" s="49" t="s">
        <v>255</v>
      </c>
      <c r="D286" s="16">
        <v>0</v>
      </c>
    </row>
    <row r="287" spans="1:4">
      <c r="A287" s="88">
        <v>4</v>
      </c>
      <c r="B287" s="5" t="s">
        <v>19</v>
      </c>
      <c r="C287" s="49" t="s">
        <v>255</v>
      </c>
      <c r="D287" s="16">
        <v>1</v>
      </c>
    </row>
    <row r="288" spans="1:4">
      <c r="A288" s="88">
        <v>4</v>
      </c>
      <c r="B288" s="11" t="s">
        <v>21</v>
      </c>
      <c r="C288" s="49" t="s">
        <v>255</v>
      </c>
      <c r="D288" s="16">
        <v>0</v>
      </c>
    </row>
    <row r="289" spans="1:4">
      <c r="A289" s="88">
        <v>4</v>
      </c>
      <c r="B289" s="5" t="s">
        <v>20</v>
      </c>
      <c r="C289" s="49" t="s">
        <v>255</v>
      </c>
      <c r="D289" s="16">
        <v>0</v>
      </c>
    </row>
    <row r="290" spans="1:4">
      <c r="A290" s="88">
        <v>4</v>
      </c>
      <c r="B290" s="5" t="s">
        <v>22</v>
      </c>
      <c r="C290" s="49" t="s">
        <v>255</v>
      </c>
      <c r="D290" s="16">
        <v>0</v>
      </c>
    </row>
    <row r="291" spans="1:4">
      <c r="A291" s="88">
        <v>5</v>
      </c>
      <c r="B291" s="4" t="s">
        <v>89</v>
      </c>
      <c r="C291" s="49" t="s">
        <v>255</v>
      </c>
      <c r="D291" s="16">
        <v>0</v>
      </c>
    </row>
    <row r="292" spans="1:4">
      <c r="A292" s="88">
        <v>5</v>
      </c>
      <c r="B292" s="4" t="s">
        <v>90</v>
      </c>
      <c r="C292" s="49" t="s">
        <v>255</v>
      </c>
      <c r="D292" s="16">
        <v>0</v>
      </c>
    </row>
    <row r="293" spans="1:4">
      <c r="A293" s="88">
        <v>5</v>
      </c>
      <c r="B293" s="4" t="s">
        <v>91</v>
      </c>
      <c r="C293" s="49" t="s">
        <v>255</v>
      </c>
      <c r="D293" s="16">
        <v>1</v>
      </c>
    </row>
    <row r="294" spans="1:4">
      <c r="A294" s="88">
        <v>5</v>
      </c>
      <c r="B294" s="4" t="s">
        <v>92</v>
      </c>
      <c r="C294" s="49" t="s">
        <v>255</v>
      </c>
      <c r="D294" s="16">
        <v>0</v>
      </c>
    </row>
    <row r="295" spans="1:4">
      <c r="A295" s="88">
        <v>5</v>
      </c>
      <c r="B295" s="4" t="s">
        <v>93</v>
      </c>
      <c r="C295" s="49" t="s">
        <v>255</v>
      </c>
      <c r="D295" s="16">
        <v>0</v>
      </c>
    </row>
    <row r="296" spans="1:4">
      <c r="A296" s="88">
        <v>6</v>
      </c>
      <c r="B296" s="4" t="s">
        <v>95</v>
      </c>
      <c r="C296" s="49" t="s">
        <v>255</v>
      </c>
      <c r="D296" s="5">
        <v>0</v>
      </c>
    </row>
    <row r="297" spans="1:4">
      <c r="A297" s="88">
        <v>6</v>
      </c>
      <c r="B297" s="4" t="s">
        <v>96</v>
      </c>
      <c r="C297" s="49" t="s">
        <v>255</v>
      </c>
      <c r="D297" s="5">
        <v>0</v>
      </c>
    </row>
    <row r="298" spans="1:4">
      <c r="A298" s="88">
        <v>6</v>
      </c>
      <c r="B298" s="4" t="s">
        <v>97</v>
      </c>
      <c r="C298" s="49" t="s">
        <v>255</v>
      </c>
      <c r="D298" s="5">
        <v>1</v>
      </c>
    </row>
    <row r="299" spans="1:4">
      <c r="A299" s="88">
        <v>6</v>
      </c>
      <c r="B299" s="4" t="s">
        <v>98</v>
      </c>
      <c r="C299" s="49" t="s">
        <v>255</v>
      </c>
      <c r="D299" s="5">
        <v>0</v>
      </c>
    </row>
    <row r="300" spans="1:4">
      <c r="A300" s="88">
        <v>6</v>
      </c>
      <c r="B300" s="4" t="s">
        <v>99</v>
      </c>
      <c r="C300" s="49" t="s">
        <v>255</v>
      </c>
      <c r="D300" s="5">
        <v>0</v>
      </c>
    </row>
    <row r="301" spans="1:4" ht="30">
      <c r="A301" s="88">
        <v>1</v>
      </c>
      <c r="B301" s="10" t="s">
        <v>80</v>
      </c>
      <c r="C301" s="49" t="s">
        <v>250</v>
      </c>
      <c r="D301" s="10">
        <v>0</v>
      </c>
    </row>
    <row r="302" spans="1:4">
      <c r="A302" s="88">
        <v>2</v>
      </c>
      <c r="B302" s="4" t="s">
        <v>81</v>
      </c>
      <c r="C302" s="49" t="s">
        <v>250</v>
      </c>
      <c r="D302" s="16">
        <v>0</v>
      </c>
    </row>
    <row r="303" spans="1:4">
      <c r="A303" s="88">
        <v>2</v>
      </c>
      <c r="B303" s="4" t="s">
        <v>82</v>
      </c>
      <c r="C303" s="49" t="s">
        <v>250</v>
      </c>
      <c r="D303" s="16">
        <v>0</v>
      </c>
    </row>
    <row r="304" spans="1:4">
      <c r="A304" s="88">
        <v>2</v>
      </c>
      <c r="B304" s="4" t="s">
        <v>83</v>
      </c>
      <c r="C304" s="49" t="s">
        <v>250</v>
      </c>
      <c r="D304" s="16">
        <v>0</v>
      </c>
    </row>
    <row r="305" spans="1:4">
      <c r="A305" s="88">
        <v>2</v>
      </c>
      <c r="B305" s="4" t="s">
        <v>84</v>
      </c>
      <c r="C305" s="49" t="s">
        <v>250</v>
      </c>
      <c r="D305" s="16">
        <v>1</v>
      </c>
    </row>
    <row r="306" spans="1:4">
      <c r="A306" s="88">
        <v>3</v>
      </c>
      <c r="B306" s="5" t="s">
        <v>85</v>
      </c>
      <c r="C306" s="49" t="s">
        <v>250</v>
      </c>
      <c r="D306" s="16">
        <v>1</v>
      </c>
    </row>
    <row r="307" spans="1:4">
      <c r="A307" s="88">
        <v>3</v>
      </c>
      <c r="B307" s="5" t="s">
        <v>86</v>
      </c>
      <c r="C307" s="49" t="s">
        <v>250</v>
      </c>
      <c r="D307" s="16">
        <v>0</v>
      </c>
    </row>
    <row r="308" spans="1:4">
      <c r="A308" s="88">
        <v>3</v>
      </c>
      <c r="B308" s="5" t="s">
        <v>87</v>
      </c>
      <c r="C308" s="49" t="s">
        <v>250</v>
      </c>
      <c r="D308" s="16">
        <v>0</v>
      </c>
    </row>
    <row r="309" spans="1:4">
      <c r="A309" s="88">
        <v>3</v>
      </c>
      <c r="B309" s="5" t="s">
        <v>88</v>
      </c>
      <c r="C309" s="49" t="s">
        <v>250</v>
      </c>
      <c r="D309" s="16">
        <v>0</v>
      </c>
    </row>
    <row r="310" spans="1:4">
      <c r="A310" s="88">
        <v>4</v>
      </c>
      <c r="B310" s="5" t="s">
        <v>19</v>
      </c>
      <c r="C310" s="49" t="s">
        <v>250</v>
      </c>
      <c r="D310" s="5" t="s">
        <v>23</v>
      </c>
    </row>
    <row r="311" spans="1:4">
      <c r="A311" s="88">
        <v>4</v>
      </c>
      <c r="B311" s="11" t="s">
        <v>21</v>
      </c>
      <c r="C311" s="49" t="s">
        <v>250</v>
      </c>
      <c r="D311" s="5" t="s">
        <v>23</v>
      </c>
    </row>
    <row r="312" spans="1:4">
      <c r="A312" s="88">
        <v>4</v>
      </c>
      <c r="B312" s="5" t="s">
        <v>20</v>
      </c>
      <c r="C312" s="49" t="s">
        <v>250</v>
      </c>
      <c r="D312" s="5" t="s">
        <v>23</v>
      </c>
    </row>
    <row r="313" spans="1:4">
      <c r="A313" s="88">
        <v>4</v>
      </c>
      <c r="B313" s="5" t="s">
        <v>22</v>
      </c>
      <c r="C313" s="49" t="s">
        <v>250</v>
      </c>
      <c r="D313" s="5" t="s">
        <v>23</v>
      </c>
    </row>
    <row r="314" spans="1:4">
      <c r="A314" s="88">
        <v>5</v>
      </c>
      <c r="B314" s="4" t="s">
        <v>89</v>
      </c>
      <c r="C314" s="49" t="s">
        <v>250</v>
      </c>
      <c r="D314" s="16">
        <v>0</v>
      </c>
    </row>
    <row r="315" spans="1:4">
      <c r="A315" s="88">
        <v>5</v>
      </c>
      <c r="B315" s="4" t="s">
        <v>90</v>
      </c>
      <c r="C315" s="49" t="s">
        <v>250</v>
      </c>
      <c r="D315" s="16">
        <v>0</v>
      </c>
    </row>
    <row r="316" spans="1:4">
      <c r="A316" s="88">
        <v>5</v>
      </c>
      <c r="B316" s="4" t="s">
        <v>91</v>
      </c>
      <c r="C316" s="49" t="s">
        <v>250</v>
      </c>
      <c r="D316" s="16">
        <v>0</v>
      </c>
    </row>
    <row r="317" spans="1:4">
      <c r="A317" s="88">
        <v>5</v>
      </c>
      <c r="B317" s="4" t="s">
        <v>92</v>
      </c>
      <c r="C317" s="49" t="s">
        <v>250</v>
      </c>
      <c r="D317" s="16">
        <v>1</v>
      </c>
    </row>
    <row r="318" spans="1:4">
      <c r="A318" s="88">
        <v>5</v>
      </c>
      <c r="B318" s="4" t="s">
        <v>93</v>
      </c>
      <c r="C318" s="49" t="s">
        <v>250</v>
      </c>
      <c r="D318" s="16">
        <v>0</v>
      </c>
    </row>
    <row r="319" spans="1:4">
      <c r="A319" s="88">
        <v>6</v>
      </c>
      <c r="B319" s="4" t="s">
        <v>95</v>
      </c>
      <c r="C319" s="49" t="s">
        <v>250</v>
      </c>
      <c r="D319" s="5">
        <v>0</v>
      </c>
    </row>
    <row r="320" spans="1:4">
      <c r="A320" s="88">
        <v>6</v>
      </c>
      <c r="B320" s="4" t="s">
        <v>96</v>
      </c>
      <c r="C320" s="49" t="s">
        <v>250</v>
      </c>
      <c r="D320" s="5">
        <v>0</v>
      </c>
    </row>
    <row r="321" spans="1:4">
      <c r="A321" s="88">
        <v>6</v>
      </c>
      <c r="B321" s="4" t="s">
        <v>97</v>
      </c>
      <c r="C321" s="49" t="s">
        <v>250</v>
      </c>
      <c r="D321" s="5">
        <v>0</v>
      </c>
    </row>
    <row r="322" spans="1:4">
      <c r="A322" s="88">
        <v>6</v>
      </c>
      <c r="B322" s="4" t="s">
        <v>98</v>
      </c>
      <c r="C322" s="49" t="s">
        <v>250</v>
      </c>
      <c r="D322" s="5">
        <v>1</v>
      </c>
    </row>
    <row r="323" spans="1:4">
      <c r="A323" s="88">
        <v>6</v>
      </c>
      <c r="B323" s="4" t="s">
        <v>99</v>
      </c>
      <c r="C323" s="49" t="s">
        <v>250</v>
      </c>
      <c r="D323" s="5">
        <v>0</v>
      </c>
    </row>
    <row r="324" spans="1:4" ht="30">
      <c r="A324" s="88">
        <v>1</v>
      </c>
      <c r="B324" s="10" t="s">
        <v>80</v>
      </c>
      <c r="C324" s="49" t="s">
        <v>217</v>
      </c>
      <c r="D324" s="10">
        <v>0</v>
      </c>
    </row>
    <row r="325" spans="1:4">
      <c r="A325" s="88">
        <v>2</v>
      </c>
      <c r="B325" s="4" t="s">
        <v>81</v>
      </c>
      <c r="C325" s="49" t="s">
        <v>217</v>
      </c>
      <c r="D325" s="16">
        <v>0</v>
      </c>
    </row>
    <row r="326" spans="1:4">
      <c r="A326" s="88">
        <v>2</v>
      </c>
      <c r="B326" s="4" t="s">
        <v>82</v>
      </c>
      <c r="C326" s="49" t="s">
        <v>217</v>
      </c>
      <c r="D326" s="16">
        <v>0</v>
      </c>
    </row>
    <row r="327" spans="1:4">
      <c r="A327" s="88">
        <v>2</v>
      </c>
      <c r="B327" s="4" t="s">
        <v>83</v>
      </c>
      <c r="C327" s="49" t="s">
        <v>217</v>
      </c>
      <c r="D327" s="16">
        <v>0</v>
      </c>
    </row>
    <row r="328" spans="1:4">
      <c r="A328" s="88">
        <v>2</v>
      </c>
      <c r="B328" s="4" t="s">
        <v>84</v>
      </c>
      <c r="C328" s="49" t="s">
        <v>217</v>
      </c>
      <c r="D328" s="16">
        <v>1</v>
      </c>
    </row>
    <row r="329" spans="1:4">
      <c r="A329" s="88">
        <v>3</v>
      </c>
      <c r="B329" s="5" t="s">
        <v>85</v>
      </c>
      <c r="C329" s="49" t="s">
        <v>217</v>
      </c>
      <c r="D329" s="16">
        <v>1</v>
      </c>
    </row>
    <row r="330" spans="1:4">
      <c r="A330" s="88">
        <v>3</v>
      </c>
      <c r="B330" s="5" t="s">
        <v>86</v>
      </c>
      <c r="C330" s="49" t="s">
        <v>217</v>
      </c>
      <c r="D330" s="16">
        <v>1</v>
      </c>
    </row>
    <row r="331" spans="1:4">
      <c r="A331" s="88">
        <v>3</v>
      </c>
      <c r="B331" s="5" t="s">
        <v>87</v>
      </c>
      <c r="C331" s="49" t="s">
        <v>217</v>
      </c>
      <c r="D331" s="16">
        <v>1</v>
      </c>
    </row>
    <row r="332" spans="1:4">
      <c r="A332" s="88">
        <v>3</v>
      </c>
      <c r="B332" s="5" t="s">
        <v>88</v>
      </c>
      <c r="C332" s="49" t="s">
        <v>217</v>
      </c>
      <c r="D332" s="16">
        <v>1</v>
      </c>
    </row>
    <row r="333" spans="1:4">
      <c r="A333" s="88">
        <v>4</v>
      </c>
      <c r="B333" s="5" t="s">
        <v>19</v>
      </c>
      <c r="C333" s="49" t="s">
        <v>217</v>
      </c>
      <c r="D333" s="16">
        <v>1</v>
      </c>
    </row>
    <row r="334" spans="1:4">
      <c r="A334" s="88">
        <v>4</v>
      </c>
      <c r="B334" s="11" t="s">
        <v>21</v>
      </c>
      <c r="C334" s="49" t="s">
        <v>217</v>
      </c>
      <c r="D334" s="16">
        <v>0</v>
      </c>
    </row>
    <row r="335" spans="1:4">
      <c r="A335" s="88">
        <v>4</v>
      </c>
      <c r="B335" s="5" t="s">
        <v>20</v>
      </c>
      <c r="C335" s="49" t="s">
        <v>217</v>
      </c>
      <c r="D335" s="16">
        <v>0</v>
      </c>
    </row>
    <row r="336" spans="1:4">
      <c r="A336" s="88">
        <v>4</v>
      </c>
      <c r="B336" s="5" t="s">
        <v>22</v>
      </c>
      <c r="C336" s="49" t="s">
        <v>217</v>
      </c>
      <c r="D336" s="16">
        <v>0</v>
      </c>
    </row>
    <row r="337" spans="1:4">
      <c r="A337" s="88">
        <v>5</v>
      </c>
      <c r="B337" s="4" t="s">
        <v>89</v>
      </c>
      <c r="C337" s="49" t="s">
        <v>217</v>
      </c>
      <c r="D337" s="16">
        <v>0</v>
      </c>
    </row>
    <row r="338" spans="1:4">
      <c r="A338" s="88">
        <v>5</v>
      </c>
      <c r="B338" s="4" t="s">
        <v>90</v>
      </c>
      <c r="C338" s="49" t="s">
        <v>217</v>
      </c>
      <c r="D338" s="16">
        <v>0</v>
      </c>
    </row>
    <row r="339" spans="1:4">
      <c r="A339" s="88">
        <v>5</v>
      </c>
      <c r="B339" s="4" t="s">
        <v>91</v>
      </c>
      <c r="C339" s="49" t="s">
        <v>217</v>
      </c>
      <c r="D339" s="16">
        <v>1</v>
      </c>
    </row>
    <row r="340" spans="1:4">
      <c r="A340" s="88">
        <v>5</v>
      </c>
      <c r="B340" s="4" t="s">
        <v>92</v>
      </c>
      <c r="C340" s="49" t="s">
        <v>217</v>
      </c>
      <c r="D340" s="16">
        <v>0</v>
      </c>
    </row>
    <row r="341" spans="1:4">
      <c r="A341" s="88">
        <v>5</v>
      </c>
      <c r="B341" s="4" t="s">
        <v>93</v>
      </c>
      <c r="C341" s="49" t="s">
        <v>217</v>
      </c>
      <c r="D341" s="16">
        <v>0</v>
      </c>
    </row>
    <row r="342" spans="1:4">
      <c r="A342" s="88">
        <v>6</v>
      </c>
      <c r="B342" s="4" t="s">
        <v>95</v>
      </c>
      <c r="C342" s="49" t="s">
        <v>217</v>
      </c>
      <c r="D342" s="5">
        <v>0</v>
      </c>
    </row>
    <row r="343" spans="1:4">
      <c r="A343" s="88">
        <v>6</v>
      </c>
      <c r="B343" s="4" t="s">
        <v>96</v>
      </c>
      <c r="C343" s="49" t="s">
        <v>217</v>
      </c>
      <c r="D343" s="5">
        <v>0</v>
      </c>
    </row>
    <row r="344" spans="1:4">
      <c r="A344" s="88">
        <v>6</v>
      </c>
      <c r="B344" s="4" t="s">
        <v>97</v>
      </c>
      <c r="C344" s="49" t="s">
        <v>217</v>
      </c>
      <c r="D344" s="5">
        <v>0</v>
      </c>
    </row>
    <row r="345" spans="1:4">
      <c r="A345" s="88">
        <v>6</v>
      </c>
      <c r="B345" s="4" t="s">
        <v>98</v>
      </c>
      <c r="C345" s="49" t="s">
        <v>217</v>
      </c>
      <c r="D345" s="5">
        <v>1</v>
      </c>
    </row>
    <row r="346" spans="1:4">
      <c r="A346" s="88">
        <v>6</v>
      </c>
      <c r="B346" s="4" t="s">
        <v>99</v>
      </c>
      <c r="C346" s="49" t="s">
        <v>217</v>
      </c>
      <c r="D346" s="5">
        <v>0</v>
      </c>
    </row>
    <row r="347" spans="1:4" ht="30">
      <c r="A347" s="88">
        <v>1</v>
      </c>
      <c r="B347" s="10" t="s">
        <v>80</v>
      </c>
      <c r="C347" s="49" t="s">
        <v>61</v>
      </c>
      <c r="D347" s="5">
        <v>0</v>
      </c>
    </row>
    <row r="348" spans="1:4">
      <c r="A348" s="88">
        <v>2</v>
      </c>
      <c r="B348" s="4" t="s">
        <v>81</v>
      </c>
      <c r="C348" s="49" t="s">
        <v>61</v>
      </c>
      <c r="D348" s="5">
        <v>0</v>
      </c>
    </row>
    <row r="349" spans="1:4">
      <c r="A349" s="88">
        <v>2</v>
      </c>
      <c r="B349" s="4" t="s">
        <v>82</v>
      </c>
      <c r="C349" s="49" t="s">
        <v>61</v>
      </c>
      <c r="D349" s="5">
        <v>0</v>
      </c>
    </row>
    <row r="350" spans="1:4">
      <c r="A350" s="88">
        <v>2</v>
      </c>
      <c r="B350" s="4" t="s">
        <v>83</v>
      </c>
      <c r="C350" s="49" t="s">
        <v>61</v>
      </c>
      <c r="D350" s="5">
        <v>0</v>
      </c>
    </row>
    <row r="351" spans="1:4">
      <c r="A351" s="88">
        <v>2</v>
      </c>
      <c r="B351" s="4" t="s">
        <v>84</v>
      </c>
      <c r="C351" s="49" t="s">
        <v>61</v>
      </c>
      <c r="D351" s="5">
        <v>1</v>
      </c>
    </row>
    <row r="352" spans="1:4">
      <c r="A352" s="88">
        <v>3</v>
      </c>
      <c r="B352" s="5" t="s">
        <v>85</v>
      </c>
      <c r="C352" s="49" t="s">
        <v>61</v>
      </c>
      <c r="D352" s="5">
        <v>1</v>
      </c>
    </row>
    <row r="353" spans="1:4">
      <c r="A353" s="88">
        <v>3</v>
      </c>
      <c r="B353" s="5" t="s">
        <v>86</v>
      </c>
      <c r="C353" s="49" t="s">
        <v>61</v>
      </c>
      <c r="D353" s="5">
        <v>0</v>
      </c>
    </row>
    <row r="354" spans="1:4">
      <c r="A354" s="88">
        <v>3</v>
      </c>
      <c r="B354" s="5" t="s">
        <v>87</v>
      </c>
      <c r="C354" s="49" t="s">
        <v>61</v>
      </c>
      <c r="D354" s="5">
        <v>0</v>
      </c>
    </row>
    <row r="355" spans="1:4">
      <c r="A355" s="88">
        <v>3</v>
      </c>
      <c r="B355" s="5" t="s">
        <v>88</v>
      </c>
      <c r="C355" s="49" t="s">
        <v>61</v>
      </c>
      <c r="D355" s="5">
        <v>1</v>
      </c>
    </row>
    <row r="356" spans="1:4">
      <c r="A356" s="88">
        <v>4</v>
      </c>
      <c r="B356" s="5" t="s">
        <v>19</v>
      </c>
      <c r="C356" s="49" t="s">
        <v>61</v>
      </c>
      <c r="D356" s="5">
        <v>1</v>
      </c>
    </row>
    <row r="357" spans="1:4">
      <c r="A357" s="88">
        <v>4</v>
      </c>
      <c r="B357" s="11" t="s">
        <v>21</v>
      </c>
      <c r="C357" s="49" t="s">
        <v>61</v>
      </c>
      <c r="D357" s="5">
        <v>0</v>
      </c>
    </row>
    <row r="358" spans="1:4">
      <c r="A358" s="88">
        <v>4</v>
      </c>
      <c r="B358" s="5" t="s">
        <v>20</v>
      </c>
      <c r="C358" s="49" t="s">
        <v>61</v>
      </c>
      <c r="D358" s="5">
        <v>0</v>
      </c>
    </row>
    <row r="359" spans="1:4">
      <c r="A359" s="88">
        <v>4</v>
      </c>
      <c r="B359" s="5" t="s">
        <v>22</v>
      </c>
      <c r="C359" s="49" t="s">
        <v>61</v>
      </c>
      <c r="D359" s="5">
        <v>0</v>
      </c>
    </row>
    <row r="360" spans="1:4">
      <c r="A360" s="88">
        <v>5</v>
      </c>
      <c r="B360" s="4" t="s">
        <v>89</v>
      </c>
      <c r="C360" s="49" t="s">
        <v>61</v>
      </c>
      <c r="D360" s="5">
        <v>0</v>
      </c>
    </row>
    <row r="361" spans="1:4">
      <c r="A361" s="88">
        <v>5</v>
      </c>
      <c r="B361" s="4" t="s">
        <v>90</v>
      </c>
      <c r="C361" s="49" t="s">
        <v>61</v>
      </c>
      <c r="D361" s="5">
        <v>0</v>
      </c>
    </row>
    <row r="362" spans="1:4">
      <c r="A362" s="88">
        <v>5</v>
      </c>
      <c r="B362" s="4" t="s">
        <v>91</v>
      </c>
      <c r="C362" s="49" t="s">
        <v>61</v>
      </c>
      <c r="D362" s="5">
        <v>0</v>
      </c>
    </row>
    <row r="363" spans="1:4">
      <c r="A363" s="88">
        <v>5</v>
      </c>
      <c r="B363" s="4" t="s">
        <v>92</v>
      </c>
      <c r="C363" s="49" t="s">
        <v>61</v>
      </c>
      <c r="D363" s="5">
        <v>1</v>
      </c>
    </row>
    <row r="364" spans="1:4">
      <c r="A364" s="88">
        <v>5</v>
      </c>
      <c r="B364" s="4" t="s">
        <v>93</v>
      </c>
      <c r="C364" s="49" t="s">
        <v>61</v>
      </c>
      <c r="D364" s="5">
        <v>0</v>
      </c>
    </row>
    <row r="365" spans="1:4">
      <c r="A365" s="88">
        <v>6</v>
      </c>
      <c r="B365" s="4" t="s">
        <v>95</v>
      </c>
      <c r="C365" s="49" t="s">
        <v>61</v>
      </c>
      <c r="D365" s="5">
        <v>1</v>
      </c>
    </row>
    <row r="366" spans="1:4">
      <c r="A366" s="88">
        <v>6</v>
      </c>
      <c r="B366" s="4" t="s">
        <v>96</v>
      </c>
      <c r="C366" s="49" t="s">
        <v>61</v>
      </c>
      <c r="D366" s="5">
        <v>1</v>
      </c>
    </row>
    <row r="367" spans="1:4">
      <c r="A367" s="88">
        <v>6</v>
      </c>
      <c r="B367" s="4" t="s">
        <v>97</v>
      </c>
      <c r="C367" s="49" t="s">
        <v>61</v>
      </c>
      <c r="D367" s="5">
        <v>0</v>
      </c>
    </row>
    <row r="368" spans="1:4">
      <c r="A368" s="88">
        <v>6</v>
      </c>
      <c r="B368" s="4" t="s">
        <v>98</v>
      </c>
      <c r="C368" s="49" t="s">
        <v>61</v>
      </c>
      <c r="D368" s="5">
        <v>0</v>
      </c>
    </row>
    <row r="369" spans="1:4">
      <c r="A369" s="88">
        <v>6</v>
      </c>
      <c r="B369" s="4" t="s">
        <v>99</v>
      </c>
      <c r="C369" s="49" t="s">
        <v>61</v>
      </c>
      <c r="D369" s="5">
        <v>0</v>
      </c>
    </row>
    <row r="370" spans="1:4" ht="30">
      <c r="A370" s="88">
        <v>1</v>
      </c>
      <c r="B370" s="10" t="s">
        <v>80</v>
      </c>
      <c r="C370" s="49" t="s">
        <v>222</v>
      </c>
      <c r="D370" s="10">
        <v>1</v>
      </c>
    </row>
    <row r="371" spans="1:4">
      <c r="A371" s="88">
        <v>2</v>
      </c>
      <c r="B371" s="4" t="s">
        <v>81</v>
      </c>
      <c r="C371" s="49" t="s">
        <v>222</v>
      </c>
      <c r="D371" s="16">
        <v>0</v>
      </c>
    </row>
    <row r="372" spans="1:4">
      <c r="A372" s="88">
        <v>2</v>
      </c>
      <c r="B372" s="4" t="s">
        <v>82</v>
      </c>
      <c r="C372" s="49" t="s">
        <v>222</v>
      </c>
      <c r="D372" s="16">
        <v>0</v>
      </c>
    </row>
    <row r="373" spans="1:4">
      <c r="A373" s="88">
        <v>2</v>
      </c>
      <c r="B373" s="4" t="s">
        <v>83</v>
      </c>
      <c r="C373" s="49" t="s">
        <v>222</v>
      </c>
      <c r="D373" s="16">
        <v>0</v>
      </c>
    </row>
    <row r="374" spans="1:4">
      <c r="A374" s="88">
        <v>2</v>
      </c>
      <c r="B374" s="4" t="s">
        <v>84</v>
      </c>
      <c r="C374" s="49" t="s">
        <v>222</v>
      </c>
      <c r="D374" s="16">
        <v>1</v>
      </c>
    </row>
    <row r="375" spans="1:4">
      <c r="A375" s="88">
        <v>3</v>
      </c>
      <c r="B375" s="5" t="s">
        <v>85</v>
      </c>
      <c r="C375" s="49" t="s">
        <v>222</v>
      </c>
      <c r="D375" s="16">
        <v>1</v>
      </c>
    </row>
    <row r="376" spans="1:4">
      <c r="A376" s="88">
        <v>3</v>
      </c>
      <c r="B376" s="5" t="s">
        <v>86</v>
      </c>
      <c r="C376" s="49" t="s">
        <v>222</v>
      </c>
      <c r="D376" s="16">
        <v>1</v>
      </c>
    </row>
    <row r="377" spans="1:4">
      <c r="A377" s="88">
        <v>3</v>
      </c>
      <c r="B377" s="5" t="s">
        <v>87</v>
      </c>
      <c r="C377" s="49" t="s">
        <v>222</v>
      </c>
      <c r="D377" s="16">
        <v>1</v>
      </c>
    </row>
    <row r="378" spans="1:4">
      <c r="A378" s="88">
        <v>3</v>
      </c>
      <c r="B378" s="5" t="s">
        <v>88</v>
      </c>
      <c r="C378" s="49" t="s">
        <v>222</v>
      </c>
      <c r="D378" s="16">
        <v>1</v>
      </c>
    </row>
    <row r="379" spans="1:4">
      <c r="A379" s="88">
        <v>4</v>
      </c>
      <c r="B379" s="5" t="s">
        <v>19</v>
      </c>
      <c r="C379" s="49" t="s">
        <v>222</v>
      </c>
      <c r="D379" s="16">
        <v>1</v>
      </c>
    </row>
    <row r="380" spans="1:4">
      <c r="A380" s="88">
        <v>4</v>
      </c>
      <c r="B380" s="11" t="s">
        <v>21</v>
      </c>
      <c r="C380" s="49" t="s">
        <v>222</v>
      </c>
      <c r="D380" s="16">
        <v>0</v>
      </c>
    </row>
    <row r="381" spans="1:4">
      <c r="A381" s="88">
        <v>4</v>
      </c>
      <c r="B381" s="5" t="s">
        <v>20</v>
      </c>
      <c r="C381" s="49" t="s">
        <v>222</v>
      </c>
      <c r="D381" s="16">
        <v>0</v>
      </c>
    </row>
    <row r="382" spans="1:4">
      <c r="A382" s="88">
        <v>4</v>
      </c>
      <c r="B382" s="5" t="s">
        <v>22</v>
      </c>
      <c r="C382" s="49" t="s">
        <v>222</v>
      </c>
      <c r="D382" s="16">
        <v>0</v>
      </c>
    </row>
    <row r="383" spans="1:4">
      <c r="A383" s="88">
        <v>5</v>
      </c>
      <c r="B383" s="4" t="s">
        <v>89</v>
      </c>
      <c r="C383" s="49" t="s">
        <v>222</v>
      </c>
      <c r="D383" s="16">
        <v>0</v>
      </c>
    </row>
    <row r="384" spans="1:4">
      <c r="A384" s="88">
        <v>5</v>
      </c>
      <c r="B384" s="4" t="s">
        <v>90</v>
      </c>
      <c r="C384" s="49" t="s">
        <v>222</v>
      </c>
      <c r="D384" s="16">
        <v>0</v>
      </c>
    </row>
    <row r="385" spans="1:4">
      <c r="A385" s="88">
        <v>5</v>
      </c>
      <c r="B385" s="4" t="s">
        <v>91</v>
      </c>
      <c r="C385" s="49" t="s">
        <v>222</v>
      </c>
      <c r="D385" s="91">
        <v>1</v>
      </c>
    </row>
    <row r="386" spans="1:4">
      <c r="A386" s="88">
        <v>5</v>
      </c>
      <c r="B386" s="4" t="s">
        <v>92</v>
      </c>
      <c r="C386" s="49" t="s">
        <v>222</v>
      </c>
      <c r="D386" s="91">
        <v>1</v>
      </c>
    </row>
    <row r="387" spans="1:4">
      <c r="A387" s="88">
        <v>5</v>
      </c>
      <c r="B387" s="4" t="s">
        <v>93</v>
      </c>
      <c r="C387" s="49" t="s">
        <v>222</v>
      </c>
      <c r="D387" s="91">
        <v>1</v>
      </c>
    </row>
    <row r="388" spans="1:4">
      <c r="A388" s="88">
        <v>6</v>
      </c>
      <c r="B388" s="4" t="s">
        <v>95</v>
      </c>
      <c r="C388" s="49" t="s">
        <v>222</v>
      </c>
      <c r="D388" s="5">
        <v>0</v>
      </c>
    </row>
    <row r="389" spans="1:4">
      <c r="A389" s="88">
        <v>6</v>
      </c>
      <c r="B389" s="4" t="s">
        <v>96</v>
      </c>
      <c r="C389" s="49" t="s">
        <v>222</v>
      </c>
      <c r="D389" s="5">
        <v>0</v>
      </c>
    </row>
    <row r="390" spans="1:4">
      <c r="A390" s="88">
        <v>6</v>
      </c>
      <c r="B390" s="4" t="s">
        <v>97</v>
      </c>
      <c r="C390" s="49" t="s">
        <v>222</v>
      </c>
      <c r="D390" s="5">
        <v>0</v>
      </c>
    </row>
    <row r="391" spans="1:4">
      <c r="A391" s="88">
        <v>6</v>
      </c>
      <c r="B391" s="4" t="s">
        <v>98</v>
      </c>
      <c r="C391" s="49" t="s">
        <v>222</v>
      </c>
      <c r="D391" s="5">
        <v>1</v>
      </c>
    </row>
    <row r="392" spans="1:4">
      <c r="A392" s="88">
        <v>6</v>
      </c>
      <c r="B392" s="4" t="s">
        <v>99</v>
      </c>
      <c r="C392" s="49" t="s">
        <v>222</v>
      </c>
      <c r="D392" s="5">
        <v>0</v>
      </c>
    </row>
    <row r="393" spans="1:4" ht="30">
      <c r="A393" s="88">
        <v>1</v>
      </c>
      <c r="B393" s="10" t="s">
        <v>80</v>
      </c>
      <c r="C393" s="49" t="s">
        <v>225</v>
      </c>
      <c r="D393" s="10">
        <v>0</v>
      </c>
    </row>
    <row r="394" spans="1:4" ht="25.5">
      <c r="A394" s="88">
        <v>2</v>
      </c>
      <c r="B394" s="4" t="s">
        <v>81</v>
      </c>
      <c r="C394" s="49" t="s">
        <v>225</v>
      </c>
      <c r="D394" s="16">
        <v>0</v>
      </c>
    </row>
    <row r="395" spans="1:4" ht="25.5">
      <c r="A395" s="88">
        <v>2</v>
      </c>
      <c r="B395" s="4" t="s">
        <v>82</v>
      </c>
      <c r="C395" s="49" t="s">
        <v>225</v>
      </c>
      <c r="D395" s="16">
        <v>0</v>
      </c>
    </row>
    <row r="396" spans="1:4" ht="25.5">
      <c r="A396" s="88">
        <v>2</v>
      </c>
      <c r="B396" s="4" t="s">
        <v>83</v>
      </c>
      <c r="C396" s="49" t="s">
        <v>225</v>
      </c>
      <c r="D396" s="16">
        <v>0</v>
      </c>
    </row>
    <row r="397" spans="1:4" ht="25.5">
      <c r="A397" s="88">
        <v>2</v>
      </c>
      <c r="B397" s="4" t="s">
        <v>84</v>
      </c>
      <c r="C397" s="49" t="s">
        <v>225</v>
      </c>
      <c r="D397" s="16">
        <v>1</v>
      </c>
    </row>
    <row r="398" spans="1:4" ht="25.5">
      <c r="A398" s="88">
        <v>3</v>
      </c>
      <c r="B398" s="5" t="s">
        <v>85</v>
      </c>
      <c r="C398" s="49" t="s">
        <v>225</v>
      </c>
      <c r="D398" s="16">
        <v>1</v>
      </c>
    </row>
    <row r="399" spans="1:4" ht="25.5">
      <c r="A399" s="88">
        <v>3</v>
      </c>
      <c r="B399" s="5" t="s">
        <v>86</v>
      </c>
      <c r="C399" s="49" t="s">
        <v>225</v>
      </c>
      <c r="D399" s="16">
        <v>1</v>
      </c>
    </row>
    <row r="400" spans="1:4" ht="25.5">
      <c r="A400" s="88">
        <v>3</v>
      </c>
      <c r="B400" s="5" t="s">
        <v>87</v>
      </c>
      <c r="C400" s="49" t="s">
        <v>225</v>
      </c>
      <c r="D400" s="16">
        <v>1</v>
      </c>
    </row>
    <row r="401" spans="1:4" ht="25.5">
      <c r="A401" s="88">
        <v>3</v>
      </c>
      <c r="B401" s="5" t="s">
        <v>88</v>
      </c>
      <c r="C401" s="49" t="s">
        <v>225</v>
      </c>
      <c r="D401" s="16">
        <v>0</v>
      </c>
    </row>
    <row r="402" spans="1:4" ht="25.5">
      <c r="A402" s="88">
        <v>4</v>
      </c>
      <c r="B402" s="5" t="s">
        <v>19</v>
      </c>
      <c r="C402" s="49" t="s">
        <v>225</v>
      </c>
      <c r="D402" s="16">
        <v>1</v>
      </c>
    </row>
    <row r="403" spans="1:4" ht="25.5">
      <c r="A403" s="88">
        <v>4</v>
      </c>
      <c r="B403" s="11" t="s">
        <v>21</v>
      </c>
      <c r="C403" s="49" t="s">
        <v>225</v>
      </c>
      <c r="D403" s="16">
        <v>0</v>
      </c>
    </row>
    <row r="404" spans="1:4" ht="25.5">
      <c r="A404" s="88">
        <v>4</v>
      </c>
      <c r="B404" s="5" t="s">
        <v>20</v>
      </c>
      <c r="C404" s="49" t="s">
        <v>225</v>
      </c>
      <c r="D404" s="16">
        <v>0</v>
      </c>
    </row>
    <row r="405" spans="1:4" ht="25.5">
      <c r="A405" s="88">
        <v>4</v>
      </c>
      <c r="B405" s="5" t="s">
        <v>22</v>
      </c>
      <c r="C405" s="49" t="s">
        <v>225</v>
      </c>
      <c r="D405" s="16">
        <v>0</v>
      </c>
    </row>
    <row r="406" spans="1:4" ht="25.5">
      <c r="A406" s="88">
        <v>5</v>
      </c>
      <c r="B406" s="4" t="s">
        <v>89</v>
      </c>
      <c r="C406" s="49" t="s">
        <v>225</v>
      </c>
      <c r="D406" s="16">
        <v>0</v>
      </c>
    </row>
    <row r="407" spans="1:4" ht="25.5">
      <c r="A407" s="88">
        <v>5</v>
      </c>
      <c r="B407" s="4" t="s">
        <v>90</v>
      </c>
      <c r="C407" s="49" t="s">
        <v>225</v>
      </c>
      <c r="D407" s="16">
        <v>0</v>
      </c>
    </row>
    <row r="408" spans="1:4" ht="25.5">
      <c r="A408" s="88">
        <v>5</v>
      </c>
      <c r="B408" s="4" t="s">
        <v>91</v>
      </c>
      <c r="C408" s="49" t="s">
        <v>225</v>
      </c>
      <c r="D408" s="16">
        <v>0</v>
      </c>
    </row>
    <row r="409" spans="1:4" ht="25.5">
      <c r="A409" s="88">
        <v>5</v>
      </c>
      <c r="B409" s="4" t="s">
        <v>92</v>
      </c>
      <c r="C409" s="49" t="s">
        <v>225</v>
      </c>
      <c r="D409" s="16">
        <v>0</v>
      </c>
    </row>
    <row r="410" spans="1:4" ht="25.5">
      <c r="A410" s="88">
        <v>5</v>
      </c>
      <c r="B410" s="4" t="s">
        <v>93</v>
      </c>
      <c r="C410" s="49" t="s">
        <v>225</v>
      </c>
      <c r="D410" s="16">
        <v>1</v>
      </c>
    </row>
    <row r="411" spans="1:4" ht="25.5">
      <c r="A411" s="88">
        <v>6</v>
      </c>
      <c r="B411" s="4" t="s">
        <v>95</v>
      </c>
      <c r="C411" s="49" t="s">
        <v>225</v>
      </c>
      <c r="D411" s="5">
        <v>0</v>
      </c>
    </row>
    <row r="412" spans="1:4" ht="25.5">
      <c r="A412" s="88">
        <v>6</v>
      </c>
      <c r="B412" s="4" t="s">
        <v>96</v>
      </c>
      <c r="C412" s="49" t="s">
        <v>225</v>
      </c>
      <c r="D412" s="5">
        <v>0</v>
      </c>
    </row>
    <row r="413" spans="1:4" ht="25.5">
      <c r="A413" s="88">
        <v>6</v>
      </c>
      <c r="B413" s="4" t="s">
        <v>97</v>
      </c>
      <c r="C413" s="49" t="s">
        <v>225</v>
      </c>
      <c r="D413" s="5">
        <v>0</v>
      </c>
    </row>
    <row r="414" spans="1:4" ht="25.5">
      <c r="A414" s="88">
        <v>6</v>
      </c>
      <c r="B414" s="4" t="s">
        <v>98</v>
      </c>
      <c r="C414" s="49" t="s">
        <v>225</v>
      </c>
      <c r="D414" s="5">
        <v>1</v>
      </c>
    </row>
    <row r="415" spans="1:4" ht="25.5">
      <c r="A415" s="88">
        <v>6</v>
      </c>
      <c r="B415" s="4" t="s">
        <v>99</v>
      </c>
      <c r="C415" s="49" t="s">
        <v>225</v>
      </c>
      <c r="D415" s="5">
        <v>0</v>
      </c>
    </row>
    <row r="416" spans="1:4" ht="30">
      <c r="A416" s="88">
        <v>1</v>
      </c>
      <c r="B416" s="10" t="s">
        <v>80</v>
      </c>
      <c r="C416" s="49" t="s">
        <v>256</v>
      </c>
      <c r="D416" s="10">
        <v>0</v>
      </c>
    </row>
    <row r="417" spans="1:4">
      <c r="A417" s="88">
        <v>2</v>
      </c>
      <c r="B417" s="4" t="s">
        <v>81</v>
      </c>
      <c r="C417" s="49" t="s">
        <v>256</v>
      </c>
      <c r="D417" s="16">
        <v>0</v>
      </c>
    </row>
    <row r="418" spans="1:4">
      <c r="A418" s="88">
        <v>2</v>
      </c>
      <c r="B418" s="4" t="s">
        <v>82</v>
      </c>
      <c r="C418" s="49" t="s">
        <v>256</v>
      </c>
      <c r="D418" s="16">
        <v>0</v>
      </c>
    </row>
    <row r="419" spans="1:4">
      <c r="A419" s="88">
        <v>2</v>
      </c>
      <c r="B419" s="4" t="s">
        <v>83</v>
      </c>
      <c r="C419" s="49" t="s">
        <v>256</v>
      </c>
      <c r="D419" s="16">
        <v>0</v>
      </c>
    </row>
    <row r="420" spans="1:4">
      <c r="A420" s="88">
        <v>2</v>
      </c>
      <c r="B420" s="4" t="s">
        <v>84</v>
      </c>
      <c r="C420" s="49" t="s">
        <v>256</v>
      </c>
      <c r="D420" s="16">
        <v>1</v>
      </c>
    </row>
    <row r="421" spans="1:4">
      <c r="A421" s="88">
        <v>3</v>
      </c>
      <c r="B421" s="5" t="s">
        <v>85</v>
      </c>
      <c r="C421" s="49" t="s">
        <v>256</v>
      </c>
      <c r="D421" s="16">
        <v>1</v>
      </c>
    </row>
    <row r="422" spans="1:4">
      <c r="A422" s="88">
        <v>3</v>
      </c>
      <c r="B422" s="5" t="s">
        <v>86</v>
      </c>
      <c r="C422" s="49" t="s">
        <v>256</v>
      </c>
      <c r="D422" s="16">
        <v>0</v>
      </c>
    </row>
    <row r="423" spans="1:4">
      <c r="A423" s="88">
        <v>3</v>
      </c>
      <c r="B423" s="5" t="s">
        <v>87</v>
      </c>
      <c r="C423" s="49" t="s">
        <v>256</v>
      </c>
      <c r="D423" s="16">
        <v>0</v>
      </c>
    </row>
    <row r="424" spans="1:4">
      <c r="A424" s="88">
        <v>3</v>
      </c>
      <c r="B424" s="5" t="s">
        <v>88</v>
      </c>
      <c r="C424" s="49" t="s">
        <v>256</v>
      </c>
      <c r="D424" s="16">
        <v>0</v>
      </c>
    </row>
    <row r="425" spans="1:4">
      <c r="A425" s="88">
        <v>4</v>
      </c>
      <c r="B425" s="5" t="s">
        <v>19</v>
      </c>
      <c r="C425" s="49" t="s">
        <v>256</v>
      </c>
      <c r="D425" s="5" t="s">
        <v>23</v>
      </c>
    </row>
    <row r="426" spans="1:4">
      <c r="A426" s="88">
        <v>4</v>
      </c>
      <c r="B426" s="11" t="s">
        <v>21</v>
      </c>
      <c r="C426" s="49" t="s">
        <v>256</v>
      </c>
      <c r="D426" s="5" t="s">
        <v>23</v>
      </c>
    </row>
    <row r="427" spans="1:4">
      <c r="A427" s="88">
        <v>4</v>
      </c>
      <c r="B427" s="5" t="s">
        <v>20</v>
      </c>
      <c r="C427" s="49" t="s">
        <v>256</v>
      </c>
      <c r="D427" s="5" t="s">
        <v>23</v>
      </c>
    </row>
    <row r="428" spans="1:4">
      <c r="A428" s="88">
        <v>4</v>
      </c>
      <c r="B428" s="5" t="s">
        <v>22</v>
      </c>
      <c r="C428" s="49" t="s">
        <v>256</v>
      </c>
      <c r="D428" s="5" t="s">
        <v>23</v>
      </c>
    </row>
    <row r="429" spans="1:4">
      <c r="A429" s="88">
        <v>5</v>
      </c>
      <c r="B429" s="4" t="s">
        <v>89</v>
      </c>
      <c r="C429" s="49" t="s">
        <v>256</v>
      </c>
      <c r="D429" s="16">
        <v>0</v>
      </c>
    </row>
    <row r="430" spans="1:4">
      <c r="A430" s="88">
        <v>5</v>
      </c>
      <c r="B430" s="4" t="s">
        <v>90</v>
      </c>
      <c r="C430" s="49" t="s">
        <v>256</v>
      </c>
      <c r="D430" s="16">
        <v>0</v>
      </c>
    </row>
    <row r="431" spans="1:4">
      <c r="A431" s="88">
        <v>5</v>
      </c>
      <c r="B431" s="4" t="s">
        <v>91</v>
      </c>
      <c r="C431" s="49" t="s">
        <v>256</v>
      </c>
      <c r="D431" s="16">
        <v>1</v>
      </c>
    </row>
    <row r="432" spans="1:4">
      <c r="A432" s="88">
        <v>5</v>
      </c>
      <c r="B432" s="4" t="s">
        <v>92</v>
      </c>
      <c r="C432" s="49" t="s">
        <v>256</v>
      </c>
      <c r="D432" s="16">
        <v>0</v>
      </c>
    </row>
    <row r="433" spans="1:4">
      <c r="A433" s="88">
        <v>5</v>
      </c>
      <c r="B433" s="4" t="s">
        <v>93</v>
      </c>
      <c r="C433" s="49" t="s">
        <v>256</v>
      </c>
      <c r="D433" s="16">
        <v>0</v>
      </c>
    </row>
    <row r="434" spans="1:4">
      <c r="A434" s="88">
        <v>6</v>
      </c>
      <c r="B434" s="4" t="s">
        <v>95</v>
      </c>
      <c r="C434" s="49" t="s">
        <v>256</v>
      </c>
      <c r="D434" s="10" t="s">
        <v>23</v>
      </c>
    </row>
    <row r="435" spans="1:4">
      <c r="A435" s="88">
        <v>6</v>
      </c>
      <c r="B435" s="4" t="s">
        <v>96</v>
      </c>
      <c r="C435" s="49" t="s">
        <v>256</v>
      </c>
      <c r="D435" s="10" t="s">
        <v>23</v>
      </c>
    </row>
    <row r="436" spans="1:4">
      <c r="A436" s="88">
        <v>6</v>
      </c>
      <c r="B436" s="4" t="s">
        <v>97</v>
      </c>
      <c r="C436" s="49" t="s">
        <v>256</v>
      </c>
      <c r="D436" s="10" t="s">
        <v>23</v>
      </c>
    </row>
    <row r="437" spans="1:4">
      <c r="A437" s="88">
        <v>6</v>
      </c>
      <c r="B437" s="4" t="s">
        <v>98</v>
      </c>
      <c r="C437" s="49" t="s">
        <v>256</v>
      </c>
      <c r="D437" s="10" t="s">
        <v>23</v>
      </c>
    </row>
    <row r="438" spans="1:4">
      <c r="A438" s="88">
        <v>6</v>
      </c>
      <c r="B438" s="4" t="s">
        <v>99</v>
      </c>
      <c r="C438" s="49" t="s">
        <v>256</v>
      </c>
      <c r="D438" s="10" t="s">
        <v>23</v>
      </c>
    </row>
    <row r="439" spans="1:4" ht="30">
      <c r="A439" s="88">
        <v>1</v>
      </c>
      <c r="B439" s="10" t="s">
        <v>80</v>
      </c>
      <c r="C439" s="49" t="s">
        <v>231</v>
      </c>
      <c r="D439" s="10">
        <v>1</v>
      </c>
    </row>
    <row r="440" spans="1:4">
      <c r="A440" s="88">
        <v>2</v>
      </c>
      <c r="B440" s="4" t="s">
        <v>81</v>
      </c>
      <c r="C440" s="49" t="s">
        <v>231</v>
      </c>
      <c r="D440" s="16">
        <v>0</v>
      </c>
    </row>
    <row r="441" spans="1:4">
      <c r="A441" s="88">
        <v>2</v>
      </c>
      <c r="B441" s="4" t="s">
        <v>82</v>
      </c>
      <c r="C441" s="49" t="s">
        <v>231</v>
      </c>
      <c r="D441" s="16">
        <v>0</v>
      </c>
    </row>
    <row r="442" spans="1:4">
      <c r="A442" s="88">
        <v>2</v>
      </c>
      <c r="B442" s="4" t="s">
        <v>83</v>
      </c>
      <c r="C442" s="49" t="s">
        <v>231</v>
      </c>
      <c r="D442" s="16">
        <v>0</v>
      </c>
    </row>
    <row r="443" spans="1:4">
      <c r="A443" s="88">
        <v>2</v>
      </c>
      <c r="B443" s="4" t="s">
        <v>84</v>
      </c>
      <c r="C443" s="49" t="s">
        <v>231</v>
      </c>
      <c r="D443" s="16">
        <v>1</v>
      </c>
    </row>
    <row r="444" spans="1:4">
      <c r="A444" s="88">
        <v>3</v>
      </c>
      <c r="B444" s="5" t="s">
        <v>85</v>
      </c>
      <c r="C444" s="49" t="s">
        <v>231</v>
      </c>
      <c r="D444" s="16">
        <v>1</v>
      </c>
    </row>
    <row r="445" spans="1:4">
      <c r="A445" s="88">
        <v>3</v>
      </c>
      <c r="B445" s="5" t="s">
        <v>86</v>
      </c>
      <c r="C445" s="49" t="s">
        <v>231</v>
      </c>
      <c r="D445" s="16">
        <v>1</v>
      </c>
    </row>
    <row r="446" spans="1:4">
      <c r="A446" s="88">
        <v>3</v>
      </c>
      <c r="B446" s="5" t="s">
        <v>87</v>
      </c>
      <c r="C446" s="49" t="s">
        <v>231</v>
      </c>
      <c r="D446" s="16">
        <v>1</v>
      </c>
    </row>
    <row r="447" spans="1:4">
      <c r="A447" s="88">
        <v>3</v>
      </c>
      <c r="B447" s="5" t="s">
        <v>88</v>
      </c>
      <c r="C447" s="49" t="s">
        <v>231</v>
      </c>
      <c r="D447" s="16">
        <v>0</v>
      </c>
    </row>
    <row r="448" spans="1:4">
      <c r="A448" s="88">
        <v>4</v>
      </c>
      <c r="B448" s="5" t="s">
        <v>19</v>
      </c>
      <c r="C448" s="49" t="s">
        <v>231</v>
      </c>
      <c r="D448" s="16">
        <v>0</v>
      </c>
    </row>
    <row r="449" spans="1:4">
      <c r="A449" s="88">
        <v>4</v>
      </c>
      <c r="B449" s="11" t="s">
        <v>21</v>
      </c>
      <c r="C449" s="49" t="s">
        <v>231</v>
      </c>
      <c r="D449" s="16">
        <v>1</v>
      </c>
    </row>
    <row r="450" spans="1:4">
      <c r="A450" s="88">
        <v>4</v>
      </c>
      <c r="B450" s="5" t="s">
        <v>20</v>
      </c>
      <c r="C450" s="49" t="s">
        <v>231</v>
      </c>
      <c r="D450" s="16">
        <v>0</v>
      </c>
    </row>
    <row r="451" spans="1:4">
      <c r="A451" s="88">
        <v>4</v>
      </c>
      <c r="B451" s="5" t="s">
        <v>22</v>
      </c>
      <c r="C451" s="49" t="s">
        <v>231</v>
      </c>
      <c r="D451" s="16">
        <v>0</v>
      </c>
    </row>
    <row r="452" spans="1:4">
      <c r="A452" s="88">
        <v>5</v>
      </c>
      <c r="B452" s="4" t="s">
        <v>89</v>
      </c>
      <c r="C452" s="49" t="s">
        <v>231</v>
      </c>
      <c r="D452" s="16">
        <v>0</v>
      </c>
    </row>
    <row r="453" spans="1:4">
      <c r="A453" s="88">
        <v>5</v>
      </c>
      <c r="B453" s="4" t="s">
        <v>90</v>
      </c>
      <c r="C453" s="49" t="s">
        <v>231</v>
      </c>
      <c r="D453" s="16">
        <v>0</v>
      </c>
    </row>
    <row r="454" spans="1:4">
      <c r="A454" s="88">
        <v>5</v>
      </c>
      <c r="B454" s="4" t="s">
        <v>91</v>
      </c>
      <c r="C454" s="49" t="s">
        <v>231</v>
      </c>
      <c r="D454" s="16">
        <v>1</v>
      </c>
    </row>
    <row r="455" spans="1:4">
      <c r="A455" s="88">
        <v>5</v>
      </c>
      <c r="B455" s="4" t="s">
        <v>92</v>
      </c>
      <c r="C455" s="49" t="s">
        <v>231</v>
      </c>
      <c r="D455" s="16">
        <v>0</v>
      </c>
    </row>
    <row r="456" spans="1:4">
      <c r="A456" s="88">
        <v>5</v>
      </c>
      <c r="B456" s="4" t="s">
        <v>93</v>
      </c>
      <c r="C456" s="49" t="s">
        <v>231</v>
      </c>
      <c r="D456" s="16">
        <v>0</v>
      </c>
    </row>
    <row r="457" spans="1:4">
      <c r="A457" s="88">
        <v>6</v>
      </c>
      <c r="B457" s="4" t="s">
        <v>95</v>
      </c>
      <c r="C457" s="49" t="s">
        <v>231</v>
      </c>
      <c r="D457" s="5">
        <v>0</v>
      </c>
    </row>
    <row r="458" spans="1:4">
      <c r="A458" s="88">
        <v>6</v>
      </c>
      <c r="B458" s="4" t="s">
        <v>96</v>
      </c>
      <c r="C458" s="49" t="s">
        <v>231</v>
      </c>
      <c r="D458" s="5">
        <v>0</v>
      </c>
    </row>
    <row r="459" spans="1:4">
      <c r="A459" s="88">
        <v>6</v>
      </c>
      <c r="B459" s="4" t="s">
        <v>97</v>
      </c>
      <c r="C459" s="49" t="s">
        <v>231</v>
      </c>
      <c r="D459" s="5">
        <v>0</v>
      </c>
    </row>
    <row r="460" spans="1:4">
      <c r="A460" s="88">
        <v>6</v>
      </c>
      <c r="B460" s="4" t="s">
        <v>98</v>
      </c>
      <c r="C460" s="49" t="s">
        <v>231</v>
      </c>
      <c r="D460" s="5">
        <v>1</v>
      </c>
    </row>
    <row r="461" spans="1:4">
      <c r="A461" s="88">
        <v>6</v>
      </c>
      <c r="B461" s="4" t="s">
        <v>99</v>
      </c>
      <c r="C461" s="49" t="s">
        <v>231</v>
      </c>
      <c r="D461" s="5">
        <v>0</v>
      </c>
    </row>
    <row r="462" spans="1:4" ht="30">
      <c r="A462" s="88">
        <v>1</v>
      </c>
      <c r="B462" s="10" t="s">
        <v>80</v>
      </c>
      <c r="C462" s="49" t="s">
        <v>234</v>
      </c>
      <c r="D462" s="10">
        <v>0</v>
      </c>
    </row>
    <row r="463" spans="1:4">
      <c r="A463" s="88">
        <v>2</v>
      </c>
      <c r="B463" s="4" t="s">
        <v>81</v>
      </c>
      <c r="C463" s="49" t="s">
        <v>234</v>
      </c>
      <c r="D463" s="16">
        <v>0</v>
      </c>
    </row>
    <row r="464" spans="1:4">
      <c r="A464" s="88">
        <v>2</v>
      </c>
      <c r="B464" s="4" t="s">
        <v>82</v>
      </c>
      <c r="C464" s="49" t="s">
        <v>234</v>
      </c>
      <c r="D464" s="16">
        <v>0</v>
      </c>
    </row>
    <row r="465" spans="1:4">
      <c r="A465" s="88">
        <v>2</v>
      </c>
      <c r="B465" s="4" t="s">
        <v>83</v>
      </c>
      <c r="C465" s="49" t="s">
        <v>234</v>
      </c>
      <c r="D465" s="16">
        <v>0</v>
      </c>
    </row>
    <row r="466" spans="1:4">
      <c r="A466" s="88">
        <v>2</v>
      </c>
      <c r="B466" s="4" t="s">
        <v>84</v>
      </c>
      <c r="C466" s="49" t="s">
        <v>234</v>
      </c>
      <c r="D466" s="16">
        <v>1</v>
      </c>
    </row>
    <row r="467" spans="1:4">
      <c r="A467" s="88">
        <v>3</v>
      </c>
      <c r="B467" s="5" t="s">
        <v>85</v>
      </c>
      <c r="C467" s="49" t="s">
        <v>234</v>
      </c>
      <c r="D467" s="16">
        <v>1</v>
      </c>
    </row>
    <row r="468" spans="1:4">
      <c r="A468" s="88">
        <v>3</v>
      </c>
      <c r="B468" s="5" t="s">
        <v>86</v>
      </c>
      <c r="C468" s="49" t="s">
        <v>234</v>
      </c>
      <c r="D468" s="16">
        <v>0</v>
      </c>
    </row>
    <row r="469" spans="1:4">
      <c r="A469" s="88">
        <v>3</v>
      </c>
      <c r="B469" s="5" t="s">
        <v>87</v>
      </c>
      <c r="C469" s="49" t="s">
        <v>234</v>
      </c>
      <c r="D469" s="16">
        <v>0</v>
      </c>
    </row>
    <row r="470" spans="1:4">
      <c r="A470" s="88">
        <v>3</v>
      </c>
      <c r="B470" s="5" t="s">
        <v>88</v>
      </c>
      <c r="C470" s="49" t="s">
        <v>234</v>
      </c>
      <c r="D470" s="16">
        <v>0</v>
      </c>
    </row>
    <row r="471" spans="1:4">
      <c r="A471" s="88">
        <v>4</v>
      </c>
      <c r="B471" s="5" t="s">
        <v>19</v>
      </c>
      <c r="C471" s="49" t="s">
        <v>234</v>
      </c>
      <c r="D471" s="16">
        <v>1</v>
      </c>
    </row>
    <row r="472" spans="1:4">
      <c r="A472" s="88">
        <v>4</v>
      </c>
      <c r="B472" s="11" t="s">
        <v>21</v>
      </c>
      <c r="C472" s="49" t="s">
        <v>234</v>
      </c>
      <c r="D472" s="16">
        <v>0</v>
      </c>
    </row>
    <row r="473" spans="1:4">
      <c r="A473" s="88">
        <v>4</v>
      </c>
      <c r="B473" s="5" t="s">
        <v>20</v>
      </c>
      <c r="C473" s="49" t="s">
        <v>234</v>
      </c>
      <c r="D473" s="16">
        <v>0</v>
      </c>
    </row>
    <row r="474" spans="1:4">
      <c r="A474" s="88">
        <v>4</v>
      </c>
      <c r="B474" s="5" t="s">
        <v>22</v>
      </c>
      <c r="C474" s="49" t="s">
        <v>234</v>
      </c>
      <c r="D474" s="16">
        <v>0</v>
      </c>
    </row>
    <row r="475" spans="1:4">
      <c r="A475" s="88">
        <v>5</v>
      </c>
      <c r="B475" s="4" t="s">
        <v>89</v>
      </c>
      <c r="C475" s="49" t="s">
        <v>234</v>
      </c>
      <c r="D475" s="16">
        <v>0</v>
      </c>
    </row>
    <row r="476" spans="1:4">
      <c r="A476" s="88">
        <v>5</v>
      </c>
      <c r="B476" s="4" t="s">
        <v>90</v>
      </c>
      <c r="C476" s="49" t="s">
        <v>234</v>
      </c>
      <c r="D476" s="16">
        <v>0</v>
      </c>
    </row>
    <row r="477" spans="1:4">
      <c r="A477" s="88">
        <v>5</v>
      </c>
      <c r="B477" s="4" t="s">
        <v>91</v>
      </c>
      <c r="C477" s="49" t="s">
        <v>234</v>
      </c>
      <c r="D477" s="16">
        <v>0</v>
      </c>
    </row>
    <row r="478" spans="1:4">
      <c r="A478" s="88">
        <v>5</v>
      </c>
      <c r="B478" s="4" t="s">
        <v>92</v>
      </c>
      <c r="C478" s="49" t="s">
        <v>234</v>
      </c>
      <c r="D478" s="16">
        <v>0</v>
      </c>
    </row>
    <row r="479" spans="1:4">
      <c r="A479" s="88">
        <v>5</v>
      </c>
      <c r="B479" s="4" t="s">
        <v>93</v>
      </c>
      <c r="C479" s="49" t="s">
        <v>234</v>
      </c>
      <c r="D479" s="16">
        <v>1</v>
      </c>
    </row>
    <row r="480" spans="1:4">
      <c r="A480" s="88">
        <v>6</v>
      </c>
      <c r="B480" s="4" t="s">
        <v>95</v>
      </c>
      <c r="C480" s="49" t="s">
        <v>234</v>
      </c>
      <c r="D480" s="5">
        <v>0</v>
      </c>
    </row>
    <row r="481" spans="1:4">
      <c r="A481" s="88">
        <v>6</v>
      </c>
      <c r="B481" s="4" t="s">
        <v>96</v>
      </c>
      <c r="C481" s="49" t="s">
        <v>234</v>
      </c>
      <c r="D481" s="5">
        <v>1</v>
      </c>
    </row>
    <row r="482" spans="1:4">
      <c r="A482" s="88">
        <v>6</v>
      </c>
      <c r="B482" s="4" t="s">
        <v>97</v>
      </c>
      <c r="C482" s="49" t="s">
        <v>234</v>
      </c>
      <c r="D482" s="5">
        <v>0</v>
      </c>
    </row>
    <row r="483" spans="1:4">
      <c r="A483" s="88">
        <v>6</v>
      </c>
      <c r="B483" s="4" t="s">
        <v>98</v>
      </c>
      <c r="C483" s="49" t="s">
        <v>234</v>
      </c>
      <c r="D483" s="5">
        <v>0</v>
      </c>
    </row>
    <row r="484" spans="1:4">
      <c r="A484" s="88">
        <v>6</v>
      </c>
      <c r="B484" s="4" t="s">
        <v>99</v>
      </c>
      <c r="C484" s="49" t="s">
        <v>234</v>
      </c>
      <c r="D484" s="5">
        <v>0</v>
      </c>
    </row>
    <row r="485" spans="1:4" ht="30">
      <c r="A485" s="88">
        <v>1</v>
      </c>
      <c r="B485" s="10" t="s">
        <v>80</v>
      </c>
      <c r="C485" s="49" t="s">
        <v>257</v>
      </c>
      <c r="D485" s="10">
        <v>0</v>
      </c>
    </row>
    <row r="486" spans="1:4">
      <c r="A486" s="88">
        <v>2</v>
      </c>
      <c r="B486" s="4" t="s">
        <v>81</v>
      </c>
      <c r="C486" s="49" t="s">
        <v>257</v>
      </c>
      <c r="D486" s="16">
        <v>0</v>
      </c>
    </row>
    <row r="487" spans="1:4">
      <c r="A487" s="88">
        <v>2</v>
      </c>
      <c r="B487" s="4" t="s">
        <v>82</v>
      </c>
      <c r="C487" s="49" t="s">
        <v>257</v>
      </c>
      <c r="D487" s="16">
        <v>0</v>
      </c>
    </row>
    <row r="488" spans="1:4">
      <c r="A488" s="88">
        <v>2</v>
      </c>
      <c r="B488" s="4" t="s">
        <v>83</v>
      </c>
      <c r="C488" s="49" t="s">
        <v>257</v>
      </c>
      <c r="D488" s="16">
        <v>0</v>
      </c>
    </row>
    <row r="489" spans="1:4">
      <c r="A489" s="88">
        <v>2</v>
      </c>
      <c r="B489" s="4" t="s">
        <v>84</v>
      </c>
      <c r="C489" s="49" t="s">
        <v>257</v>
      </c>
      <c r="D489" s="16">
        <v>1</v>
      </c>
    </row>
    <row r="490" spans="1:4">
      <c r="A490" s="88">
        <v>3</v>
      </c>
      <c r="B490" s="5" t="s">
        <v>85</v>
      </c>
      <c r="C490" s="49" t="s">
        <v>257</v>
      </c>
      <c r="D490" s="16">
        <v>1</v>
      </c>
    </row>
    <row r="491" spans="1:4">
      <c r="A491" s="88">
        <v>3</v>
      </c>
      <c r="B491" s="5" t="s">
        <v>86</v>
      </c>
      <c r="C491" s="49" t="s">
        <v>257</v>
      </c>
      <c r="D491" s="16">
        <v>1</v>
      </c>
    </row>
    <row r="492" spans="1:4">
      <c r="A492" s="88">
        <v>3</v>
      </c>
      <c r="B492" s="5" t="s">
        <v>87</v>
      </c>
      <c r="C492" s="49" t="s">
        <v>257</v>
      </c>
      <c r="D492" s="16">
        <v>1</v>
      </c>
    </row>
    <row r="493" spans="1:4">
      <c r="A493" s="88">
        <v>3</v>
      </c>
      <c r="B493" s="5" t="s">
        <v>88</v>
      </c>
      <c r="C493" s="49" t="s">
        <v>257</v>
      </c>
      <c r="D493" s="16">
        <v>1</v>
      </c>
    </row>
    <row r="494" spans="1:4">
      <c r="A494" s="88">
        <v>4</v>
      </c>
      <c r="B494" s="5" t="s">
        <v>19</v>
      </c>
      <c r="C494" s="49" t="s">
        <v>257</v>
      </c>
      <c r="D494" s="16">
        <v>0</v>
      </c>
    </row>
    <row r="495" spans="1:4">
      <c r="A495" s="88">
        <v>4</v>
      </c>
      <c r="B495" s="11" t="s">
        <v>21</v>
      </c>
      <c r="C495" s="49" t="s">
        <v>257</v>
      </c>
      <c r="D495" s="16">
        <v>0</v>
      </c>
    </row>
    <row r="496" spans="1:4">
      <c r="A496" s="88">
        <v>4</v>
      </c>
      <c r="B496" s="5" t="s">
        <v>20</v>
      </c>
      <c r="C496" s="49" t="s">
        <v>257</v>
      </c>
      <c r="D496" s="16">
        <v>0</v>
      </c>
    </row>
    <row r="497" spans="1:4">
      <c r="A497" s="88">
        <v>4</v>
      </c>
      <c r="B497" s="5" t="s">
        <v>22</v>
      </c>
      <c r="C497" s="49" t="s">
        <v>257</v>
      </c>
      <c r="D497" s="16">
        <v>1</v>
      </c>
    </row>
    <row r="498" spans="1:4">
      <c r="A498" s="88">
        <v>5</v>
      </c>
      <c r="B498" s="4" t="s">
        <v>89</v>
      </c>
      <c r="C498" s="49" t="s">
        <v>257</v>
      </c>
      <c r="D498" s="16">
        <v>0</v>
      </c>
    </row>
    <row r="499" spans="1:4">
      <c r="A499" s="88">
        <v>5</v>
      </c>
      <c r="B499" s="4" t="s">
        <v>90</v>
      </c>
      <c r="C499" s="49" t="s">
        <v>257</v>
      </c>
      <c r="D499" s="16">
        <v>0</v>
      </c>
    </row>
    <row r="500" spans="1:4">
      <c r="A500" s="88">
        <v>5</v>
      </c>
      <c r="B500" s="4" t="s">
        <v>91</v>
      </c>
      <c r="C500" s="49" t="s">
        <v>257</v>
      </c>
      <c r="D500" s="16">
        <v>1</v>
      </c>
    </row>
    <row r="501" spans="1:4">
      <c r="A501" s="88">
        <v>5</v>
      </c>
      <c r="B501" s="4" t="s">
        <v>92</v>
      </c>
      <c r="C501" s="49" t="s">
        <v>257</v>
      </c>
      <c r="D501" s="16">
        <v>0</v>
      </c>
    </row>
    <row r="502" spans="1:4">
      <c r="A502" s="88">
        <v>5</v>
      </c>
      <c r="B502" s="4" t="s">
        <v>93</v>
      </c>
      <c r="C502" s="49" t="s">
        <v>257</v>
      </c>
      <c r="D502" s="16">
        <v>0</v>
      </c>
    </row>
    <row r="503" spans="1:4">
      <c r="A503" s="88">
        <v>6</v>
      </c>
      <c r="B503" s="4" t="s">
        <v>95</v>
      </c>
      <c r="C503" s="49" t="s">
        <v>257</v>
      </c>
      <c r="D503" s="5">
        <v>0</v>
      </c>
    </row>
    <row r="504" spans="1:4">
      <c r="A504" s="88">
        <v>6</v>
      </c>
      <c r="B504" s="4" t="s">
        <v>96</v>
      </c>
      <c r="C504" s="49" t="s">
        <v>257</v>
      </c>
      <c r="D504" s="5">
        <v>0</v>
      </c>
    </row>
    <row r="505" spans="1:4">
      <c r="A505" s="88">
        <v>6</v>
      </c>
      <c r="B505" s="4" t="s">
        <v>97</v>
      </c>
      <c r="C505" s="49" t="s">
        <v>257</v>
      </c>
      <c r="D505" s="5">
        <v>0</v>
      </c>
    </row>
    <row r="506" spans="1:4">
      <c r="A506" s="88">
        <v>6</v>
      </c>
      <c r="B506" s="4" t="s">
        <v>98</v>
      </c>
      <c r="C506" s="49" t="s">
        <v>257</v>
      </c>
      <c r="D506" s="5">
        <v>1</v>
      </c>
    </row>
    <row r="507" spans="1:4">
      <c r="A507" s="88">
        <v>6</v>
      </c>
      <c r="B507" s="4" t="s">
        <v>99</v>
      </c>
      <c r="C507" s="49" t="s">
        <v>257</v>
      </c>
      <c r="D507" s="5">
        <v>0</v>
      </c>
    </row>
    <row r="508" spans="1:4" ht="30">
      <c r="A508" s="88">
        <v>1</v>
      </c>
      <c r="B508" s="10" t="s">
        <v>80</v>
      </c>
      <c r="C508" s="49" t="s">
        <v>237</v>
      </c>
      <c r="D508" s="10">
        <v>0</v>
      </c>
    </row>
    <row r="509" spans="1:4">
      <c r="A509" s="88">
        <v>2</v>
      </c>
      <c r="B509" s="4" t="s">
        <v>81</v>
      </c>
      <c r="C509" s="49" t="s">
        <v>237</v>
      </c>
      <c r="D509" s="16">
        <v>0</v>
      </c>
    </row>
    <row r="510" spans="1:4">
      <c r="A510" s="88">
        <v>2</v>
      </c>
      <c r="B510" s="4" t="s">
        <v>82</v>
      </c>
      <c r="C510" s="49" t="s">
        <v>237</v>
      </c>
      <c r="D510" s="16">
        <v>0</v>
      </c>
    </row>
    <row r="511" spans="1:4">
      <c r="A511" s="88">
        <v>2</v>
      </c>
      <c r="B511" s="4" t="s">
        <v>83</v>
      </c>
      <c r="C511" s="49" t="s">
        <v>237</v>
      </c>
      <c r="D511" s="16">
        <v>0</v>
      </c>
    </row>
    <row r="512" spans="1:4">
      <c r="A512" s="88">
        <v>2</v>
      </c>
      <c r="B512" s="4" t="s">
        <v>84</v>
      </c>
      <c r="C512" s="49" t="s">
        <v>237</v>
      </c>
      <c r="D512" s="16">
        <v>1</v>
      </c>
    </row>
    <row r="513" spans="1:4">
      <c r="A513" s="88">
        <v>3</v>
      </c>
      <c r="B513" s="5" t="s">
        <v>85</v>
      </c>
      <c r="C513" s="49" t="s">
        <v>237</v>
      </c>
      <c r="D513" s="16">
        <v>1</v>
      </c>
    </row>
    <row r="514" spans="1:4">
      <c r="A514" s="88">
        <v>3</v>
      </c>
      <c r="B514" s="5" t="s">
        <v>86</v>
      </c>
      <c r="C514" s="49" t="s">
        <v>237</v>
      </c>
      <c r="D514" s="16">
        <v>0</v>
      </c>
    </row>
    <row r="515" spans="1:4">
      <c r="A515" s="88">
        <v>3</v>
      </c>
      <c r="B515" s="5" t="s">
        <v>87</v>
      </c>
      <c r="C515" s="49" t="s">
        <v>237</v>
      </c>
      <c r="D515" s="16">
        <v>0</v>
      </c>
    </row>
    <row r="516" spans="1:4">
      <c r="A516" s="88">
        <v>3</v>
      </c>
      <c r="B516" s="5" t="s">
        <v>88</v>
      </c>
      <c r="C516" s="49" t="s">
        <v>237</v>
      </c>
      <c r="D516" s="16">
        <v>1</v>
      </c>
    </row>
    <row r="517" spans="1:4">
      <c r="A517" s="88">
        <v>4</v>
      </c>
      <c r="B517" s="5" t="s">
        <v>19</v>
      </c>
      <c r="C517" s="49" t="s">
        <v>237</v>
      </c>
      <c r="D517" s="5" t="s">
        <v>23</v>
      </c>
    </row>
    <row r="518" spans="1:4">
      <c r="A518" s="88">
        <v>4</v>
      </c>
      <c r="B518" s="11" t="s">
        <v>21</v>
      </c>
      <c r="C518" s="49" t="s">
        <v>237</v>
      </c>
      <c r="D518" s="5" t="s">
        <v>23</v>
      </c>
    </row>
    <row r="519" spans="1:4">
      <c r="A519" s="88">
        <v>4</v>
      </c>
      <c r="B519" s="5" t="s">
        <v>20</v>
      </c>
      <c r="C519" s="49" t="s">
        <v>237</v>
      </c>
      <c r="D519" s="5" t="s">
        <v>23</v>
      </c>
    </row>
    <row r="520" spans="1:4">
      <c r="A520" s="88">
        <v>4</v>
      </c>
      <c r="B520" s="5" t="s">
        <v>22</v>
      </c>
      <c r="C520" s="49" t="s">
        <v>237</v>
      </c>
      <c r="D520" s="5" t="s">
        <v>23</v>
      </c>
    </row>
    <row r="521" spans="1:4">
      <c r="A521" s="88">
        <v>5</v>
      </c>
      <c r="B521" s="4" t="s">
        <v>89</v>
      </c>
      <c r="C521" s="49" t="s">
        <v>237</v>
      </c>
      <c r="D521" s="16">
        <v>0</v>
      </c>
    </row>
    <row r="522" spans="1:4">
      <c r="A522" s="88">
        <v>5</v>
      </c>
      <c r="B522" s="4" t="s">
        <v>90</v>
      </c>
      <c r="C522" s="49" t="s">
        <v>237</v>
      </c>
      <c r="D522" s="16">
        <v>1</v>
      </c>
    </row>
    <row r="523" spans="1:4">
      <c r="A523" s="88">
        <v>5</v>
      </c>
      <c r="B523" s="4" t="s">
        <v>91</v>
      </c>
      <c r="C523" s="49" t="s">
        <v>237</v>
      </c>
      <c r="D523" s="16">
        <v>0</v>
      </c>
    </row>
    <row r="524" spans="1:4">
      <c r="A524" s="88">
        <v>5</v>
      </c>
      <c r="B524" s="4" t="s">
        <v>92</v>
      </c>
      <c r="C524" s="49" t="s">
        <v>237</v>
      </c>
      <c r="D524" s="16">
        <v>0</v>
      </c>
    </row>
    <row r="525" spans="1:4">
      <c r="A525" s="88">
        <v>5</v>
      </c>
      <c r="B525" s="4" t="s">
        <v>93</v>
      </c>
      <c r="C525" s="49" t="s">
        <v>237</v>
      </c>
      <c r="D525" s="16">
        <v>0</v>
      </c>
    </row>
    <row r="526" spans="1:4">
      <c r="A526" s="88">
        <v>6</v>
      </c>
      <c r="B526" s="4" t="s">
        <v>95</v>
      </c>
      <c r="C526" s="49" t="s">
        <v>237</v>
      </c>
      <c r="D526" s="5">
        <v>0</v>
      </c>
    </row>
    <row r="527" spans="1:4">
      <c r="A527" s="88">
        <v>6</v>
      </c>
      <c r="B527" s="4" t="s">
        <v>96</v>
      </c>
      <c r="C527" s="49" t="s">
        <v>237</v>
      </c>
      <c r="D527" s="5">
        <v>0</v>
      </c>
    </row>
    <row r="528" spans="1:4">
      <c r="A528" s="88">
        <v>6</v>
      </c>
      <c r="B528" s="4" t="s">
        <v>97</v>
      </c>
      <c r="C528" s="49" t="s">
        <v>237</v>
      </c>
      <c r="D528" s="5">
        <v>0</v>
      </c>
    </row>
    <row r="529" spans="1:4">
      <c r="A529" s="88">
        <v>6</v>
      </c>
      <c r="B529" s="4" t="s">
        <v>98</v>
      </c>
      <c r="C529" s="49" t="s">
        <v>237</v>
      </c>
      <c r="D529" s="5">
        <v>1</v>
      </c>
    </row>
    <row r="530" spans="1:4">
      <c r="A530" s="88">
        <v>6</v>
      </c>
      <c r="B530" s="4" t="s">
        <v>99</v>
      </c>
      <c r="C530" s="49" t="s">
        <v>237</v>
      </c>
      <c r="D530" s="5">
        <v>0</v>
      </c>
    </row>
    <row r="531" spans="1:4" ht="30">
      <c r="A531" s="88">
        <v>1</v>
      </c>
      <c r="B531" s="10" t="s">
        <v>80</v>
      </c>
      <c r="C531" s="49" t="s">
        <v>60</v>
      </c>
      <c r="D531" s="10">
        <v>1</v>
      </c>
    </row>
    <row r="532" spans="1:4">
      <c r="A532" s="88">
        <v>2</v>
      </c>
      <c r="B532" s="4" t="s">
        <v>81</v>
      </c>
      <c r="C532" s="49" t="s">
        <v>60</v>
      </c>
      <c r="D532" s="10">
        <v>1</v>
      </c>
    </row>
    <row r="533" spans="1:4">
      <c r="A533" s="88">
        <v>2</v>
      </c>
      <c r="B533" s="4" t="s">
        <v>82</v>
      </c>
      <c r="C533" s="49" t="s">
        <v>60</v>
      </c>
      <c r="D533" s="10">
        <v>0</v>
      </c>
    </row>
    <row r="534" spans="1:4">
      <c r="A534" s="88">
        <v>2</v>
      </c>
      <c r="B534" s="4" t="s">
        <v>83</v>
      </c>
      <c r="C534" s="49" t="s">
        <v>60</v>
      </c>
      <c r="D534" s="10">
        <v>0</v>
      </c>
    </row>
    <row r="535" spans="1:4">
      <c r="A535" s="88">
        <v>2</v>
      </c>
      <c r="B535" s="4" t="s">
        <v>84</v>
      </c>
      <c r="C535" s="49" t="s">
        <v>60</v>
      </c>
      <c r="D535" s="10">
        <v>0</v>
      </c>
    </row>
    <row r="536" spans="1:4">
      <c r="A536" s="88">
        <v>3</v>
      </c>
      <c r="B536" s="5" t="s">
        <v>85</v>
      </c>
      <c r="C536" s="49" t="s">
        <v>60</v>
      </c>
      <c r="D536" s="10">
        <v>0</v>
      </c>
    </row>
    <row r="537" spans="1:4">
      <c r="A537" s="88">
        <v>3</v>
      </c>
      <c r="B537" s="5" t="s">
        <v>86</v>
      </c>
      <c r="C537" s="49" t="s">
        <v>60</v>
      </c>
      <c r="D537" s="10">
        <v>0</v>
      </c>
    </row>
    <row r="538" spans="1:4">
      <c r="A538" s="88">
        <v>3</v>
      </c>
      <c r="B538" s="5" t="s">
        <v>87</v>
      </c>
      <c r="C538" s="49" t="s">
        <v>60</v>
      </c>
      <c r="D538" s="10">
        <v>0</v>
      </c>
    </row>
    <row r="539" spans="1:4">
      <c r="A539" s="88">
        <v>3</v>
      </c>
      <c r="B539" s="5" t="s">
        <v>88</v>
      </c>
      <c r="C539" s="49" t="s">
        <v>60</v>
      </c>
      <c r="D539" s="10">
        <v>1</v>
      </c>
    </row>
    <row r="540" spans="1:4">
      <c r="A540" s="88">
        <v>4</v>
      </c>
      <c r="B540" s="5" t="s">
        <v>19</v>
      </c>
      <c r="C540" s="49" t="s">
        <v>60</v>
      </c>
      <c r="D540" s="10" t="s">
        <v>23</v>
      </c>
    </row>
    <row r="541" spans="1:4">
      <c r="A541" s="88">
        <v>4</v>
      </c>
      <c r="B541" s="11" t="s">
        <v>21</v>
      </c>
      <c r="C541" s="49" t="s">
        <v>60</v>
      </c>
      <c r="D541" s="10" t="s">
        <v>23</v>
      </c>
    </row>
    <row r="542" spans="1:4">
      <c r="A542" s="88">
        <v>4</v>
      </c>
      <c r="B542" s="5" t="s">
        <v>20</v>
      </c>
      <c r="C542" s="49" t="s">
        <v>60</v>
      </c>
      <c r="D542" s="10" t="s">
        <v>23</v>
      </c>
    </row>
    <row r="543" spans="1:4">
      <c r="A543" s="88">
        <v>4</v>
      </c>
      <c r="B543" s="5" t="s">
        <v>22</v>
      </c>
      <c r="C543" s="49" t="s">
        <v>60</v>
      </c>
      <c r="D543" s="10" t="s">
        <v>23</v>
      </c>
    </row>
    <row r="544" spans="1:4">
      <c r="A544" s="88">
        <v>5</v>
      </c>
      <c r="B544" s="4" t="s">
        <v>89</v>
      </c>
      <c r="C544" s="49" t="s">
        <v>60</v>
      </c>
      <c r="D544" s="10">
        <v>0</v>
      </c>
    </row>
    <row r="545" spans="1:4">
      <c r="A545" s="88">
        <v>5</v>
      </c>
      <c r="B545" s="4" t="s">
        <v>90</v>
      </c>
      <c r="C545" s="49" t="s">
        <v>60</v>
      </c>
      <c r="D545" s="10">
        <v>1</v>
      </c>
    </row>
    <row r="546" spans="1:4">
      <c r="A546" s="88">
        <v>5</v>
      </c>
      <c r="B546" s="4" t="s">
        <v>91</v>
      </c>
      <c r="C546" s="49" t="s">
        <v>60</v>
      </c>
      <c r="D546" s="10">
        <v>0</v>
      </c>
    </row>
    <row r="547" spans="1:4">
      <c r="A547" s="88">
        <v>5</v>
      </c>
      <c r="B547" s="4" t="s">
        <v>92</v>
      </c>
      <c r="C547" s="49" t="s">
        <v>60</v>
      </c>
      <c r="D547" s="10">
        <v>0</v>
      </c>
    </row>
    <row r="548" spans="1:4">
      <c r="A548" s="88">
        <v>5</v>
      </c>
      <c r="B548" s="4" t="s">
        <v>93</v>
      </c>
      <c r="C548" s="49" t="s">
        <v>60</v>
      </c>
      <c r="D548" s="10">
        <v>0</v>
      </c>
    </row>
    <row r="549" spans="1:4">
      <c r="A549" s="88">
        <v>6</v>
      </c>
      <c r="B549" s="4" t="s">
        <v>95</v>
      </c>
      <c r="C549" s="49" t="s">
        <v>60</v>
      </c>
      <c r="D549" s="10" t="s">
        <v>23</v>
      </c>
    </row>
    <row r="550" spans="1:4">
      <c r="A550" s="88">
        <v>6</v>
      </c>
      <c r="B550" s="4" t="s">
        <v>96</v>
      </c>
      <c r="C550" s="49" t="s">
        <v>60</v>
      </c>
      <c r="D550" s="10" t="s">
        <v>23</v>
      </c>
    </row>
    <row r="551" spans="1:4">
      <c r="A551" s="88">
        <v>6</v>
      </c>
      <c r="B551" s="4" t="s">
        <v>97</v>
      </c>
      <c r="C551" s="49" t="s">
        <v>60</v>
      </c>
      <c r="D551" s="10" t="s">
        <v>23</v>
      </c>
    </row>
    <row r="552" spans="1:4">
      <c r="A552" s="88">
        <v>6</v>
      </c>
      <c r="B552" s="4" t="s">
        <v>98</v>
      </c>
      <c r="C552" s="49" t="s">
        <v>60</v>
      </c>
      <c r="D552" s="10" t="s">
        <v>23</v>
      </c>
    </row>
    <row r="553" spans="1:4">
      <c r="A553" s="88">
        <v>6</v>
      </c>
      <c r="B553" s="4" t="s">
        <v>99</v>
      </c>
      <c r="C553" s="49" t="s">
        <v>60</v>
      </c>
      <c r="D553" s="10" t="s">
        <v>23</v>
      </c>
    </row>
    <row r="554" spans="1:4" ht="30">
      <c r="A554" s="88">
        <v>1</v>
      </c>
      <c r="B554" s="10" t="s">
        <v>80</v>
      </c>
      <c r="C554" s="49" t="s">
        <v>0</v>
      </c>
      <c r="D554" s="5">
        <v>0</v>
      </c>
    </row>
    <row r="555" spans="1:4">
      <c r="A555" s="88">
        <v>2</v>
      </c>
      <c r="B555" s="4" t="s">
        <v>81</v>
      </c>
      <c r="C555" s="49" t="s">
        <v>0</v>
      </c>
      <c r="D555" s="5">
        <v>0</v>
      </c>
    </row>
    <row r="556" spans="1:4">
      <c r="A556" s="88">
        <v>2</v>
      </c>
      <c r="B556" s="4" t="s">
        <v>82</v>
      </c>
      <c r="C556" s="49" t="s">
        <v>0</v>
      </c>
      <c r="D556" s="5">
        <v>0</v>
      </c>
    </row>
    <row r="557" spans="1:4">
      <c r="A557" s="88">
        <v>2</v>
      </c>
      <c r="B557" s="4" t="s">
        <v>83</v>
      </c>
      <c r="C557" s="49" t="s">
        <v>0</v>
      </c>
      <c r="D557" s="5">
        <v>1</v>
      </c>
    </row>
    <row r="558" spans="1:4">
      <c r="A558" s="88">
        <v>2</v>
      </c>
      <c r="B558" s="4" t="s">
        <v>84</v>
      </c>
      <c r="C558" s="49" t="s">
        <v>0</v>
      </c>
      <c r="D558" s="5">
        <v>0</v>
      </c>
    </row>
    <row r="559" spans="1:4">
      <c r="A559" s="88">
        <v>3</v>
      </c>
      <c r="B559" s="5" t="s">
        <v>85</v>
      </c>
      <c r="C559" s="49" t="s">
        <v>0</v>
      </c>
      <c r="D559" s="5">
        <v>1</v>
      </c>
    </row>
    <row r="560" spans="1:4">
      <c r="A560" s="88">
        <v>3</v>
      </c>
      <c r="B560" s="5" t="s">
        <v>86</v>
      </c>
      <c r="C560" s="49" t="s">
        <v>0</v>
      </c>
      <c r="D560" s="5">
        <v>0</v>
      </c>
    </row>
    <row r="561" spans="1:4">
      <c r="A561" s="88">
        <v>3</v>
      </c>
      <c r="B561" s="5" t="s">
        <v>87</v>
      </c>
      <c r="C561" s="49" t="s">
        <v>0</v>
      </c>
      <c r="D561" s="5">
        <v>0</v>
      </c>
    </row>
    <row r="562" spans="1:4">
      <c r="A562" s="88">
        <v>3</v>
      </c>
      <c r="B562" s="5" t="s">
        <v>88</v>
      </c>
      <c r="C562" s="49" t="s">
        <v>0</v>
      </c>
      <c r="D562" s="5">
        <v>1</v>
      </c>
    </row>
    <row r="563" spans="1:4">
      <c r="A563" s="88">
        <v>4</v>
      </c>
      <c r="B563" s="5" t="s">
        <v>19</v>
      </c>
      <c r="C563" s="49" t="s">
        <v>0</v>
      </c>
      <c r="D563" s="5">
        <v>0</v>
      </c>
    </row>
    <row r="564" spans="1:4">
      <c r="A564" s="88">
        <v>4</v>
      </c>
      <c r="B564" s="11" t="s">
        <v>21</v>
      </c>
      <c r="C564" s="49" t="s">
        <v>0</v>
      </c>
      <c r="D564" s="5">
        <v>1</v>
      </c>
    </row>
    <row r="565" spans="1:4">
      <c r="A565" s="88">
        <v>4</v>
      </c>
      <c r="B565" s="5" t="s">
        <v>20</v>
      </c>
      <c r="C565" s="49" t="s">
        <v>0</v>
      </c>
      <c r="D565" s="5">
        <v>0</v>
      </c>
    </row>
    <row r="566" spans="1:4">
      <c r="A566" s="88">
        <v>4</v>
      </c>
      <c r="B566" s="5" t="s">
        <v>22</v>
      </c>
      <c r="C566" s="49" t="s">
        <v>0</v>
      </c>
      <c r="D566" s="5">
        <v>0</v>
      </c>
    </row>
    <row r="567" spans="1:4">
      <c r="A567" s="88">
        <v>5</v>
      </c>
      <c r="B567" s="4" t="s">
        <v>89</v>
      </c>
      <c r="C567" s="49" t="s">
        <v>0</v>
      </c>
      <c r="D567" s="5">
        <v>0</v>
      </c>
    </row>
    <row r="568" spans="1:4">
      <c r="A568" s="88">
        <v>5</v>
      </c>
      <c r="B568" s="4" t="s">
        <v>90</v>
      </c>
      <c r="C568" s="49" t="s">
        <v>0</v>
      </c>
      <c r="D568" s="5">
        <v>1</v>
      </c>
    </row>
    <row r="569" spans="1:4">
      <c r="A569" s="88">
        <v>5</v>
      </c>
      <c r="B569" s="4" t="s">
        <v>91</v>
      </c>
      <c r="C569" s="49" t="s">
        <v>0</v>
      </c>
      <c r="D569" s="5">
        <v>0</v>
      </c>
    </row>
    <row r="570" spans="1:4">
      <c r="A570" s="88">
        <v>5</v>
      </c>
      <c r="B570" s="4" t="s">
        <v>92</v>
      </c>
      <c r="C570" s="49" t="s">
        <v>0</v>
      </c>
      <c r="D570" s="5">
        <v>0</v>
      </c>
    </row>
    <row r="571" spans="1:4">
      <c r="A571" s="88">
        <v>5</v>
      </c>
      <c r="B571" s="4" t="s">
        <v>93</v>
      </c>
      <c r="C571" s="49" t="s">
        <v>0</v>
      </c>
      <c r="D571" s="5">
        <v>0</v>
      </c>
    </row>
    <row r="572" spans="1:4">
      <c r="A572" s="88">
        <v>6</v>
      </c>
      <c r="B572" s="4" t="s">
        <v>95</v>
      </c>
      <c r="C572" s="49" t="s">
        <v>0</v>
      </c>
      <c r="D572" s="5">
        <v>0</v>
      </c>
    </row>
    <row r="573" spans="1:4">
      <c r="A573" s="88">
        <v>6</v>
      </c>
      <c r="B573" s="4" t="s">
        <v>96</v>
      </c>
      <c r="C573" s="49" t="s">
        <v>0</v>
      </c>
      <c r="D573" s="5">
        <v>1</v>
      </c>
    </row>
    <row r="574" spans="1:4">
      <c r="A574" s="88">
        <v>6</v>
      </c>
      <c r="B574" s="4" t="s">
        <v>97</v>
      </c>
      <c r="C574" s="49" t="s">
        <v>0</v>
      </c>
      <c r="D574" s="5">
        <v>0</v>
      </c>
    </row>
    <row r="575" spans="1:4">
      <c r="A575" s="88">
        <v>6</v>
      </c>
      <c r="B575" s="4" t="s">
        <v>98</v>
      </c>
      <c r="C575" s="49" t="s">
        <v>0</v>
      </c>
      <c r="D575" s="5">
        <v>0</v>
      </c>
    </row>
    <row r="576" spans="1:4">
      <c r="A576" s="88">
        <v>6</v>
      </c>
      <c r="B576" s="4" t="s">
        <v>99</v>
      </c>
      <c r="C576" s="49" t="s">
        <v>0</v>
      </c>
      <c r="D576" s="5">
        <v>0</v>
      </c>
    </row>
    <row r="577" spans="1:4" ht="30">
      <c r="A577" s="88">
        <v>1</v>
      </c>
      <c r="B577" s="10" t="s">
        <v>80</v>
      </c>
      <c r="C577" s="49" t="s">
        <v>258</v>
      </c>
      <c r="D577" s="5">
        <v>1</v>
      </c>
    </row>
    <row r="578" spans="1:4">
      <c r="A578" s="88">
        <v>2</v>
      </c>
      <c r="B578" s="4" t="s">
        <v>81</v>
      </c>
      <c r="C578" s="49" t="s">
        <v>258</v>
      </c>
      <c r="D578" s="5">
        <v>0</v>
      </c>
    </row>
    <row r="579" spans="1:4">
      <c r="A579" s="88">
        <v>2</v>
      </c>
      <c r="B579" s="4" t="s">
        <v>82</v>
      </c>
      <c r="C579" s="49" t="s">
        <v>258</v>
      </c>
      <c r="D579" s="5">
        <v>0</v>
      </c>
    </row>
    <row r="580" spans="1:4">
      <c r="A580" s="88">
        <v>2</v>
      </c>
      <c r="B580" s="4" t="s">
        <v>83</v>
      </c>
      <c r="C580" s="49" t="s">
        <v>258</v>
      </c>
      <c r="D580" s="5">
        <v>0</v>
      </c>
    </row>
    <row r="581" spans="1:4">
      <c r="A581" s="88">
        <v>2</v>
      </c>
      <c r="B581" s="4" t="s">
        <v>84</v>
      </c>
      <c r="C581" s="49" t="s">
        <v>258</v>
      </c>
      <c r="D581" s="5">
        <v>1</v>
      </c>
    </row>
    <row r="582" spans="1:4">
      <c r="A582" s="88">
        <v>3</v>
      </c>
      <c r="B582" s="5" t="s">
        <v>85</v>
      </c>
      <c r="C582" s="49" t="s">
        <v>258</v>
      </c>
      <c r="D582" s="5">
        <v>0</v>
      </c>
    </row>
    <row r="583" spans="1:4">
      <c r="A583" s="88">
        <v>3</v>
      </c>
      <c r="B583" s="5" t="s">
        <v>86</v>
      </c>
      <c r="C583" s="49" t="s">
        <v>258</v>
      </c>
      <c r="D583" s="5">
        <v>0</v>
      </c>
    </row>
    <row r="584" spans="1:4">
      <c r="A584" s="88">
        <v>3</v>
      </c>
      <c r="B584" s="5" t="s">
        <v>87</v>
      </c>
      <c r="C584" s="49" t="s">
        <v>258</v>
      </c>
      <c r="D584" s="5">
        <v>0</v>
      </c>
    </row>
    <row r="585" spans="1:4">
      <c r="A585" s="88">
        <v>3</v>
      </c>
      <c r="B585" s="5" t="s">
        <v>88</v>
      </c>
      <c r="C585" s="49" t="s">
        <v>258</v>
      </c>
      <c r="D585" s="5">
        <v>1</v>
      </c>
    </row>
    <row r="586" spans="1:4">
      <c r="A586" s="88">
        <v>4</v>
      </c>
      <c r="B586" s="5" t="s">
        <v>19</v>
      </c>
      <c r="C586" s="49" t="s">
        <v>258</v>
      </c>
      <c r="D586" s="5">
        <v>1</v>
      </c>
    </row>
    <row r="587" spans="1:4">
      <c r="A587" s="88">
        <v>4</v>
      </c>
      <c r="B587" s="11" t="s">
        <v>21</v>
      </c>
      <c r="C587" s="49" t="s">
        <v>258</v>
      </c>
      <c r="D587" s="5">
        <v>0</v>
      </c>
    </row>
    <row r="588" spans="1:4">
      <c r="A588" s="88">
        <v>4</v>
      </c>
      <c r="B588" s="5" t="s">
        <v>20</v>
      </c>
      <c r="C588" s="49" t="s">
        <v>258</v>
      </c>
      <c r="D588" s="5">
        <v>0</v>
      </c>
    </row>
    <row r="589" spans="1:4">
      <c r="A589" s="88">
        <v>4</v>
      </c>
      <c r="B589" s="5" t="s">
        <v>22</v>
      </c>
      <c r="C589" s="49" t="s">
        <v>258</v>
      </c>
      <c r="D589" s="5">
        <v>0</v>
      </c>
    </row>
    <row r="590" spans="1:4">
      <c r="A590" s="88">
        <v>5</v>
      </c>
      <c r="B590" s="4" t="s">
        <v>89</v>
      </c>
      <c r="C590" s="49" t="s">
        <v>258</v>
      </c>
      <c r="D590" s="5">
        <v>0</v>
      </c>
    </row>
    <row r="591" spans="1:4">
      <c r="A591" s="88">
        <v>5</v>
      </c>
      <c r="B591" s="4" t="s">
        <v>90</v>
      </c>
      <c r="C591" s="49" t="s">
        <v>258</v>
      </c>
      <c r="D591" s="5">
        <v>0</v>
      </c>
    </row>
    <row r="592" spans="1:4">
      <c r="A592" s="88">
        <v>5</v>
      </c>
      <c r="B592" s="4" t="s">
        <v>91</v>
      </c>
      <c r="C592" s="49" t="s">
        <v>258</v>
      </c>
      <c r="D592" s="5">
        <v>0</v>
      </c>
    </row>
    <row r="593" spans="1:4">
      <c r="A593" s="88">
        <v>5</v>
      </c>
      <c r="B593" s="4" t="s">
        <v>92</v>
      </c>
      <c r="C593" s="49" t="s">
        <v>258</v>
      </c>
      <c r="D593" s="5">
        <v>1</v>
      </c>
    </row>
    <row r="594" spans="1:4">
      <c r="A594" s="88">
        <v>5</v>
      </c>
      <c r="B594" s="4" t="s">
        <v>93</v>
      </c>
      <c r="C594" s="49" t="s">
        <v>258</v>
      </c>
      <c r="D594" s="5">
        <v>0</v>
      </c>
    </row>
    <row r="595" spans="1:4">
      <c r="A595" s="88">
        <v>6</v>
      </c>
      <c r="B595" s="4" t="s">
        <v>95</v>
      </c>
      <c r="C595" s="49" t="s">
        <v>258</v>
      </c>
      <c r="D595" s="5">
        <v>0</v>
      </c>
    </row>
    <row r="596" spans="1:4">
      <c r="A596" s="88">
        <v>6</v>
      </c>
      <c r="B596" s="4" t="s">
        <v>96</v>
      </c>
      <c r="C596" s="49" t="s">
        <v>258</v>
      </c>
      <c r="D596" s="5">
        <v>0</v>
      </c>
    </row>
    <row r="597" spans="1:4">
      <c r="A597" s="88">
        <v>6</v>
      </c>
      <c r="B597" s="4" t="s">
        <v>97</v>
      </c>
      <c r="C597" s="49" t="s">
        <v>258</v>
      </c>
      <c r="D597" s="5">
        <v>1</v>
      </c>
    </row>
    <row r="598" spans="1:4">
      <c r="A598" s="88">
        <v>6</v>
      </c>
      <c r="B598" s="4" t="s">
        <v>98</v>
      </c>
      <c r="C598" s="49" t="s">
        <v>258</v>
      </c>
      <c r="D598" s="5">
        <v>0</v>
      </c>
    </row>
    <row r="599" spans="1:4">
      <c r="A599" s="88">
        <v>6</v>
      </c>
      <c r="B599" s="4" t="s">
        <v>99</v>
      </c>
      <c r="C599" s="49" t="s">
        <v>258</v>
      </c>
      <c r="D599" s="5">
        <v>0</v>
      </c>
    </row>
    <row r="600" spans="1:4" ht="30">
      <c r="A600" s="88">
        <v>1</v>
      </c>
      <c r="B600" s="10" t="s">
        <v>80</v>
      </c>
      <c r="C600" s="49" t="s">
        <v>63</v>
      </c>
      <c r="D600" s="5">
        <v>1</v>
      </c>
    </row>
    <row r="601" spans="1:4">
      <c r="A601" s="88">
        <v>2</v>
      </c>
      <c r="B601" s="4" t="s">
        <v>81</v>
      </c>
      <c r="C601" s="49" t="s">
        <v>63</v>
      </c>
      <c r="D601" s="5">
        <v>0</v>
      </c>
    </row>
    <row r="602" spans="1:4">
      <c r="A602" s="88">
        <v>2</v>
      </c>
      <c r="B602" s="4" t="s">
        <v>82</v>
      </c>
      <c r="C602" s="49" t="s">
        <v>63</v>
      </c>
      <c r="D602" s="5">
        <v>0</v>
      </c>
    </row>
    <row r="603" spans="1:4">
      <c r="A603" s="88">
        <v>2</v>
      </c>
      <c r="B603" s="4" t="s">
        <v>83</v>
      </c>
      <c r="C603" s="49" t="s">
        <v>63</v>
      </c>
      <c r="D603" s="5">
        <v>0</v>
      </c>
    </row>
    <row r="604" spans="1:4">
      <c r="A604" s="88">
        <v>2</v>
      </c>
      <c r="B604" s="4" t="s">
        <v>84</v>
      </c>
      <c r="C604" s="49" t="s">
        <v>63</v>
      </c>
      <c r="D604" s="5">
        <v>1</v>
      </c>
    </row>
    <row r="605" spans="1:4">
      <c r="A605" s="88">
        <v>3</v>
      </c>
      <c r="B605" s="5" t="s">
        <v>85</v>
      </c>
      <c r="C605" s="49" t="s">
        <v>63</v>
      </c>
      <c r="D605" s="5">
        <v>1</v>
      </c>
    </row>
    <row r="606" spans="1:4">
      <c r="A606" s="88">
        <v>3</v>
      </c>
      <c r="B606" s="5" t="s">
        <v>86</v>
      </c>
      <c r="C606" s="49" t="s">
        <v>63</v>
      </c>
      <c r="D606" s="5">
        <v>1</v>
      </c>
    </row>
    <row r="607" spans="1:4">
      <c r="A607" s="88">
        <v>3</v>
      </c>
      <c r="B607" s="5" t="s">
        <v>87</v>
      </c>
      <c r="C607" s="49" t="s">
        <v>63</v>
      </c>
      <c r="D607" s="5">
        <v>0</v>
      </c>
    </row>
    <row r="608" spans="1:4">
      <c r="A608" s="88">
        <v>3</v>
      </c>
      <c r="B608" s="5" t="s">
        <v>88</v>
      </c>
      <c r="C608" s="49" t="s">
        <v>63</v>
      </c>
      <c r="D608" s="5">
        <v>1</v>
      </c>
    </row>
    <row r="609" spans="1:4">
      <c r="A609" s="88">
        <v>4</v>
      </c>
      <c r="B609" s="5" t="s">
        <v>19</v>
      </c>
      <c r="C609" s="49" t="s">
        <v>63</v>
      </c>
      <c r="D609" s="5">
        <v>0</v>
      </c>
    </row>
    <row r="610" spans="1:4">
      <c r="A610" s="88">
        <v>4</v>
      </c>
      <c r="B610" s="11" t="s">
        <v>21</v>
      </c>
      <c r="C610" s="49" t="s">
        <v>63</v>
      </c>
      <c r="D610" s="5">
        <v>1</v>
      </c>
    </row>
    <row r="611" spans="1:4">
      <c r="A611" s="88">
        <v>4</v>
      </c>
      <c r="B611" s="5" t="s">
        <v>20</v>
      </c>
      <c r="C611" s="49" t="s">
        <v>63</v>
      </c>
      <c r="D611" s="5">
        <v>0</v>
      </c>
    </row>
    <row r="612" spans="1:4">
      <c r="A612" s="88">
        <v>4</v>
      </c>
      <c r="B612" s="5" t="s">
        <v>22</v>
      </c>
      <c r="C612" s="49" t="s">
        <v>63</v>
      </c>
      <c r="D612" s="5">
        <v>0</v>
      </c>
    </row>
    <row r="613" spans="1:4">
      <c r="A613" s="88">
        <v>5</v>
      </c>
      <c r="B613" s="4" t="s">
        <v>89</v>
      </c>
      <c r="C613" s="49" t="s">
        <v>63</v>
      </c>
      <c r="D613" s="5">
        <v>0</v>
      </c>
    </row>
    <row r="614" spans="1:4">
      <c r="A614" s="88">
        <v>5</v>
      </c>
      <c r="B614" s="4" t="s">
        <v>90</v>
      </c>
      <c r="C614" s="49" t="s">
        <v>63</v>
      </c>
      <c r="D614" s="5">
        <v>1</v>
      </c>
    </row>
    <row r="615" spans="1:4">
      <c r="A615" s="88">
        <v>5</v>
      </c>
      <c r="B615" s="4" t="s">
        <v>91</v>
      </c>
      <c r="C615" s="49" t="s">
        <v>63</v>
      </c>
      <c r="D615" s="5">
        <v>0</v>
      </c>
    </row>
    <row r="616" spans="1:4">
      <c r="A616" s="88">
        <v>5</v>
      </c>
      <c r="B616" s="4" t="s">
        <v>92</v>
      </c>
      <c r="C616" s="49" t="s">
        <v>63</v>
      </c>
      <c r="D616" s="5">
        <v>0</v>
      </c>
    </row>
    <row r="617" spans="1:4">
      <c r="A617" s="88">
        <v>5</v>
      </c>
      <c r="B617" s="4" t="s">
        <v>93</v>
      </c>
      <c r="C617" s="49" t="s">
        <v>63</v>
      </c>
      <c r="D617" s="5">
        <v>0</v>
      </c>
    </row>
    <row r="618" spans="1:4">
      <c r="A618" s="88">
        <v>6</v>
      </c>
      <c r="B618" s="4" t="s">
        <v>95</v>
      </c>
      <c r="C618" s="49" t="s">
        <v>63</v>
      </c>
      <c r="D618" s="5">
        <v>1</v>
      </c>
    </row>
    <row r="619" spans="1:4">
      <c r="A619" s="88">
        <v>6</v>
      </c>
      <c r="B619" s="4" t="s">
        <v>96</v>
      </c>
      <c r="C619" s="49" t="s">
        <v>63</v>
      </c>
      <c r="D619" s="5">
        <v>0</v>
      </c>
    </row>
    <row r="620" spans="1:4">
      <c r="A620" s="88">
        <v>6</v>
      </c>
      <c r="B620" s="4" t="s">
        <v>97</v>
      </c>
      <c r="C620" s="49" t="s">
        <v>63</v>
      </c>
      <c r="D620" s="5">
        <v>0</v>
      </c>
    </row>
    <row r="621" spans="1:4">
      <c r="A621" s="88">
        <v>6</v>
      </c>
      <c r="B621" s="4" t="s">
        <v>98</v>
      </c>
      <c r="C621" s="49" t="s">
        <v>63</v>
      </c>
      <c r="D621" s="5">
        <v>0</v>
      </c>
    </row>
    <row r="622" spans="1:4">
      <c r="A622" s="88">
        <v>6</v>
      </c>
      <c r="B622" s="4" t="s">
        <v>99</v>
      </c>
      <c r="C622" s="49" t="s">
        <v>63</v>
      </c>
      <c r="D622" s="5">
        <v>0</v>
      </c>
    </row>
    <row r="623" spans="1:4" ht="30">
      <c r="A623" s="88">
        <v>1</v>
      </c>
      <c r="B623" s="10" t="s">
        <v>80</v>
      </c>
      <c r="C623" s="49" t="s">
        <v>259</v>
      </c>
      <c r="D623" s="10">
        <v>0</v>
      </c>
    </row>
    <row r="624" spans="1:4">
      <c r="A624" s="88">
        <v>2</v>
      </c>
      <c r="B624" s="4" t="s">
        <v>81</v>
      </c>
      <c r="C624" s="49" t="s">
        <v>259</v>
      </c>
      <c r="D624" s="10">
        <v>0</v>
      </c>
    </row>
    <row r="625" spans="1:4">
      <c r="A625" s="88">
        <v>2</v>
      </c>
      <c r="B625" s="4" t="s">
        <v>82</v>
      </c>
      <c r="C625" s="49" t="s">
        <v>259</v>
      </c>
      <c r="D625" s="10">
        <v>0</v>
      </c>
    </row>
    <row r="626" spans="1:4">
      <c r="A626" s="88">
        <v>2</v>
      </c>
      <c r="B626" s="4" t="s">
        <v>83</v>
      </c>
      <c r="C626" s="49" t="s">
        <v>259</v>
      </c>
      <c r="D626" s="10">
        <v>1</v>
      </c>
    </row>
    <row r="627" spans="1:4">
      <c r="A627" s="88">
        <v>2</v>
      </c>
      <c r="B627" s="4" t="s">
        <v>84</v>
      </c>
      <c r="C627" s="49" t="s">
        <v>259</v>
      </c>
      <c r="D627" s="10">
        <v>0</v>
      </c>
    </row>
    <row r="628" spans="1:4">
      <c r="A628" s="88">
        <v>3</v>
      </c>
      <c r="B628" s="5" t="s">
        <v>85</v>
      </c>
      <c r="C628" s="49" t="s">
        <v>259</v>
      </c>
      <c r="D628" s="10">
        <v>1</v>
      </c>
    </row>
    <row r="629" spans="1:4">
      <c r="A629" s="88">
        <v>3</v>
      </c>
      <c r="B629" s="5" t="s">
        <v>86</v>
      </c>
      <c r="C629" s="49" t="s">
        <v>259</v>
      </c>
      <c r="D629" s="10">
        <v>0</v>
      </c>
    </row>
    <row r="630" spans="1:4">
      <c r="A630" s="88">
        <v>3</v>
      </c>
      <c r="B630" s="5" t="s">
        <v>87</v>
      </c>
      <c r="C630" s="49" t="s">
        <v>259</v>
      </c>
      <c r="D630" s="10">
        <v>0</v>
      </c>
    </row>
    <row r="631" spans="1:4">
      <c r="A631" s="88">
        <v>3</v>
      </c>
      <c r="B631" s="5" t="s">
        <v>88</v>
      </c>
      <c r="C631" s="49" t="s">
        <v>259</v>
      </c>
      <c r="D631" s="10">
        <v>0</v>
      </c>
    </row>
    <row r="632" spans="1:4">
      <c r="A632" s="88">
        <v>4</v>
      </c>
      <c r="B632" s="5" t="s">
        <v>19</v>
      </c>
      <c r="C632" s="49" t="s">
        <v>259</v>
      </c>
      <c r="D632" s="10">
        <v>1</v>
      </c>
    </row>
    <row r="633" spans="1:4">
      <c r="A633" s="88">
        <v>4</v>
      </c>
      <c r="B633" s="11" t="s">
        <v>21</v>
      </c>
      <c r="C633" s="49" t="s">
        <v>259</v>
      </c>
      <c r="D633" s="10">
        <v>0</v>
      </c>
    </row>
    <row r="634" spans="1:4">
      <c r="A634" s="88">
        <v>4</v>
      </c>
      <c r="B634" s="5" t="s">
        <v>20</v>
      </c>
      <c r="C634" s="49" t="s">
        <v>259</v>
      </c>
      <c r="D634" s="10">
        <v>0</v>
      </c>
    </row>
    <row r="635" spans="1:4">
      <c r="A635" s="88">
        <v>4</v>
      </c>
      <c r="B635" s="5" t="s">
        <v>22</v>
      </c>
      <c r="C635" s="49" t="s">
        <v>259</v>
      </c>
      <c r="D635" s="10">
        <v>0</v>
      </c>
    </row>
    <row r="636" spans="1:4">
      <c r="A636" s="88">
        <v>5</v>
      </c>
      <c r="B636" s="4" t="s">
        <v>89</v>
      </c>
      <c r="C636" s="49" t="s">
        <v>259</v>
      </c>
      <c r="D636" s="10">
        <v>0</v>
      </c>
    </row>
    <row r="637" spans="1:4">
      <c r="A637" s="88">
        <v>5</v>
      </c>
      <c r="B637" s="4" t="s">
        <v>90</v>
      </c>
      <c r="C637" s="49" t="s">
        <v>259</v>
      </c>
      <c r="D637" s="10">
        <v>0</v>
      </c>
    </row>
    <row r="638" spans="1:4">
      <c r="A638" s="88">
        <v>5</v>
      </c>
      <c r="B638" s="4" t="s">
        <v>91</v>
      </c>
      <c r="C638" s="49" t="s">
        <v>259</v>
      </c>
      <c r="D638" s="10">
        <v>1</v>
      </c>
    </row>
    <row r="639" spans="1:4">
      <c r="A639" s="88">
        <v>5</v>
      </c>
      <c r="B639" s="4" t="s">
        <v>92</v>
      </c>
      <c r="C639" s="49" t="s">
        <v>259</v>
      </c>
      <c r="D639" s="10">
        <v>0</v>
      </c>
    </row>
    <row r="640" spans="1:4">
      <c r="A640" s="88">
        <v>5</v>
      </c>
      <c r="B640" s="4" t="s">
        <v>93</v>
      </c>
      <c r="C640" s="49" t="s">
        <v>259</v>
      </c>
      <c r="D640" s="10">
        <v>0</v>
      </c>
    </row>
    <row r="641" spans="1:4">
      <c r="A641" s="88">
        <v>6</v>
      </c>
      <c r="B641" s="4" t="s">
        <v>95</v>
      </c>
      <c r="C641" s="49" t="s">
        <v>259</v>
      </c>
      <c r="D641" s="10">
        <v>1</v>
      </c>
    </row>
    <row r="642" spans="1:4">
      <c r="A642" s="88">
        <v>6</v>
      </c>
      <c r="B642" s="4" t="s">
        <v>96</v>
      </c>
      <c r="C642" s="49" t="s">
        <v>259</v>
      </c>
      <c r="D642" s="10">
        <v>0</v>
      </c>
    </row>
    <row r="643" spans="1:4">
      <c r="A643" s="88">
        <v>6</v>
      </c>
      <c r="B643" s="4" t="s">
        <v>97</v>
      </c>
      <c r="C643" s="49" t="s">
        <v>259</v>
      </c>
      <c r="D643" s="10">
        <v>0</v>
      </c>
    </row>
    <row r="644" spans="1:4">
      <c r="A644" s="88">
        <v>6</v>
      </c>
      <c r="B644" s="4" t="s">
        <v>98</v>
      </c>
      <c r="C644" s="49" t="s">
        <v>259</v>
      </c>
      <c r="D644" s="10">
        <v>0</v>
      </c>
    </row>
    <row r="645" spans="1:4">
      <c r="A645" s="88">
        <v>6</v>
      </c>
      <c r="B645" s="4" t="s">
        <v>99</v>
      </c>
      <c r="C645" s="49" t="s">
        <v>259</v>
      </c>
      <c r="D645" s="10">
        <v>0</v>
      </c>
    </row>
    <row r="646" spans="1:4" ht="30">
      <c r="A646" s="88">
        <v>1</v>
      </c>
      <c r="B646" s="10" t="s">
        <v>80</v>
      </c>
      <c r="C646" s="49" t="s">
        <v>64</v>
      </c>
      <c r="D646" s="5">
        <v>0</v>
      </c>
    </row>
    <row r="647" spans="1:4">
      <c r="A647" s="88">
        <v>2</v>
      </c>
      <c r="B647" s="4" t="s">
        <v>81</v>
      </c>
      <c r="C647" s="49" t="s">
        <v>64</v>
      </c>
      <c r="D647" s="5">
        <v>0</v>
      </c>
    </row>
    <row r="648" spans="1:4">
      <c r="A648" s="88">
        <v>2</v>
      </c>
      <c r="B648" s="4" t="s">
        <v>82</v>
      </c>
      <c r="C648" s="49" t="s">
        <v>64</v>
      </c>
      <c r="D648" s="5">
        <v>0</v>
      </c>
    </row>
    <row r="649" spans="1:4">
      <c r="A649" s="88">
        <v>2</v>
      </c>
      <c r="B649" s="4" t="s">
        <v>83</v>
      </c>
      <c r="C649" s="49" t="s">
        <v>64</v>
      </c>
      <c r="D649" s="5">
        <v>0</v>
      </c>
    </row>
    <row r="650" spans="1:4">
      <c r="A650" s="88">
        <v>2</v>
      </c>
      <c r="B650" s="4" t="s">
        <v>84</v>
      </c>
      <c r="C650" s="49" t="s">
        <v>64</v>
      </c>
      <c r="D650" s="5">
        <v>1</v>
      </c>
    </row>
    <row r="651" spans="1:4">
      <c r="A651" s="88">
        <v>3</v>
      </c>
      <c r="B651" s="5" t="s">
        <v>85</v>
      </c>
      <c r="C651" s="49" t="s">
        <v>64</v>
      </c>
      <c r="D651" s="5">
        <v>1</v>
      </c>
    </row>
    <row r="652" spans="1:4">
      <c r="A652" s="88">
        <v>3</v>
      </c>
      <c r="B652" s="5" t="s">
        <v>86</v>
      </c>
      <c r="C652" s="49" t="s">
        <v>64</v>
      </c>
      <c r="D652" s="5">
        <v>0</v>
      </c>
    </row>
    <row r="653" spans="1:4">
      <c r="A653" s="88">
        <v>3</v>
      </c>
      <c r="B653" s="5" t="s">
        <v>87</v>
      </c>
      <c r="C653" s="49" t="s">
        <v>64</v>
      </c>
      <c r="D653" s="5">
        <v>0</v>
      </c>
    </row>
    <row r="654" spans="1:4">
      <c r="A654" s="88">
        <v>3</v>
      </c>
      <c r="B654" s="5" t="s">
        <v>88</v>
      </c>
      <c r="C654" s="49" t="s">
        <v>64</v>
      </c>
      <c r="D654" s="5">
        <v>0</v>
      </c>
    </row>
    <row r="655" spans="1:4">
      <c r="A655" s="88">
        <v>4</v>
      </c>
      <c r="B655" s="5" t="s">
        <v>19</v>
      </c>
      <c r="C655" s="49" t="s">
        <v>64</v>
      </c>
      <c r="D655" s="5">
        <v>1</v>
      </c>
    </row>
    <row r="656" spans="1:4">
      <c r="A656" s="88">
        <v>4</v>
      </c>
      <c r="B656" s="11" t="s">
        <v>21</v>
      </c>
      <c r="C656" s="49" t="s">
        <v>64</v>
      </c>
      <c r="D656" s="5">
        <v>0</v>
      </c>
    </row>
    <row r="657" spans="1:4">
      <c r="A657" s="88">
        <v>4</v>
      </c>
      <c r="B657" s="5" t="s">
        <v>20</v>
      </c>
      <c r="C657" s="49" t="s">
        <v>64</v>
      </c>
      <c r="D657" s="5">
        <v>0</v>
      </c>
    </row>
    <row r="658" spans="1:4">
      <c r="A658" s="88">
        <v>4</v>
      </c>
      <c r="B658" s="5" t="s">
        <v>22</v>
      </c>
      <c r="C658" s="49" t="s">
        <v>64</v>
      </c>
      <c r="D658" s="5">
        <v>0</v>
      </c>
    </row>
    <row r="659" spans="1:4">
      <c r="A659" s="88">
        <v>5</v>
      </c>
      <c r="B659" s="4" t="s">
        <v>89</v>
      </c>
      <c r="C659" s="49" t="s">
        <v>64</v>
      </c>
      <c r="D659" s="5">
        <v>0</v>
      </c>
    </row>
    <row r="660" spans="1:4">
      <c r="A660" s="88">
        <v>5</v>
      </c>
      <c r="B660" s="4" t="s">
        <v>90</v>
      </c>
      <c r="C660" s="49" t="s">
        <v>64</v>
      </c>
      <c r="D660" s="5">
        <v>0</v>
      </c>
    </row>
    <row r="661" spans="1:4">
      <c r="A661" s="88">
        <v>5</v>
      </c>
      <c r="B661" s="4" t="s">
        <v>91</v>
      </c>
      <c r="C661" s="49" t="s">
        <v>64</v>
      </c>
      <c r="D661" s="5">
        <v>0</v>
      </c>
    </row>
    <row r="662" spans="1:4">
      <c r="A662" s="88">
        <v>5</v>
      </c>
      <c r="B662" s="4" t="s">
        <v>92</v>
      </c>
      <c r="C662" s="49" t="s">
        <v>64</v>
      </c>
      <c r="D662" s="5">
        <v>0</v>
      </c>
    </row>
    <row r="663" spans="1:4">
      <c r="A663" s="88">
        <v>5</v>
      </c>
      <c r="B663" s="4" t="s">
        <v>93</v>
      </c>
      <c r="C663" s="49" t="s">
        <v>64</v>
      </c>
      <c r="D663" s="5">
        <v>1</v>
      </c>
    </row>
    <row r="664" spans="1:4">
      <c r="A664" s="88">
        <v>6</v>
      </c>
      <c r="B664" s="4" t="s">
        <v>95</v>
      </c>
      <c r="C664" s="49" t="s">
        <v>64</v>
      </c>
      <c r="D664" s="5" t="s">
        <v>23</v>
      </c>
    </row>
    <row r="665" spans="1:4">
      <c r="A665" s="88">
        <v>6</v>
      </c>
      <c r="B665" s="4" t="s">
        <v>96</v>
      </c>
      <c r="C665" s="49" t="s">
        <v>64</v>
      </c>
      <c r="D665" s="5" t="s">
        <v>23</v>
      </c>
    </row>
    <row r="666" spans="1:4">
      <c r="A666" s="88">
        <v>6</v>
      </c>
      <c r="B666" s="4" t="s">
        <v>97</v>
      </c>
      <c r="C666" s="49" t="s">
        <v>64</v>
      </c>
      <c r="D666" s="5" t="s">
        <v>23</v>
      </c>
    </row>
    <row r="667" spans="1:4">
      <c r="A667" s="88">
        <v>6</v>
      </c>
      <c r="B667" s="4" t="s">
        <v>98</v>
      </c>
      <c r="C667" s="49" t="s">
        <v>64</v>
      </c>
      <c r="D667" s="5" t="s">
        <v>23</v>
      </c>
    </row>
    <row r="668" spans="1:4">
      <c r="A668" s="88">
        <v>6</v>
      </c>
      <c r="B668" s="4" t="s">
        <v>99</v>
      </c>
      <c r="C668" s="49" t="s">
        <v>64</v>
      </c>
      <c r="D668" s="5" t="s">
        <v>23</v>
      </c>
    </row>
    <row r="669" spans="1:4" ht="30">
      <c r="A669" s="88">
        <v>1</v>
      </c>
      <c r="B669" s="10" t="s">
        <v>80</v>
      </c>
      <c r="C669" s="49" t="s">
        <v>110</v>
      </c>
      <c r="D669" s="5">
        <v>0</v>
      </c>
    </row>
    <row r="670" spans="1:4">
      <c r="A670" s="88">
        <v>2</v>
      </c>
      <c r="B670" s="4" t="s">
        <v>81</v>
      </c>
      <c r="C670" s="49" t="s">
        <v>110</v>
      </c>
      <c r="D670" s="5">
        <v>0</v>
      </c>
    </row>
    <row r="671" spans="1:4">
      <c r="A671" s="88">
        <v>2</v>
      </c>
      <c r="B671" s="4" t="s">
        <v>82</v>
      </c>
      <c r="C671" s="49" t="s">
        <v>110</v>
      </c>
      <c r="D671" s="5">
        <v>0</v>
      </c>
    </row>
    <row r="672" spans="1:4">
      <c r="A672" s="88">
        <v>2</v>
      </c>
      <c r="B672" s="4" t="s">
        <v>83</v>
      </c>
      <c r="C672" s="49" t="s">
        <v>110</v>
      </c>
      <c r="D672" s="5">
        <v>1</v>
      </c>
    </row>
    <row r="673" spans="1:4">
      <c r="A673" s="88">
        <v>2</v>
      </c>
      <c r="B673" s="4" t="s">
        <v>84</v>
      </c>
      <c r="C673" s="49" t="s">
        <v>110</v>
      </c>
      <c r="D673" s="5">
        <v>0</v>
      </c>
    </row>
    <row r="674" spans="1:4">
      <c r="A674" s="88">
        <v>3</v>
      </c>
      <c r="B674" s="5" t="s">
        <v>85</v>
      </c>
      <c r="C674" s="49" t="s">
        <v>110</v>
      </c>
      <c r="D674" s="5">
        <v>1</v>
      </c>
    </row>
    <row r="675" spans="1:4">
      <c r="A675" s="88">
        <v>3</v>
      </c>
      <c r="B675" s="5" t="s">
        <v>86</v>
      </c>
      <c r="C675" s="49" t="s">
        <v>110</v>
      </c>
      <c r="D675" s="5">
        <v>0</v>
      </c>
    </row>
    <row r="676" spans="1:4">
      <c r="A676" s="88">
        <v>3</v>
      </c>
      <c r="B676" s="5" t="s">
        <v>87</v>
      </c>
      <c r="C676" s="49" t="s">
        <v>110</v>
      </c>
      <c r="D676" s="5">
        <v>0</v>
      </c>
    </row>
    <row r="677" spans="1:4">
      <c r="A677" s="88">
        <v>3</v>
      </c>
      <c r="B677" s="5" t="s">
        <v>88</v>
      </c>
      <c r="C677" s="49" t="s">
        <v>110</v>
      </c>
      <c r="D677" s="5">
        <v>1</v>
      </c>
    </row>
    <row r="678" spans="1:4">
      <c r="A678" s="88">
        <v>4</v>
      </c>
      <c r="B678" s="5" t="s">
        <v>19</v>
      </c>
      <c r="C678" s="49" t="s">
        <v>110</v>
      </c>
      <c r="D678" s="5">
        <v>0</v>
      </c>
    </row>
    <row r="679" spans="1:4">
      <c r="A679" s="88">
        <v>4</v>
      </c>
      <c r="B679" s="11" t="s">
        <v>21</v>
      </c>
      <c r="C679" s="49" t="s">
        <v>110</v>
      </c>
      <c r="D679" s="5">
        <v>1</v>
      </c>
    </row>
    <row r="680" spans="1:4">
      <c r="A680" s="88">
        <v>4</v>
      </c>
      <c r="B680" s="5" t="s">
        <v>20</v>
      </c>
      <c r="C680" s="49" t="s">
        <v>110</v>
      </c>
      <c r="D680" s="5">
        <v>0</v>
      </c>
    </row>
    <row r="681" spans="1:4">
      <c r="A681" s="88">
        <v>4</v>
      </c>
      <c r="B681" s="5" t="s">
        <v>22</v>
      </c>
      <c r="C681" s="49" t="s">
        <v>110</v>
      </c>
      <c r="D681" s="5">
        <v>0</v>
      </c>
    </row>
    <row r="682" spans="1:4">
      <c r="A682" s="88">
        <v>5</v>
      </c>
      <c r="B682" s="4" t="s">
        <v>89</v>
      </c>
      <c r="C682" s="49" t="s">
        <v>110</v>
      </c>
      <c r="D682" s="5">
        <v>0</v>
      </c>
    </row>
    <row r="683" spans="1:4">
      <c r="A683" s="88">
        <v>5</v>
      </c>
      <c r="B683" s="4" t="s">
        <v>90</v>
      </c>
      <c r="C683" s="49" t="s">
        <v>110</v>
      </c>
      <c r="D683" s="5">
        <v>0</v>
      </c>
    </row>
    <row r="684" spans="1:4">
      <c r="A684" s="88">
        <v>5</v>
      </c>
      <c r="B684" s="4" t="s">
        <v>91</v>
      </c>
      <c r="C684" s="49" t="s">
        <v>110</v>
      </c>
      <c r="D684" s="5">
        <v>0</v>
      </c>
    </row>
    <row r="685" spans="1:4">
      <c r="A685" s="88">
        <v>5</v>
      </c>
      <c r="B685" s="4" t="s">
        <v>92</v>
      </c>
      <c r="C685" s="49" t="s">
        <v>110</v>
      </c>
      <c r="D685" s="5">
        <v>1</v>
      </c>
    </row>
    <row r="686" spans="1:4">
      <c r="A686" s="88">
        <v>5</v>
      </c>
      <c r="B686" s="4" t="s">
        <v>93</v>
      </c>
      <c r="C686" s="49" t="s">
        <v>110</v>
      </c>
      <c r="D686" s="5">
        <v>0</v>
      </c>
    </row>
    <row r="687" spans="1:4">
      <c r="A687" s="88">
        <v>6</v>
      </c>
      <c r="B687" s="4" t="s">
        <v>95</v>
      </c>
      <c r="C687" s="49" t="s">
        <v>110</v>
      </c>
      <c r="D687" s="5">
        <v>0</v>
      </c>
    </row>
    <row r="688" spans="1:4">
      <c r="A688" s="88">
        <v>6</v>
      </c>
      <c r="B688" s="4" t="s">
        <v>96</v>
      </c>
      <c r="C688" s="49" t="s">
        <v>110</v>
      </c>
      <c r="D688" s="5">
        <v>1</v>
      </c>
    </row>
    <row r="689" spans="1:4">
      <c r="A689" s="88">
        <v>6</v>
      </c>
      <c r="B689" s="4" t="s">
        <v>97</v>
      </c>
      <c r="C689" s="49" t="s">
        <v>110</v>
      </c>
      <c r="D689" s="5">
        <v>1</v>
      </c>
    </row>
    <row r="690" spans="1:4">
      <c r="A690" s="88">
        <v>6</v>
      </c>
      <c r="B690" s="4" t="s">
        <v>98</v>
      </c>
      <c r="C690" s="49" t="s">
        <v>110</v>
      </c>
      <c r="D690" s="5">
        <v>0</v>
      </c>
    </row>
    <row r="691" spans="1:4">
      <c r="A691" s="88">
        <v>6</v>
      </c>
      <c r="B691" s="4" t="s">
        <v>99</v>
      </c>
      <c r="C691" s="49" t="s">
        <v>110</v>
      </c>
      <c r="D691" s="5">
        <v>0</v>
      </c>
    </row>
  </sheetData>
  <autoFilter ref="A1:D691"/>
  <phoneticPr fontId="6" type="noConversion"/>
  <pageMargins left="0.75" right="0.75" top="1" bottom="1" header="0.5" footer="0.5"/>
  <headerFooter alignWithMargins="0"/>
  <drawing r:id="rId7"/>
</worksheet>
</file>

<file path=xl/worksheets/sheet6.xml><?xml version="1.0" encoding="utf-8"?>
<worksheet xmlns="http://schemas.openxmlformats.org/spreadsheetml/2006/main" xmlns:r="http://schemas.openxmlformats.org/officeDocument/2006/relationships">
  <dimension ref="A2:A37"/>
  <sheetViews>
    <sheetView workbookViewId="0">
      <selection activeCell="F48" sqref="F48"/>
    </sheetView>
  </sheetViews>
  <sheetFormatPr baseColWidth="10" defaultColWidth="11.42578125" defaultRowHeight="15"/>
  <sheetData>
    <row r="2" spans="1:1">
      <c r="A2" t="s">
        <v>112</v>
      </c>
    </row>
    <row r="4" spans="1:1">
      <c r="A4" t="s">
        <v>113</v>
      </c>
    </row>
    <row r="20" spans="1:1">
      <c r="A20" t="s">
        <v>114</v>
      </c>
    </row>
    <row r="37" spans="1:1">
      <c r="A37" t="s">
        <v>115</v>
      </c>
    </row>
  </sheetData>
  <phoneticPr fontId="6" type="noConversion"/>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2:A3"/>
  <sheetViews>
    <sheetView workbookViewId="0">
      <selection activeCell="A5" sqref="A5"/>
    </sheetView>
  </sheetViews>
  <sheetFormatPr baseColWidth="10" defaultColWidth="11.42578125" defaultRowHeight="15"/>
  <sheetData>
    <row r="2" spans="1:1">
      <c r="A2" t="s">
        <v>116</v>
      </c>
    </row>
    <row r="3" spans="1:1">
      <c r="A3" t="s">
        <v>117</v>
      </c>
    </row>
  </sheetData>
  <phoneticPr fontId="6"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2:B40"/>
  <sheetViews>
    <sheetView workbookViewId="0">
      <selection activeCell="B42" sqref="B42"/>
    </sheetView>
  </sheetViews>
  <sheetFormatPr baseColWidth="10" defaultColWidth="11.42578125" defaultRowHeight="15"/>
  <sheetData>
    <row r="2" spans="1:1">
      <c r="A2" t="s">
        <v>120</v>
      </c>
    </row>
    <row r="22" spans="1:2">
      <c r="A22" t="s">
        <v>126</v>
      </c>
      <c r="B22" t="s">
        <v>127</v>
      </c>
    </row>
    <row r="40" spans="2:2">
      <c r="B40" t="s">
        <v>128</v>
      </c>
    </row>
  </sheetData>
  <phoneticPr fontId="6" type="noConversion"/>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B2:B29"/>
  <sheetViews>
    <sheetView workbookViewId="0">
      <selection activeCell="B31" sqref="B31"/>
    </sheetView>
  </sheetViews>
  <sheetFormatPr baseColWidth="10" defaultColWidth="11.42578125" defaultRowHeight="15"/>
  <sheetData>
    <row r="2" spans="2:2">
      <c r="B2" t="s">
        <v>129</v>
      </c>
    </row>
    <row r="20" spans="2:2">
      <c r="B20" t="s">
        <v>130</v>
      </c>
    </row>
    <row r="21" spans="2:2">
      <c r="B21" t="s">
        <v>131</v>
      </c>
    </row>
    <row r="23" spans="2:2">
      <c r="B23" t="s">
        <v>132</v>
      </c>
    </row>
    <row r="25" spans="2:2">
      <c r="B25" t="s">
        <v>133</v>
      </c>
    </row>
    <row r="27" spans="2:2">
      <c r="B27" t="s">
        <v>134</v>
      </c>
    </row>
    <row r="29" spans="2:2">
      <c r="B29" t="s">
        <v>135</v>
      </c>
    </row>
  </sheetData>
  <phoneticPr fontId="6"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Estadisticas</vt:lpstr>
      <vt:lpstr>Hardware</vt:lpstr>
      <vt:lpstr>SOFTWARE</vt:lpstr>
      <vt:lpstr>TECNOLOGIA</vt:lpstr>
      <vt:lpstr>ADMON TECNOLOGICA</vt:lpstr>
      <vt:lpstr>Pregunta1HW</vt:lpstr>
      <vt:lpstr>Pregunta2HW</vt:lpstr>
      <vt:lpstr>Pregunta3HW</vt:lpstr>
      <vt:lpstr>Pregunta1SW</vt:lpstr>
      <vt:lpstr>Pregunta2SW</vt:lpstr>
      <vt:lpstr>Pregunta3SW</vt:lpstr>
      <vt:lpstr>Pregunta4SW</vt:lpstr>
      <vt:lpstr>Pregunta5SW</vt:lpstr>
      <vt:lpstr>Pregunta1TG</vt:lpstr>
      <vt:lpstr>Pregunta2TG</vt:lpstr>
      <vt:lpstr>Pregunta3TG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alvaro</dc:creator>
  <cp:lastModifiedBy>alvaro</cp:lastModifiedBy>
  <dcterms:created xsi:type="dcterms:W3CDTF">2011-02-02T23:20:12Z</dcterms:created>
  <dcterms:modified xsi:type="dcterms:W3CDTF">2012-08-16T00:01:04Z</dcterms:modified>
</cp:coreProperties>
</file>