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48"/>
  <workbookPr filterPrivacy="1" codeName="ThisWorkbook"/>
  <xr:revisionPtr revIDLastSave="6" documentId="8_{A6437F32-8213-4FA0-9E80-B542FE466DA7}" xr6:coauthVersionLast="36" xr6:coauthVersionMax="36" xr10:uidLastSave="{3EDD54B2-48C8-404F-9C23-2CCA334412AF}"/>
  <bookViews>
    <workbookView xWindow="0" yWindow="0" windowWidth="24000" windowHeight="9600" tabRatio="757" xr2:uid="{00000000-000D-0000-FFFF-FFFF00000000}"/>
  </bookViews>
  <sheets>
    <sheet name="1. EDT" sheetId="14" r:id="rId1"/>
    <sheet name="2. Exclusiones y Supuestos " sheetId="17" r:id="rId2"/>
    <sheet name="3. Plan de Comunicación" sheetId="21" r:id="rId3"/>
    <sheet name="4. Interesados" sheetId="23" r:id="rId4"/>
    <sheet name="Estimacion esfuerzo" sheetId="16" r:id="rId5"/>
    <sheet name="Parametros" sheetId="12" state="hidden" r:id="rId6"/>
  </sheets>
  <definedNames>
    <definedName name="_xlnm._FilterDatabase" localSheetId="4" hidden="1">'Estimacion esfuerzo'!$A$5:$H$28</definedName>
    <definedName name="_Toc321821600" localSheetId="0">'1. EDT'!#REF!</definedName>
    <definedName name="_Toc321821601" localSheetId="0">'1. EDT'!#REF!</definedName>
    <definedName name="_Toc322685674" localSheetId="0">'1. EDT'!#REF!</definedName>
    <definedName name="_Toc322709448" localSheetId="0">'1. EDT'!#REF!</definedName>
  </definedNames>
  <calcPr calcId="191029"/>
</workbook>
</file>

<file path=xl/calcChain.xml><?xml version="1.0" encoding="utf-8"?>
<calcChain xmlns="http://schemas.openxmlformats.org/spreadsheetml/2006/main">
  <c r="G6" i="16" l="1"/>
  <c r="H6" i="16" s="1"/>
  <c r="F6" i="16"/>
  <c r="I6" i="16" s="1"/>
  <c r="F25" i="16" l="1"/>
  <c r="G25" i="16"/>
  <c r="H25" i="16" s="1"/>
  <c r="F24" i="16"/>
  <c r="G24" i="16"/>
  <c r="H24" i="16" s="1"/>
  <c r="F19" i="16"/>
  <c r="G19" i="16"/>
  <c r="H19" i="16" s="1"/>
  <c r="F20" i="16"/>
  <c r="G20" i="16"/>
  <c r="H20" i="16" s="1"/>
  <c r="F21" i="16"/>
  <c r="G21" i="16"/>
  <c r="H21" i="16" s="1"/>
  <c r="F22" i="16"/>
  <c r="G22" i="16"/>
  <c r="H22" i="16" s="1"/>
  <c r="F13" i="16"/>
  <c r="G13" i="16"/>
  <c r="H13" i="16" s="1"/>
  <c r="F14" i="16"/>
  <c r="G14" i="16"/>
  <c r="H14" i="16" s="1"/>
  <c r="F15" i="16"/>
  <c r="G15" i="16"/>
  <c r="H15" i="16" s="1"/>
  <c r="F16" i="16"/>
  <c r="G16" i="16"/>
  <c r="H16" i="16" s="1"/>
  <c r="F18" i="16"/>
  <c r="G18" i="16"/>
  <c r="H18" i="16" s="1"/>
  <c r="F23" i="16"/>
  <c r="G23" i="16"/>
  <c r="H23" i="16" s="1"/>
  <c r="F26" i="16"/>
  <c r="G26" i="16"/>
  <c r="H26" i="16" s="1"/>
  <c r="F27" i="16"/>
  <c r="G27" i="16"/>
  <c r="H27" i="16" s="1"/>
  <c r="F28" i="16"/>
  <c r="G28" i="16"/>
  <c r="H28" i="16" s="1"/>
  <c r="I25" i="16" l="1"/>
  <c r="I24" i="16"/>
  <c r="I19" i="16"/>
  <c r="I20" i="16"/>
  <c r="I21" i="16"/>
  <c r="I22" i="16"/>
  <c r="I13" i="16"/>
  <c r="I14" i="16"/>
  <c r="I15" i="16"/>
  <c r="I16" i="16"/>
  <c r="I18" i="16"/>
  <c r="I23" i="16"/>
  <c r="I27" i="16"/>
  <c r="I26" i="16"/>
  <c r="I28" i="16"/>
  <c r="E29" i="16" l="1"/>
  <c r="D29" i="16"/>
  <c r="C29" i="16"/>
  <c r="G7" i="16"/>
  <c r="G8" i="16"/>
  <c r="H8" i="16" s="1"/>
  <c r="G9" i="16"/>
  <c r="H9" i="16" s="1"/>
  <c r="G17" i="16"/>
  <c r="H17" i="16" s="1"/>
  <c r="G10" i="16"/>
  <c r="H10" i="16" s="1"/>
  <c r="G11" i="16"/>
  <c r="H11" i="16" s="1"/>
  <c r="G12" i="16"/>
  <c r="H12" i="16" s="1"/>
  <c r="F12" i="16"/>
  <c r="F8" i="16"/>
  <c r="F9" i="16"/>
  <c r="F17" i="16"/>
  <c r="F10" i="16"/>
  <c r="F11" i="16"/>
  <c r="F7" i="16"/>
  <c r="I7" i="16" l="1"/>
  <c r="F29" i="16"/>
  <c r="I8" i="16"/>
  <c r="I11" i="16"/>
  <c r="I17" i="16"/>
  <c r="I10" i="16"/>
  <c r="I12" i="16"/>
  <c r="I9" i="16"/>
  <c r="H7" i="16"/>
  <c r="I29" i="1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O3" authorId="0" shapeId="0" xr:uid="{8778EDCE-B5D0-4839-9AB3-B1D2F954E4A9}">
      <text>
        <r>
          <rPr>
            <sz val="9"/>
            <color indexed="81"/>
            <rFont val="Tahoma"/>
            <family val="2"/>
          </rPr>
          <t xml:space="preserve">Definir el medio que se va a utilizar para comunicar. Por ejemplo: E-card, correo electrónico, infográfico, reunión, video, folleto físico, afiche, cartelera, etc. </t>
        </r>
      </text>
    </comment>
    <comment ref="P3" authorId="0" shapeId="0" xr:uid="{EEF1E51A-1D87-430D-9268-96A411A9D073}">
      <text>
        <r>
          <rPr>
            <sz val="9"/>
            <color indexed="81"/>
            <rFont val="Tahoma"/>
            <family val="2"/>
          </rPr>
          <t xml:space="preserve">Definir el medio que se va a utilizar para comunicar. Por ejemplo: E-card, correo electrónico, infográfico, reunión, video, folleto físico, afiche, cartelera, etc. </t>
        </r>
      </text>
    </comment>
    <comment ref="A4" authorId="0" shapeId="0" xr:uid="{219E6641-AA7C-40AD-AD66-6850BF4D3EEF}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Definir cuales son los principales objetivos que se desean alcanzar con las comunicaciones </t>
        </r>
      </text>
    </comment>
    <comment ref="B9" authorId="0" shapeId="0" xr:uid="{E24A091C-B858-4F42-AB32-3AE50EC53D23}">
      <text>
        <r>
          <rPr>
            <sz val="9"/>
            <color indexed="81"/>
            <rFont val="Tahoma"/>
            <family val="2"/>
          </rPr>
          <t xml:space="preserve">Públicos a los que irán dirigidos los mensajes: patrocinadores, proveedores, líder de proyecto, miembros de equipo. 
</t>
        </r>
      </text>
    </comment>
    <comment ref="G9" authorId="0" shapeId="0" xr:uid="{2CF3FB42-1676-43B4-9B02-CAECA09D662A}">
      <text>
        <r>
          <rPr>
            <sz val="9"/>
            <color indexed="81"/>
            <rFont val="Tahoma"/>
            <family val="2"/>
          </rPr>
          <t>Fecha en la cual se debe enviar-transmitir la información. Si es periódico, no es obligatorio o se puede indicar la fecha inicial</t>
        </r>
      </text>
    </comment>
    <comment ref="H9" authorId="0" shapeId="0" xr:uid="{AC616CF7-D8ED-47E2-8D31-840527033FB6}">
      <text>
        <r>
          <rPr>
            <sz val="9"/>
            <color indexed="81"/>
            <rFont val="Tahoma"/>
            <family val="2"/>
          </rPr>
          <t>En caso que sea una comunicación periódica (ejemplo: reuniones de seguimiento) no se diligencia la columna de fecha de ejecución, sino solamente la columna de periodicidad.</t>
        </r>
      </text>
    </comment>
    <comment ref="I9" authorId="0" shapeId="0" xr:uid="{4207D3E6-E4BA-4861-B83B-DB3FD9E3977B}">
      <text>
        <r>
          <rPr>
            <sz val="9"/>
            <color indexed="81"/>
            <rFont val="Tahoma"/>
            <family val="2"/>
          </rPr>
          <t xml:space="preserve">Responsable de ejecución de la comunicación. </t>
        </r>
      </text>
    </comment>
    <comment ref="J9" authorId="0" shapeId="0" xr:uid="{4FE2592A-3291-4FF8-94A0-FA6C71CE1FA4}">
      <text>
        <r>
          <rPr>
            <sz val="9"/>
            <color indexed="81"/>
            <rFont val="Tahoma"/>
            <family val="2"/>
          </rPr>
          <t xml:space="preserve">Observaciones relevantes en relación a la comunicación 
</t>
        </r>
      </text>
    </comment>
    <comment ref="A10" authorId="0" shapeId="0" xr:uid="{3FC30E65-7A7C-4EFA-B76C-2374529E47E7}">
      <text>
        <r>
          <rPr>
            <sz val="9"/>
            <color indexed="81"/>
            <rFont val="Tahoma"/>
            <family val="2"/>
          </rPr>
          <t xml:space="preserve">Definir el medio que se va a utilizar para comunicar. Por ejemplo: E-card, correo electrónico, infográfico, reunión, video, folleto físico, afiche, cartelera, etc. </t>
        </r>
      </text>
    </comment>
    <comment ref="B10" authorId="0" shapeId="0" xr:uid="{5C2E91D6-9901-4FFA-B4C4-38608ABD98E1}">
      <text>
        <r>
          <rPr>
            <sz val="9"/>
            <color indexed="81"/>
            <rFont val="Tahoma"/>
            <family val="2"/>
          </rPr>
          <t xml:space="preserve">A grandes rasgos el objetivo del mensaje que se quiere comunicar. No se detalla contenido exacto.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4" authorId="0" shapeId="0" xr:uid="{31464742-A62E-4094-84F1-8EDDD03F75B1}">
      <text>
        <r>
          <rPr>
            <sz val="9"/>
            <color indexed="81"/>
            <rFont val="Tahoma"/>
            <family val="2"/>
          </rPr>
          <t>Nombre completo de la persona</t>
        </r>
      </text>
    </comment>
    <comment ref="C4" authorId="0" shapeId="0" xr:uid="{93073741-6CE1-41D1-8813-2F73539F1B68}">
      <text>
        <r>
          <rPr>
            <sz val="9"/>
            <color indexed="81"/>
            <rFont val="Tahoma"/>
            <family val="2"/>
          </rPr>
          <t xml:space="preserve">Dependencia a la que pertenece
</t>
        </r>
      </text>
    </comment>
    <comment ref="D4" authorId="0" shapeId="0" xr:uid="{C96DC26E-D469-413B-9E7D-967329224D07}">
      <text>
        <r>
          <rPr>
            <sz val="9"/>
            <color indexed="81"/>
            <rFont val="Tahoma"/>
            <family val="2"/>
          </rPr>
          <t xml:space="preserve">Cargo que ocupa. Por ejemplo: jefe, coordinador, analista, auxiliar, etc. </t>
        </r>
      </text>
    </comment>
    <comment ref="E4" authorId="0" shapeId="0" xr:uid="{EED534AB-0D69-4F3B-A5D6-0B4E532C1794}">
      <text>
        <r>
          <rPr>
            <sz val="9"/>
            <color indexed="81"/>
            <rFont val="Tahoma"/>
            <family val="2"/>
          </rPr>
          <t>Rol dentro del proyecto, de acuerdo a los establecidos.  Ejemplo: Líder del proyecto, patrocinador, etc.</t>
        </r>
      </text>
    </comment>
    <comment ref="F4" authorId="0" shapeId="0" xr:uid="{CC285208-E4E3-452B-BA4E-6D22D69CF22E}">
      <text>
        <r>
          <rPr>
            <sz val="9"/>
            <color indexed="81"/>
            <rFont val="Tahoma"/>
            <family val="2"/>
          </rPr>
          <t>Correo electrónico de contacto</t>
        </r>
      </text>
    </comment>
    <comment ref="G4" authorId="0" shapeId="0" xr:uid="{5BC3EFAF-EB04-43A1-AC0B-68E54B0C1A7A}">
      <text>
        <r>
          <rPr>
            <sz val="9"/>
            <color indexed="81"/>
            <rFont val="Tahoma"/>
            <family val="2"/>
          </rPr>
          <t xml:space="preserve">Numero telefónico y/o extensión
</t>
        </r>
      </text>
    </comment>
  </commentList>
</comments>
</file>

<file path=xl/sharedStrings.xml><?xml version="1.0" encoding="utf-8"?>
<sst xmlns="http://schemas.openxmlformats.org/spreadsheetml/2006/main" count="146" uniqueCount="127">
  <si>
    <t>Documento de Requisitos</t>
  </si>
  <si>
    <t>Desviación</t>
  </si>
  <si>
    <t>Varianza</t>
  </si>
  <si>
    <t>SI</t>
  </si>
  <si>
    <t>NO</t>
  </si>
  <si>
    <t>BOLEANO</t>
  </si>
  <si>
    <t>Estados del paquete de trabajo</t>
  </si>
  <si>
    <t>Documento de Visión</t>
  </si>
  <si>
    <t>No considerado</t>
  </si>
  <si>
    <t>Mapa Mental</t>
  </si>
  <si>
    <t>Planificado</t>
  </si>
  <si>
    <t>Diagrama de Afinidad</t>
  </si>
  <si>
    <t>En ejecución</t>
  </si>
  <si>
    <t>Historia de Usuario</t>
  </si>
  <si>
    <t>Suspendido</t>
  </si>
  <si>
    <t>Prototipo</t>
  </si>
  <si>
    <t>Finalizado</t>
  </si>
  <si>
    <t>Documento de Necesidades y Características</t>
  </si>
  <si>
    <t>Entregado y aprobado</t>
  </si>
  <si>
    <t>Video</t>
  </si>
  <si>
    <t>Grabación de Sonido</t>
  </si>
  <si>
    <t>Encuesta</t>
  </si>
  <si>
    <t>Descripción</t>
  </si>
  <si>
    <t>Código</t>
  </si>
  <si>
    <t>Observaciones adicionales</t>
  </si>
  <si>
    <t>¿Qué no está incluido?</t>
  </si>
  <si>
    <t>2.1</t>
  </si>
  <si>
    <t>Entregable / Paquete de trabajo / Actividad</t>
  </si>
  <si>
    <t>Estimación de esfuerzo (horas)</t>
  </si>
  <si>
    <t>Pesimista</t>
  </si>
  <si>
    <t>Probable</t>
  </si>
  <si>
    <t>Optimista</t>
  </si>
  <si>
    <t>Sumatoria del esfuerzo de todos los involucrados en la tarea</t>
  </si>
  <si>
    <t>Código EDT
(si aplica)</t>
  </si>
  <si>
    <t>Total</t>
  </si>
  <si>
    <t>Promedio (BETA)</t>
  </si>
  <si>
    <t>2.5</t>
  </si>
  <si>
    <t>Trabajo para llevar a Project (en caso de mucha incertidumbre)</t>
  </si>
  <si>
    <t>El objetivo de esta hoja es servir como ayuda al momento de realizar estimaciones de esfuerzo ya sea para entregables, paquetes de trabajo (un grupo de tareas), tareas individuales, o lo que se desee.
Su uso es opcional, si el equipo del proyecto lo desea</t>
  </si>
  <si>
    <t>¿Con qué se cuenta?</t>
  </si>
  <si>
    <t>Definición de alcance y requerimientos</t>
  </si>
  <si>
    <t>Construcción de RFP</t>
  </si>
  <si>
    <t>Construcción de Matriz de Aceptación</t>
  </si>
  <si>
    <t>Proceso RFP</t>
  </si>
  <si>
    <t>Envío de RFP</t>
  </si>
  <si>
    <t>Búsqueda de proveedores</t>
  </si>
  <si>
    <t>Levantamiento de requerimientos funcionales y procesos</t>
  </si>
  <si>
    <t>Evaluación de propuestas</t>
  </si>
  <si>
    <t>Entregables</t>
  </si>
  <si>
    <t>Líder del proyecto</t>
  </si>
  <si>
    <t>Jefe Soluciones de Software</t>
  </si>
  <si>
    <t>Primera Reunión Informativa</t>
  </si>
  <si>
    <t>Sustentación de propuestas</t>
  </si>
  <si>
    <t>Levantamiento de requerimientos técnicos, infraestructura y de Arquitectura</t>
  </si>
  <si>
    <t>RFP</t>
  </si>
  <si>
    <t>Envío Invitación a participar</t>
  </si>
  <si>
    <t>Levantamiento de requerimientos de Migración de datos e información</t>
  </si>
  <si>
    <t>Levantamiento de requerimientos de Integración</t>
  </si>
  <si>
    <t>Preparación Invitación a proponentes</t>
  </si>
  <si>
    <t>Consolidar respuestas inquietudes recibidas</t>
  </si>
  <si>
    <t>Acta primera reunion informativa</t>
  </si>
  <si>
    <t>Consolidación Recepción de Propuestas</t>
  </si>
  <si>
    <t>Preparar Sesiones de demostración</t>
  </si>
  <si>
    <t>Preparación presentación Comité de Contratación</t>
  </si>
  <si>
    <t>Envio correo de decisión a proponentes</t>
  </si>
  <si>
    <t>Criterios de Aceptación</t>
  </si>
  <si>
    <t>Paquete de Trabajo</t>
  </si>
  <si>
    <t>Ubicación entregables</t>
  </si>
  <si>
    <t xml:space="preserve">Los correos de aprobación de documentos o actas deberan tener anexo el documento al que hace referencia.
Todos los documentos que impliquen un proceso de aprobación deberan manejar versionamiento. </t>
  </si>
  <si>
    <t xml:space="preserve">PLAN DE COMUNICACIONES </t>
  </si>
  <si>
    <t xml:space="preserve">OBJETIVOS DE COMUNICACIÓN </t>
  </si>
  <si>
    <t>Públicos</t>
  </si>
  <si>
    <t>Público 4</t>
  </si>
  <si>
    <t>Fecha de ejecución</t>
  </si>
  <si>
    <t>Periodicidad</t>
  </si>
  <si>
    <t>Responsable</t>
  </si>
  <si>
    <t>Observaciones</t>
  </si>
  <si>
    <t>Medio</t>
  </si>
  <si>
    <t>Ecard</t>
  </si>
  <si>
    <t>X</t>
  </si>
  <si>
    <t xml:space="preserve">Solicitar que la e-card sea diseñada con una imagen de….. </t>
  </si>
  <si>
    <t>ALTO</t>
  </si>
  <si>
    <t xml:space="preserve">Reunión </t>
  </si>
  <si>
    <t>Correo electrónico</t>
  </si>
  <si>
    <t>MEDIO</t>
  </si>
  <si>
    <t>Infográfico</t>
  </si>
  <si>
    <t>BAJO</t>
  </si>
  <si>
    <t>Boletín</t>
  </si>
  <si>
    <t>Folleto físico</t>
  </si>
  <si>
    <t>DIRECTORIO DE INTERESADOS</t>
  </si>
  <si>
    <t xml:space="preserve">No. </t>
  </si>
  <si>
    <t>NOMBRE</t>
  </si>
  <si>
    <t>AREA</t>
  </si>
  <si>
    <t>CARGO</t>
  </si>
  <si>
    <t>ROL EN EL PROYECTO</t>
  </si>
  <si>
    <t>CORREO</t>
  </si>
  <si>
    <t>TELÉFONO</t>
  </si>
  <si>
    <t>Nombre de la persona</t>
  </si>
  <si>
    <t>Dependencia a la que pertenece</t>
  </si>
  <si>
    <t xml:space="preserve">Jefe, coordinador, analista, auxiliar, etc. </t>
  </si>
  <si>
    <t>Ej.: Participante, líder del proyecto</t>
  </si>
  <si>
    <t>xxxx@eafit.edu.co</t>
  </si>
  <si>
    <t>EXCLUSIONES</t>
  </si>
  <si>
    <t>SUPUESTOS</t>
  </si>
  <si>
    <t>Tipo de Comunicación</t>
  </si>
  <si>
    <t>Seguimiento con Patrocinadores</t>
  </si>
  <si>
    <t>Informe de Seguimiento</t>
  </si>
  <si>
    <t>Equipo Proyecto</t>
  </si>
  <si>
    <t>Patrocinadores y ppales interesados Area Aliada</t>
  </si>
  <si>
    <t>DINF 
(Jefes, seguridad, arquitecto  Soluciones e infraestructura)</t>
  </si>
  <si>
    <t>Seguimiento Proyecto</t>
  </si>
  <si>
    <t>Quincenal</t>
  </si>
  <si>
    <t>Mensual</t>
  </si>
  <si>
    <t>Semanal</t>
  </si>
  <si>
    <t>Seguimiento de Lecciones aprendidas y riesgos</t>
  </si>
  <si>
    <t>A</t>
  </si>
  <si>
    <t>C</t>
  </si>
  <si>
    <t>I</t>
  </si>
  <si>
    <t>R</t>
  </si>
  <si>
    <t>MATRIZ RACI 
R= Quien realiza la tarea,  elabora
A = Quien aprueba
C= Quien posee información relevante para la realización de la tarea
 I=Quien debe ser informado, comunicación unidireccional</t>
  </si>
  <si>
    <t xml:space="preserve">Todos los documentos referenciados en criterios de aceptación  deberán estar ubicados en el sitio del proyecto , a menos de que se especifique lo contrario. </t>
  </si>
  <si>
    <t>PAQUETE DE TRBAJO 1</t>
  </si>
  <si>
    <t>PAQUETE DE TRABAJO 2</t>
  </si>
  <si>
    <t>DOCUMENTACIÓN Y MODELO DE SERVICIO</t>
  </si>
  <si>
    <t xml:space="preserve">SPRINT 1
</t>
  </si>
  <si>
    <t xml:space="preserve">SPRINT 2
</t>
  </si>
  <si>
    <t>SPRINT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</si>
</sst>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-* #,##0.00\ _€_-;\-* #,##0.00\ _€_-;_-* &quot;-&quot;??\ _€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FF0000"/>
      <name val="Arial"/>
      <family val="2"/>
    </font>
    <font>
      <sz val="9"/>
      <color theme="1"/>
      <name val="Arial"/>
      <family val="2"/>
    </font>
    <font>
      <b/>
      <sz val="9"/>
      <color rgb="FFFFFFFF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sz val="9"/>
      <color theme="0" tint="-0.499984740745262"/>
      <name val="Arial"/>
      <family val="2"/>
    </font>
    <font>
      <sz val="8"/>
      <color theme="4" tint="0.59999389629810485"/>
      <name val="Arial"/>
      <family val="2"/>
    </font>
    <font>
      <b/>
      <sz val="9"/>
      <color theme="4" tint="0.59999389629810485"/>
      <name val="Arial"/>
      <family val="2"/>
    </font>
    <font>
      <sz val="9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FFFFFF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1"/>
      <color theme="9"/>
      <name val="Calibri"/>
      <family val="2"/>
      <scheme val="minor"/>
    </font>
    <font>
      <sz val="2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theme="8" tint="-0.499984740745262"/>
      </left>
      <right/>
      <top/>
      <bottom/>
      <diagonal/>
    </border>
    <border>
      <left style="dotted">
        <color theme="8" tint="-0.499984740745262"/>
      </left>
      <right style="dotted">
        <color theme="8" tint="-0.499984740745262"/>
      </right>
      <top style="dotted">
        <color theme="8" tint="-0.499984740745262"/>
      </top>
      <bottom style="dotted">
        <color theme="8" tint="-0.499984740745262"/>
      </bottom>
      <diagonal/>
    </border>
    <border>
      <left style="dotted">
        <color theme="8" tint="-0.499984740745262"/>
      </left>
      <right/>
      <top style="dotted">
        <color theme="8" tint="-0.499984740745262"/>
      </top>
      <bottom style="dotted">
        <color theme="8" tint="-0.499984740745262"/>
      </bottom>
      <diagonal/>
    </border>
    <border>
      <left/>
      <right/>
      <top style="dotted">
        <color theme="8" tint="-0.499984740745262"/>
      </top>
      <bottom style="dotted">
        <color theme="8" tint="-0.499984740745262"/>
      </bottom>
      <diagonal/>
    </border>
    <border>
      <left/>
      <right style="dotted">
        <color theme="8" tint="-0.499984740745262"/>
      </right>
      <top style="dotted">
        <color theme="8" tint="-0.499984740745262"/>
      </top>
      <bottom style="dotted">
        <color theme="8" tint="-0.499984740745262"/>
      </bottom>
      <diagonal/>
    </border>
    <border>
      <left/>
      <right/>
      <top/>
      <bottom style="dotted">
        <color theme="8" tint="-0.499984740745262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93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5" fillId="0" borderId="0" xfId="0" applyFont="1" applyFill="1" applyBorder="1" applyAlignment="1" applyProtection="1">
      <alignment vertical="center"/>
      <protection locked="0"/>
    </xf>
    <xf numFmtId="10" fontId="5" fillId="0" borderId="0" xfId="1" applyNumberFormat="1" applyFont="1" applyFill="1" applyBorder="1" applyAlignment="1" applyProtection="1">
      <alignment vertical="center" wrapText="1"/>
      <protection locked="0"/>
    </xf>
    <xf numFmtId="0" fontId="2" fillId="0" borderId="0" xfId="0" applyFont="1" applyBorder="1" applyAlignment="1" applyProtection="1">
      <alignment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3" fillId="3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4" fillId="0" borderId="0" xfId="0" applyFont="1" applyFill="1" applyBorder="1" applyAlignment="1" applyProtection="1">
      <alignment horizontal="center" vertical="center" wrapText="1"/>
    </xf>
    <xf numFmtId="164" fontId="8" fillId="2" borderId="0" xfId="0" applyNumberFormat="1" applyFont="1" applyFill="1" applyBorder="1" applyAlignment="1" applyProtection="1">
      <alignment horizontal="center" vertical="center"/>
    </xf>
    <xf numFmtId="164" fontId="8" fillId="2" borderId="0" xfId="0" applyNumberFormat="1" applyFont="1" applyFill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 wrapText="1"/>
    </xf>
    <xf numFmtId="0" fontId="3" fillId="0" borderId="0" xfId="0" applyFont="1" applyFill="1" applyAlignment="1" applyProtection="1">
      <alignment horizontal="center" vertical="center"/>
      <protection locked="0"/>
    </xf>
    <xf numFmtId="164" fontId="11" fillId="6" borderId="0" xfId="0" applyNumberFormat="1" applyFont="1" applyFill="1" applyBorder="1" applyAlignment="1" applyProtection="1">
      <alignment horizontal="center" vertical="center"/>
    </xf>
    <xf numFmtId="164" fontId="11" fillId="6" borderId="0" xfId="0" applyNumberFormat="1" applyFont="1" applyFill="1" applyAlignment="1" applyProtection="1">
      <alignment horizontal="center" vertical="center"/>
    </xf>
    <xf numFmtId="164" fontId="7" fillId="4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 indent="2"/>
      <protection locked="0"/>
    </xf>
    <xf numFmtId="0" fontId="0" fillId="0" borderId="0" xfId="0" applyAlignment="1">
      <alignment horizont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Font="1" applyAlignment="1">
      <alignment wrapText="1"/>
    </xf>
    <xf numFmtId="0" fontId="0" fillId="0" borderId="0" xfId="0" applyFont="1"/>
    <xf numFmtId="0" fontId="15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16" fillId="8" borderId="0" xfId="0" applyFont="1" applyFill="1" applyBorder="1" applyAlignment="1">
      <alignment horizontal="center" vertical="center" wrapText="1"/>
    </xf>
    <xf numFmtId="0" fontId="17" fillId="7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15" fillId="0" borderId="0" xfId="0" applyFont="1" applyFill="1" applyBorder="1" applyAlignment="1">
      <alignment horizontal="left" vertical="center" wrapText="1"/>
    </xf>
    <xf numFmtId="0" fontId="15" fillId="0" borderId="0" xfId="0" applyNumberFormat="1" applyFont="1" applyFill="1" applyBorder="1" applyAlignment="1">
      <alignment horizontal="left" vertical="center" wrapText="1"/>
    </xf>
    <xf numFmtId="0" fontId="15" fillId="0" borderId="0" xfId="0" applyNumberFormat="1" applyFont="1" applyFill="1" applyBorder="1" applyAlignment="1">
      <alignment horizontal="left" vertical="center" wrapText="1" indent="2"/>
    </xf>
    <xf numFmtId="0" fontId="15" fillId="0" borderId="0" xfId="0" applyFont="1" applyFill="1" applyBorder="1" applyAlignment="1">
      <alignment horizontal="left" vertical="center" wrapText="1" indent="2"/>
    </xf>
    <xf numFmtId="0" fontId="15" fillId="0" borderId="0" xfId="0" applyNumberFormat="1" applyFont="1" applyFill="1" applyAlignment="1">
      <alignment horizontal="left" vertical="center" wrapText="1" indent="2"/>
    </xf>
    <xf numFmtId="0" fontId="15" fillId="0" borderId="0" xfId="0" applyNumberFormat="1" applyFont="1" applyFill="1" applyAlignment="1">
      <alignment horizontal="left" vertical="center" wrapText="1"/>
    </xf>
    <xf numFmtId="0" fontId="0" fillId="0" borderId="8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15" fontId="18" fillId="0" borderId="8" xfId="0" applyNumberFormat="1" applyFont="1" applyBorder="1" applyAlignment="1">
      <alignment horizontal="center" vertical="center" wrapText="1"/>
    </xf>
    <xf numFmtId="0" fontId="18" fillId="0" borderId="8" xfId="0" applyFont="1" applyBorder="1" applyAlignment="1">
      <alignment horizontal="left" vertical="center" wrapText="1"/>
    </xf>
    <xf numFmtId="0" fontId="0" fillId="0" borderId="0" xfId="0" applyFont="1" applyAlignment="1">
      <alignment horizontal="left" vertical="top" wrapText="1"/>
    </xf>
    <xf numFmtId="0" fontId="0" fillId="0" borderId="11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left" vertical="top" wrapText="1"/>
    </xf>
    <xf numFmtId="0" fontId="0" fillId="7" borderId="0" xfId="0" applyFill="1" applyAlignment="1">
      <alignment horizontal="center"/>
    </xf>
    <xf numFmtId="0" fontId="14" fillId="7" borderId="0" xfId="0" applyFont="1" applyFill="1" applyAlignment="1">
      <alignment textRotation="90"/>
    </xf>
    <xf numFmtId="0" fontId="14" fillId="7" borderId="0" xfId="0" applyFont="1" applyFill="1" applyAlignment="1">
      <alignment horizontal="center"/>
    </xf>
    <xf numFmtId="0" fontId="20" fillId="7" borderId="0" xfId="0" applyFont="1" applyFill="1" applyAlignment="1">
      <alignment horizontal="center" vertical="center" wrapText="1"/>
    </xf>
    <xf numFmtId="0" fontId="21" fillId="0" borderId="8" xfId="0" applyFont="1" applyBorder="1" applyAlignment="1">
      <alignment vertical="center" wrapText="1"/>
    </xf>
    <xf numFmtId="0" fontId="21" fillId="0" borderId="8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/>
    </xf>
    <xf numFmtId="0" fontId="0" fillId="0" borderId="8" xfId="0" applyFont="1" applyBorder="1" applyAlignment="1">
      <alignment vertical="center"/>
    </xf>
    <xf numFmtId="0" fontId="0" fillId="0" borderId="8" xfId="0" applyFont="1" applyBorder="1" applyAlignment="1">
      <alignment horizontal="left" vertical="center"/>
    </xf>
    <xf numFmtId="0" fontId="22" fillId="0" borderId="0" xfId="0" applyFont="1"/>
    <xf numFmtId="0" fontId="15" fillId="9" borderId="1" xfId="0" applyFont="1" applyFill="1" applyBorder="1" applyAlignment="1">
      <alignment horizontal="center" vertical="center" textRotation="90" wrapText="1"/>
    </xf>
    <xf numFmtId="0" fontId="15" fillId="9" borderId="1" xfId="0" applyFont="1" applyFill="1" applyBorder="1" applyAlignment="1">
      <alignment horizontal="center" vertical="center" textRotation="90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NumberFormat="1" applyFont="1" applyFill="1" applyBorder="1" applyAlignment="1">
      <alignment horizontal="center" vertical="center"/>
    </xf>
    <xf numFmtId="0" fontId="15" fillId="0" borderId="0" xfId="0" applyNumberFormat="1" applyFont="1" applyFill="1" applyAlignment="1">
      <alignment horizontal="center" vertical="center"/>
    </xf>
    <xf numFmtId="0" fontId="15" fillId="10" borderId="2" xfId="0" applyFont="1" applyFill="1" applyBorder="1" applyAlignment="1">
      <alignment horizontal="center" vertical="center" wrapText="1"/>
    </xf>
    <xf numFmtId="0" fontId="15" fillId="10" borderId="3" xfId="0" applyFont="1" applyFill="1" applyBorder="1" applyAlignment="1">
      <alignment horizontal="center" vertical="center" wrapText="1"/>
    </xf>
    <xf numFmtId="0" fontId="15" fillId="10" borderId="13" xfId="0" applyFont="1" applyFill="1" applyBorder="1" applyAlignment="1">
      <alignment horizontal="center" vertical="center" wrapText="1"/>
    </xf>
    <xf numFmtId="0" fontId="15" fillId="10" borderId="14" xfId="0" applyFont="1" applyFill="1" applyBorder="1" applyAlignment="1">
      <alignment horizontal="center" vertical="center" wrapText="1"/>
    </xf>
    <xf numFmtId="0" fontId="15" fillId="10" borderId="15" xfId="0" applyFont="1" applyFill="1" applyBorder="1" applyAlignment="1">
      <alignment horizontal="center" vertical="center" wrapText="1"/>
    </xf>
    <xf numFmtId="0" fontId="15" fillId="10" borderId="16" xfId="0" applyFont="1" applyFill="1" applyBorder="1" applyAlignment="1">
      <alignment horizontal="center" vertical="center" wrapText="1"/>
    </xf>
    <xf numFmtId="0" fontId="15" fillId="10" borderId="17" xfId="0" applyFont="1" applyFill="1" applyBorder="1" applyAlignment="1">
      <alignment horizontal="center" vertical="center" wrapText="1"/>
    </xf>
    <xf numFmtId="0" fontId="15" fillId="10" borderId="0" xfId="0" applyFont="1" applyFill="1" applyBorder="1" applyAlignment="1">
      <alignment horizontal="center" vertical="center" wrapText="1"/>
    </xf>
    <xf numFmtId="0" fontId="20" fillId="8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9" fillId="8" borderId="0" xfId="0" applyFont="1" applyFill="1" applyAlignment="1">
      <alignment horizontal="center"/>
    </xf>
    <xf numFmtId="0" fontId="14" fillId="7" borderId="0" xfId="0" applyFont="1" applyFill="1" applyAlignment="1">
      <alignment horizontal="center" vertical="center" wrapText="1"/>
    </xf>
    <xf numFmtId="0" fontId="14" fillId="7" borderId="12" xfId="0" applyFont="1" applyFill="1" applyBorder="1" applyAlignment="1">
      <alignment horizontal="center" vertical="center" wrapText="1"/>
    </xf>
    <xf numFmtId="0" fontId="14" fillId="7" borderId="0" xfId="0" applyFont="1" applyFill="1" applyAlignment="1">
      <alignment horizontal="center" vertical="center"/>
    </xf>
    <xf numFmtId="0" fontId="19" fillId="8" borderId="4" xfId="0" applyFont="1" applyFill="1" applyBorder="1" applyAlignment="1">
      <alignment horizontal="center" vertical="center"/>
    </xf>
    <xf numFmtId="0" fontId="19" fillId="8" borderId="5" xfId="0" applyFont="1" applyFill="1" applyBorder="1" applyAlignment="1">
      <alignment horizontal="center" vertical="center"/>
    </xf>
    <xf numFmtId="0" fontId="19" fillId="8" borderId="6" xfId="0" applyFont="1" applyFill="1" applyBorder="1" applyAlignment="1">
      <alignment horizontal="center" vertical="center"/>
    </xf>
    <xf numFmtId="0" fontId="14" fillId="7" borderId="7" xfId="0" applyFont="1" applyFill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19" fillId="8" borderId="0" xfId="0" applyFont="1" applyFill="1" applyAlignment="1">
      <alignment horizontal="center" vertical="center"/>
    </xf>
    <xf numFmtId="0" fontId="9" fillId="4" borderId="0" xfId="0" applyFont="1" applyFill="1" applyBorder="1" applyAlignment="1" applyProtection="1">
      <alignment horizontal="center" vertical="center" wrapText="1"/>
      <protection locked="0"/>
    </xf>
    <xf numFmtId="0" fontId="10" fillId="4" borderId="0" xfId="0" applyFont="1" applyFill="1" applyBorder="1" applyAlignment="1" applyProtection="1">
      <alignment horizontal="center" vertical="center" wrapText="1"/>
      <protection locked="0"/>
    </xf>
    <xf numFmtId="0" fontId="6" fillId="4" borderId="0" xfId="0" applyFont="1" applyFill="1" applyBorder="1" applyAlignment="1" applyProtection="1">
      <alignment horizontal="center" vertical="center" wrapText="1"/>
      <protection locked="0"/>
    </xf>
    <xf numFmtId="0" fontId="11" fillId="5" borderId="0" xfId="0" applyFont="1" applyFill="1" applyBorder="1" applyAlignment="1" applyProtection="1">
      <alignment horizontal="center" vertical="center" wrapText="1"/>
      <protection locked="0"/>
    </xf>
  </cellXfs>
  <cellStyles count="3">
    <cellStyle name="Millares 2" xfId="2" xr:uid="{170D1487-F065-41EA-913E-A281C7F5FC70}"/>
    <cellStyle name="Normal" xfId="0" builtinId="0"/>
    <cellStyle name="Porcentaje" xfId="1" builtinId="5"/>
  </cellStyles>
  <dxfs count="34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numFmt numFmtId="164" formatCode="0.0"/>
      <fill>
        <patternFill patternType="solid">
          <fgColor indexed="64"/>
          <bgColor theme="4" tint="-0.249977111117893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strike val="0"/>
        <outline val="0"/>
        <shadow val="0"/>
        <u val="none"/>
        <vertAlign val="baseline"/>
        <sz val="9"/>
        <color theme="0"/>
        <name val="Arial"/>
        <scheme val="none"/>
      </font>
      <numFmt numFmtId="164" formatCode="0.0"/>
      <fill>
        <patternFill patternType="solid">
          <fgColor indexed="64"/>
          <bgColor theme="4" tint="-0.249977111117893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0" tint="-0.499984740745262"/>
        <name val="Arial"/>
        <family val="2"/>
        <scheme val="none"/>
      </font>
      <numFmt numFmtId="164" formatCode="0.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0" tint="-0.499984740745262"/>
        <name val="Arial"/>
        <scheme val="none"/>
      </font>
      <numFmt numFmtId="164" formatCode="0.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0" tint="-0.499984740745262"/>
        <name val="Arial"/>
        <family val="2"/>
        <scheme val="none"/>
      </font>
      <numFmt numFmtId="164" formatCode="0.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0" tint="-0.499984740745262"/>
        <name val="Arial"/>
        <scheme val="none"/>
      </font>
      <numFmt numFmtId="164" formatCode="0.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64" formatCode="0.0"/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left" vertical="center" textRotation="0" wrapText="1" indent="0" justifyLastLine="0" shrinkToFit="0" readingOrder="0"/>
      <protection locked="0" hidden="0"/>
    </dxf>
    <dxf>
      <protection locked="0" hidden="0"/>
    </dxf>
    <dxf>
      <font>
        <b val="0"/>
        <strike val="0"/>
        <outline val="0"/>
        <shadow val="0"/>
        <u val="none"/>
        <vertAlign val="baseline"/>
        <sz val="9"/>
        <name val="Arial"/>
        <scheme val="none"/>
      </font>
      <alignment vertical="center" textRotation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ill>
        <patternFill patternType="solid">
          <fgColor indexed="64"/>
          <bgColor theme="5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FFFFFF"/>
        <name val="Calibri"/>
        <family val="2"/>
        <scheme val="minor"/>
      </font>
      <fill>
        <patternFill patternType="solid">
          <fgColor indexed="64"/>
          <bgColor rgb="FF4F81BD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457200</xdr:colOff>
      <xdr:row>2</xdr:row>
      <xdr:rowOff>200025</xdr:rowOff>
    </xdr:from>
    <xdr:ext cx="594843" cy="436786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3B78EC1A-3544-49E2-8481-14061E8DAADA}"/>
            </a:ext>
          </a:extLst>
        </xdr:cNvPr>
        <xdr:cNvSpPr txBox="1"/>
      </xdr:nvSpPr>
      <xdr:spPr>
        <a:xfrm>
          <a:off x="13801725" y="581025"/>
          <a:ext cx="594843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/>
            <a:t>Pla: 0%</a:t>
          </a:r>
        </a:p>
        <a:p>
          <a:r>
            <a:rPr lang="es-CO" sz="1100">
              <a:solidFill>
                <a:srgbClr val="C00000"/>
              </a:solidFill>
            </a:rPr>
            <a:t>Eje: 0%</a:t>
          </a:r>
        </a:p>
      </xdr:txBody>
    </xdr:sp>
    <xdr:clientData/>
  </xdr:oneCellAnchor>
  <xdr:oneCellAnchor>
    <xdr:from>
      <xdr:col>8</xdr:col>
      <xdr:colOff>1162050</xdr:colOff>
      <xdr:row>2</xdr:row>
      <xdr:rowOff>123825</xdr:rowOff>
    </xdr:from>
    <xdr:ext cx="594843" cy="436786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7875DD51-29EF-41B3-804D-4757DDA1D27D}"/>
            </a:ext>
          </a:extLst>
        </xdr:cNvPr>
        <xdr:cNvSpPr txBox="1"/>
      </xdr:nvSpPr>
      <xdr:spPr>
        <a:xfrm>
          <a:off x="13030200" y="504825"/>
          <a:ext cx="594843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/>
            <a:t>Pla: 0%</a:t>
          </a:r>
        </a:p>
        <a:p>
          <a:r>
            <a:rPr lang="es-CO" sz="1100">
              <a:solidFill>
                <a:srgbClr val="00B050"/>
              </a:solidFill>
            </a:rPr>
            <a:t>Eje: 0%</a:t>
          </a:r>
        </a:p>
      </xdr:txBody>
    </xdr:sp>
    <xdr:clientData/>
  </xdr:oneCellAnchor>
  <xdr:twoCellAnchor>
    <xdr:from>
      <xdr:col>2</xdr:col>
      <xdr:colOff>847725</xdr:colOff>
      <xdr:row>2</xdr:row>
      <xdr:rowOff>152400</xdr:rowOff>
    </xdr:from>
    <xdr:to>
      <xdr:col>3</xdr:col>
      <xdr:colOff>523875</xdr:colOff>
      <xdr:row>2</xdr:row>
      <xdr:rowOff>742950</xdr:rowOff>
    </xdr:to>
    <xdr:sp macro="" textlink="">
      <xdr:nvSpPr>
        <xdr:cNvPr id="9" name="Rectángulo: esquinas redondeadas 8">
          <a:extLst>
            <a:ext uri="{FF2B5EF4-FFF2-40B4-BE49-F238E27FC236}">
              <a16:creationId xmlns:a16="http://schemas.microsoft.com/office/drawing/2014/main" id="{CC19F471-4BAF-4674-98D8-298E062DF46F}"/>
            </a:ext>
          </a:extLst>
        </xdr:cNvPr>
        <xdr:cNvSpPr/>
      </xdr:nvSpPr>
      <xdr:spPr>
        <a:xfrm>
          <a:off x="1952625" y="533400"/>
          <a:ext cx="1724025" cy="590550"/>
        </a:xfrm>
        <a:prstGeom prst="roundRect">
          <a:avLst/>
        </a:prstGeom>
        <a:solidFill>
          <a:schemeClr val="accent5"/>
        </a:solidFill>
        <a:ln>
          <a:noFill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Entregable</a:t>
          </a:r>
          <a:r>
            <a:rPr lang="es-CO" sz="1100" baseline="0"/>
            <a:t> 1</a:t>
          </a:r>
        </a:p>
        <a:p>
          <a:pPr algn="ctr"/>
          <a:endParaRPr lang="es-CO" sz="1100"/>
        </a:p>
      </xdr:txBody>
    </xdr:sp>
    <xdr:clientData/>
  </xdr:twoCellAnchor>
  <xdr:twoCellAnchor>
    <xdr:from>
      <xdr:col>2</xdr:col>
      <xdr:colOff>1000125</xdr:colOff>
      <xdr:row>3</xdr:row>
      <xdr:rowOff>161925</xdr:rowOff>
    </xdr:from>
    <xdr:to>
      <xdr:col>3</xdr:col>
      <xdr:colOff>676275</xdr:colOff>
      <xdr:row>3</xdr:row>
      <xdr:rowOff>752475</xdr:rowOff>
    </xdr:to>
    <xdr:sp macro="" textlink="">
      <xdr:nvSpPr>
        <xdr:cNvPr id="12" name="Rectángulo: esquinas redondeadas 11">
          <a:extLst>
            <a:ext uri="{FF2B5EF4-FFF2-40B4-BE49-F238E27FC236}">
              <a16:creationId xmlns:a16="http://schemas.microsoft.com/office/drawing/2014/main" id="{703E1F17-4A71-4DF1-BF42-FC4915432A94}"/>
            </a:ext>
          </a:extLst>
        </xdr:cNvPr>
        <xdr:cNvSpPr/>
      </xdr:nvSpPr>
      <xdr:spPr>
        <a:xfrm>
          <a:off x="2105025" y="1733550"/>
          <a:ext cx="1724025" cy="590550"/>
        </a:xfrm>
        <a:prstGeom prst="roundRect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Entregable</a:t>
          </a:r>
          <a:r>
            <a:rPr lang="es-CO" sz="1100" baseline="0"/>
            <a:t> 2</a:t>
          </a:r>
        </a:p>
        <a:p>
          <a:pPr algn="ctr"/>
          <a:endParaRPr lang="es-CO" sz="1100"/>
        </a:p>
      </xdr:txBody>
    </xdr:sp>
    <xdr:clientData/>
  </xdr:twoCellAnchor>
  <xdr:twoCellAnchor>
    <xdr:from>
      <xdr:col>4</xdr:col>
      <xdr:colOff>428625</xdr:colOff>
      <xdr:row>2</xdr:row>
      <xdr:rowOff>285750</xdr:rowOff>
    </xdr:from>
    <xdr:to>
      <xdr:col>4</xdr:col>
      <xdr:colOff>2152650</xdr:colOff>
      <xdr:row>2</xdr:row>
      <xdr:rowOff>876300</xdr:rowOff>
    </xdr:to>
    <xdr:sp macro="" textlink="">
      <xdr:nvSpPr>
        <xdr:cNvPr id="13" name="Rectángulo: esquinas redondeadas 12">
          <a:extLst>
            <a:ext uri="{FF2B5EF4-FFF2-40B4-BE49-F238E27FC236}">
              <a16:creationId xmlns:a16="http://schemas.microsoft.com/office/drawing/2014/main" id="{73959670-6A2E-474F-9026-C9B3D50B4740}"/>
            </a:ext>
          </a:extLst>
        </xdr:cNvPr>
        <xdr:cNvSpPr/>
      </xdr:nvSpPr>
      <xdr:spPr>
        <a:xfrm>
          <a:off x="5438775" y="666750"/>
          <a:ext cx="1724025" cy="590550"/>
        </a:xfrm>
        <a:prstGeom prst="roundRect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Entregable</a:t>
          </a:r>
          <a:r>
            <a:rPr lang="es-CO" sz="1100" baseline="0"/>
            <a:t> 3</a:t>
          </a:r>
        </a:p>
        <a:p>
          <a:pPr algn="ctr"/>
          <a:endParaRPr lang="es-CO" sz="1100"/>
        </a:p>
      </xdr:txBody>
    </xdr:sp>
    <xdr:clientData/>
  </xdr:twoCellAnchor>
  <xdr:twoCellAnchor>
    <xdr:from>
      <xdr:col>6</xdr:col>
      <xdr:colOff>209550</xdr:colOff>
      <xdr:row>4</xdr:row>
      <xdr:rowOff>142875</xdr:rowOff>
    </xdr:from>
    <xdr:to>
      <xdr:col>7</xdr:col>
      <xdr:colOff>381000</xdr:colOff>
      <xdr:row>4</xdr:row>
      <xdr:rowOff>733425</xdr:rowOff>
    </xdr:to>
    <xdr:sp macro="" textlink="">
      <xdr:nvSpPr>
        <xdr:cNvPr id="14" name="Rectángulo: esquinas redondeadas 13">
          <a:extLst>
            <a:ext uri="{FF2B5EF4-FFF2-40B4-BE49-F238E27FC236}">
              <a16:creationId xmlns:a16="http://schemas.microsoft.com/office/drawing/2014/main" id="{C9C3FDFC-6699-4B77-B088-A386516806A6}"/>
            </a:ext>
          </a:extLst>
        </xdr:cNvPr>
        <xdr:cNvSpPr/>
      </xdr:nvSpPr>
      <xdr:spPr>
        <a:xfrm>
          <a:off x="9086850" y="2943225"/>
          <a:ext cx="1724025" cy="590550"/>
        </a:xfrm>
        <a:prstGeom prst="roundRect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Actualizar repositorio Aplicación</a:t>
          </a:r>
        </a:p>
      </xdr:txBody>
    </xdr:sp>
    <xdr:clientData/>
  </xdr:twoCellAnchor>
  <xdr:twoCellAnchor>
    <xdr:from>
      <xdr:col>6</xdr:col>
      <xdr:colOff>285750</xdr:colOff>
      <xdr:row>3</xdr:row>
      <xdr:rowOff>419100</xdr:rowOff>
    </xdr:from>
    <xdr:to>
      <xdr:col>7</xdr:col>
      <xdr:colOff>457200</xdr:colOff>
      <xdr:row>3</xdr:row>
      <xdr:rowOff>1009650</xdr:rowOff>
    </xdr:to>
    <xdr:sp macro="" textlink="">
      <xdr:nvSpPr>
        <xdr:cNvPr id="15" name="Rectángulo: esquinas redondeadas 14">
          <a:extLst>
            <a:ext uri="{FF2B5EF4-FFF2-40B4-BE49-F238E27FC236}">
              <a16:creationId xmlns:a16="http://schemas.microsoft.com/office/drawing/2014/main" id="{784F0272-89AF-4521-B2DF-5AD78A7A2EE9}"/>
            </a:ext>
          </a:extLst>
        </xdr:cNvPr>
        <xdr:cNvSpPr/>
      </xdr:nvSpPr>
      <xdr:spPr>
        <a:xfrm>
          <a:off x="9163050" y="1990725"/>
          <a:ext cx="1724025" cy="590550"/>
        </a:xfrm>
        <a:prstGeom prst="roundRect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Entrega</a:t>
          </a:r>
          <a:r>
            <a:rPr lang="es-CO" sz="1100" baseline="0"/>
            <a:t> area soporte</a:t>
          </a:r>
          <a:endParaRPr lang="es-CO" sz="1100"/>
        </a:p>
      </xdr:txBody>
    </xdr:sp>
    <xdr:clientData/>
  </xdr:twoCellAnchor>
  <xdr:twoCellAnchor editAs="oneCell">
    <xdr:from>
      <xdr:col>9</xdr:col>
      <xdr:colOff>295276</xdr:colOff>
      <xdr:row>2</xdr:row>
      <xdr:rowOff>771526</xdr:rowOff>
    </xdr:from>
    <xdr:to>
      <xdr:col>9</xdr:col>
      <xdr:colOff>714376</xdr:colOff>
      <xdr:row>3</xdr:row>
      <xdr:rowOff>1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3D937543-EF52-415C-BA74-9AA44E80FF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39801" y="1152526"/>
          <a:ext cx="419100" cy="419100"/>
        </a:xfrm>
        <a:prstGeom prst="rect">
          <a:avLst/>
        </a:prstGeom>
      </xdr:spPr>
    </xdr:pic>
    <xdr:clientData/>
  </xdr:twoCellAnchor>
  <xdr:twoCellAnchor editAs="oneCell">
    <xdr:from>
      <xdr:col>8</xdr:col>
      <xdr:colOff>1247775</xdr:colOff>
      <xdr:row>2</xdr:row>
      <xdr:rowOff>733425</xdr:rowOff>
    </xdr:from>
    <xdr:to>
      <xdr:col>9</xdr:col>
      <xdr:colOff>228599</xdr:colOff>
      <xdr:row>2</xdr:row>
      <xdr:rowOff>1190624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id="{2CCA226D-D93C-4AE2-A0EA-23FD14F4D9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15925" y="1114425"/>
          <a:ext cx="457199" cy="4571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1104900</xdr:colOff>
      <xdr:row>1</xdr:row>
      <xdr:rowOff>561975</xdr:rowOff>
    </xdr:from>
    <xdr:to>
      <xdr:col>1</xdr:col>
      <xdr:colOff>1104901</xdr:colOff>
      <xdr:row>2</xdr:row>
      <xdr:rowOff>84921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C673267-EAE3-4779-837C-23C38F6ED2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38275" y="752475"/>
          <a:ext cx="1" cy="84921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EDT" displayName="EDT" ref="B15:K34" totalsRowShown="0" headerRowDxfId="33" dataDxfId="32">
  <autoFilter ref="B15:K34" xr:uid="{00000000-0009-0000-0100-000003000000}"/>
  <tableColumns count="10">
    <tableColumn id="8" xr3:uid="{00000000-0010-0000-0000-000008000000}" name="Código" dataDxfId="31"/>
    <tableColumn id="3" xr3:uid="{00000000-0010-0000-0000-000003000000}" name="Paquete de Trabajo" dataDxfId="30"/>
    <tableColumn id="4" xr3:uid="{25A3AC5E-4359-4D21-A71A-21951C0E3B38}" name="Descripción" dataDxfId="29"/>
    <tableColumn id="6" xr3:uid="{DEB83500-37CB-4148-A73F-597CEDCDE61A}" name="Entregables" dataDxfId="28"/>
    <tableColumn id="2" xr3:uid="{B24BE0E9-D671-4EFA-BBD9-C4DC19E55116}" name="R" dataDxfId="27"/>
    <tableColumn id="11" xr3:uid="{59DE5AF9-A673-4E59-9B49-118237111415}" name="A" dataDxfId="26"/>
    <tableColumn id="9" xr3:uid="{227C4125-307C-4099-AB3E-0AB4DD64A5C2}" name="C" dataDxfId="25"/>
    <tableColumn id="5" xr3:uid="{55D21BFD-DC5D-4167-A7D1-06D3334EAE76}" name="I" dataDxfId="24"/>
    <tableColumn id="10" xr3:uid="{DF40075C-681C-4BDC-851D-494267966C3A}" name="Ubicación entregables" dataDxfId="23"/>
    <tableColumn id="7" xr3:uid="{934BDF9E-20F5-43B1-B7F3-EA25819FD5F7}" name="Criterios de Aceptación" dataDxfId="22"/>
  </tableColumns>
  <tableStyleInfo name="TableStyleLight9" showFirstColumn="0" showLastColumn="0" showRowStripes="1" showColumnStripes="1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4" displayName="Table4" ref="B4:C14" totalsRowShown="0" headerRowDxfId="21">
  <autoFilter ref="B4:C14" xr:uid="{00000000-0009-0000-0100-000004000000}"/>
  <tableColumns count="2">
    <tableColumn id="2" xr3:uid="{00000000-0010-0000-0200-000002000000}" name="¿Qué no está incluido?"/>
    <tableColumn id="3" xr3:uid="{00000000-0010-0000-0200-000003000000}" name="Observaciones adicionales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3000000}" name="Table41013" displayName="Table41013" ref="E4:F14" totalsRowShown="0" headerRowDxfId="20">
  <autoFilter ref="E4:F14" xr:uid="{00000000-0009-0000-0100-00000C000000}"/>
  <tableColumns count="2">
    <tableColumn id="2" xr3:uid="{00000000-0010-0000-0300-000002000000}" name="¿Con qué se cuenta?"/>
    <tableColumn id="3" xr3:uid="{00000000-0010-0000-0300-000003000000}" name="Observaciones adicionales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4000000}" name="Estimacion" displayName="Estimacion" ref="A5:I29" totalsRowCount="1" headerRowDxfId="19" dataDxfId="18" totalsRowDxfId="17">
  <tableColumns count="9">
    <tableColumn id="2" xr3:uid="{00000000-0010-0000-0400-000002000000}" name="Entregable / Paquete de trabajo / Actividad" totalsRowLabel="Total" dataDxfId="16" totalsRowDxfId="15"/>
    <tableColumn id="1" xr3:uid="{00000000-0010-0000-0400-000001000000}" name="Código EDT_x000a_(si aplica)" dataDxfId="14" totalsRowDxfId="13"/>
    <tableColumn id="4" xr3:uid="{00000000-0010-0000-0400-000004000000}" name="Pesimista" totalsRowFunction="sum" dataDxfId="12" totalsRowDxfId="11"/>
    <tableColumn id="5" xr3:uid="{00000000-0010-0000-0400-000005000000}" name="Probable" totalsRowFunction="sum" dataDxfId="10" totalsRowDxfId="9"/>
    <tableColumn id="6" xr3:uid="{00000000-0010-0000-0400-000006000000}" name="Optimista" totalsRowFunction="sum" dataDxfId="8" totalsRowDxfId="7"/>
    <tableColumn id="7" xr3:uid="{00000000-0010-0000-0400-000007000000}" name="Promedio (BETA)" totalsRowFunction="sum" totalsRowDxfId="6">
      <calculatedColumnFormula>(C6+(4*D6)+E6)/6</calculatedColumnFormula>
    </tableColumn>
    <tableColumn id="8" xr3:uid="{00000000-0010-0000-0400-000008000000}" name="Desviación" dataDxfId="5" totalsRowDxfId="4">
      <calculatedColumnFormula>(Estimacion[[#This Row],[Pesimista]]-Estimacion[[#This Row],[Optimista]])/6</calculatedColumnFormula>
    </tableColumn>
    <tableColumn id="9" xr3:uid="{00000000-0010-0000-0400-000009000000}" name="Varianza" dataDxfId="3" totalsRowDxfId="2">
      <calculatedColumnFormula>(Estimacion[[#This Row],[Desviación]])^2</calculatedColumnFormula>
    </tableColumn>
    <tableColumn id="3" xr3:uid="{00000000-0010-0000-0400-000003000000}" name="Trabajo para llevar a Project (en caso de mucha incertidumbre)" totalsRowFunction="sum" dataDxfId="1" totalsRowDxfId="0">
      <calculatedColumnFormula>Estimacion[[#This Row],[Promedio (BETA)]]+Estimacion[[#This Row],[Desviación]]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EAFIT">
      <a:dk1>
        <a:sysClr val="windowText" lastClr="000000"/>
      </a:dk1>
      <a:lt1>
        <a:sysClr val="window" lastClr="FFFFFF"/>
      </a:lt1>
      <a:dk2>
        <a:srgbClr val="00004C"/>
      </a:dk2>
      <a:lt2>
        <a:srgbClr val="EEECE1"/>
      </a:lt2>
      <a:accent1>
        <a:srgbClr val="104B6D"/>
      </a:accent1>
      <a:accent2>
        <a:srgbClr val="0F85B5"/>
      </a:accent2>
      <a:accent3>
        <a:srgbClr val="9B999B"/>
      </a:accent3>
      <a:accent4>
        <a:srgbClr val="CCD426"/>
      </a:accent4>
      <a:accent5>
        <a:srgbClr val="00A9E0"/>
      </a:accent5>
      <a:accent6>
        <a:srgbClr val="50A48A"/>
      </a:accent6>
      <a:hlink>
        <a:srgbClr val="00A9E0"/>
      </a:hlink>
      <a:folHlink>
        <a:srgbClr val="50A48A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xxxx@eafit.edu.co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S35"/>
  <sheetViews>
    <sheetView showGridLines="0" tabSelected="1" zoomScaleNormal="100" workbookViewId="0">
      <selection activeCell="D28" sqref="D28"/>
    </sheetView>
  </sheetViews>
  <sheetFormatPr baseColWidth="10" defaultColWidth="9.140625" defaultRowHeight="15" x14ac:dyDescent="0.25"/>
  <cols>
    <col min="1" max="1" width="5.5703125" style="32" customWidth="1"/>
    <col min="2" max="2" width="11" style="28" customWidth="1"/>
    <col min="3" max="3" width="30.7109375" style="29" customWidth="1"/>
    <col min="4" max="4" width="27.85546875" style="30" customWidth="1"/>
    <col min="5" max="5" width="34.28515625" style="29" customWidth="1"/>
    <col min="6" max="6" width="23.7109375" style="29" customWidth="1"/>
    <col min="7" max="7" width="23.28515625" style="29" customWidth="1"/>
    <col min="8" max="8" width="21.5703125" style="29" customWidth="1"/>
    <col min="9" max="9" width="22.140625" style="29" customWidth="1"/>
    <col min="10" max="10" width="25.85546875" style="29" customWidth="1"/>
    <col min="11" max="11" width="32.140625" style="32" customWidth="1"/>
    <col min="12" max="21" width="21.42578125" style="32" customWidth="1"/>
    <col min="22" max="16384" width="9.140625" style="32"/>
  </cols>
  <sheetData>
    <row r="2" spans="2:19" ht="15" customHeight="1" x14ac:dyDescent="0.25">
      <c r="C2" s="75" t="s">
        <v>121</v>
      </c>
      <c r="D2" s="75"/>
      <c r="E2" s="75" t="s">
        <v>122</v>
      </c>
      <c r="F2" s="75"/>
      <c r="G2" s="75" t="s">
        <v>123</v>
      </c>
      <c r="H2" s="75"/>
    </row>
    <row r="3" spans="2:19" ht="93.75" customHeight="1" x14ac:dyDescent="0.25">
      <c r="B3" s="62" t="s">
        <v>124</v>
      </c>
      <c r="C3" s="76"/>
      <c r="D3" s="76"/>
      <c r="E3" s="76"/>
      <c r="F3" s="76"/>
      <c r="G3" s="76"/>
      <c r="H3" s="76"/>
    </row>
    <row r="4" spans="2:19" ht="96.75" customHeight="1" x14ac:dyDescent="0.25">
      <c r="B4" s="62" t="s">
        <v>125</v>
      </c>
      <c r="C4" s="76"/>
      <c r="D4" s="76"/>
      <c r="E4" s="76"/>
      <c r="F4" s="76"/>
      <c r="G4" s="76"/>
      <c r="H4" s="76"/>
    </row>
    <row r="5" spans="2:19" ht="108" customHeight="1" x14ac:dyDescent="0.25">
      <c r="B5" s="63" t="s">
        <v>126</v>
      </c>
      <c r="C5" s="76"/>
      <c r="D5" s="76"/>
      <c r="E5" s="76"/>
      <c r="F5" s="76"/>
      <c r="G5" s="76"/>
      <c r="H5" s="76"/>
    </row>
    <row r="7" spans="2:19" ht="15.75" thickBot="1" x14ac:dyDescent="0.3">
      <c r="J7" s="31"/>
      <c r="K7" s="31"/>
    </row>
    <row r="8" spans="2:19" ht="18.75" customHeight="1" x14ac:dyDescent="0.25">
      <c r="J8" s="67" t="s">
        <v>120</v>
      </c>
      <c r="K8" s="67" t="s">
        <v>68</v>
      </c>
    </row>
    <row r="9" spans="2:19" ht="15.75" thickBot="1" x14ac:dyDescent="0.3">
      <c r="J9" s="68"/>
      <c r="K9" s="68"/>
    </row>
    <row r="10" spans="2:19" x14ac:dyDescent="0.25">
      <c r="F10" s="70" t="s">
        <v>119</v>
      </c>
      <c r="G10" s="71"/>
      <c r="H10" s="71"/>
      <c r="I10" s="72"/>
      <c r="J10" s="68"/>
      <c r="K10" s="68"/>
    </row>
    <row r="11" spans="2:19" x14ac:dyDescent="0.25">
      <c r="F11" s="73"/>
      <c r="G11" s="74"/>
      <c r="H11" s="74"/>
      <c r="I11" s="69"/>
      <c r="J11" s="68"/>
      <c r="K11" s="68"/>
    </row>
    <row r="12" spans="2:19" x14ac:dyDescent="0.25">
      <c r="F12" s="73"/>
      <c r="G12" s="74"/>
      <c r="H12" s="74"/>
      <c r="I12" s="69"/>
      <c r="J12" s="68"/>
      <c r="K12" s="68"/>
    </row>
    <row r="13" spans="2:19" ht="15" customHeight="1" x14ac:dyDescent="0.25">
      <c r="F13" s="73"/>
      <c r="G13" s="74"/>
      <c r="H13" s="74"/>
      <c r="I13" s="69"/>
      <c r="J13" s="69"/>
      <c r="K13" s="68"/>
    </row>
    <row r="14" spans="2:19" ht="15" customHeight="1" x14ac:dyDescent="0.25">
      <c r="D14" s="29"/>
      <c r="F14" s="73"/>
      <c r="G14" s="74"/>
      <c r="H14" s="74"/>
      <c r="I14" s="69"/>
      <c r="J14" s="69"/>
      <c r="K14" s="68"/>
    </row>
    <row r="15" spans="2:19" ht="12.75" x14ac:dyDescent="0.25">
      <c r="B15" s="34" t="s">
        <v>23</v>
      </c>
      <c r="C15" s="34" t="s">
        <v>66</v>
      </c>
      <c r="D15" s="35" t="s">
        <v>22</v>
      </c>
      <c r="E15" s="35" t="s">
        <v>48</v>
      </c>
      <c r="F15" s="35" t="s">
        <v>118</v>
      </c>
      <c r="G15" s="35" t="s">
        <v>115</v>
      </c>
      <c r="H15" s="35" t="s">
        <v>116</v>
      </c>
      <c r="I15" s="35" t="s">
        <v>117</v>
      </c>
      <c r="J15" s="35" t="s">
        <v>67</v>
      </c>
      <c r="K15" s="35" t="s">
        <v>65</v>
      </c>
      <c r="L15" s="36"/>
      <c r="M15" s="36"/>
      <c r="N15" s="36"/>
      <c r="O15" s="36"/>
      <c r="P15" s="36"/>
      <c r="Q15" s="36"/>
      <c r="R15" s="36"/>
      <c r="S15" s="36"/>
    </row>
    <row r="16" spans="2:19" ht="12.75" x14ac:dyDescent="0.25">
      <c r="B16" s="64">
        <v>1</v>
      </c>
      <c r="C16" s="37"/>
      <c r="D16" s="33"/>
      <c r="E16" s="33"/>
      <c r="F16" s="33"/>
      <c r="G16" s="33"/>
      <c r="H16" s="33"/>
      <c r="I16" s="33"/>
      <c r="J16" s="33"/>
      <c r="K16" s="33"/>
    </row>
    <row r="17" spans="2:11" ht="25.5" x14ac:dyDescent="0.25">
      <c r="B17" s="64">
        <v>1</v>
      </c>
      <c r="C17" s="40"/>
      <c r="D17" s="33"/>
      <c r="E17" s="33"/>
      <c r="F17" s="33" t="s">
        <v>49</v>
      </c>
      <c r="G17" s="33"/>
      <c r="H17" s="33"/>
      <c r="I17" s="33" t="s">
        <v>50</v>
      </c>
      <c r="J17" s="33"/>
      <c r="K17" s="33"/>
    </row>
    <row r="18" spans="2:11" ht="12.75" x14ac:dyDescent="0.25">
      <c r="B18" s="65">
        <v>2</v>
      </c>
      <c r="C18" s="38"/>
      <c r="D18" s="33"/>
      <c r="E18" s="33"/>
      <c r="F18" s="33"/>
      <c r="G18" s="33"/>
      <c r="H18" s="33"/>
      <c r="I18" s="33"/>
      <c r="J18" s="33"/>
      <c r="K18" s="33"/>
    </row>
    <row r="19" spans="2:11" ht="25.5" x14ac:dyDescent="0.25">
      <c r="B19" s="65" t="s">
        <v>26</v>
      </c>
      <c r="C19" s="39"/>
      <c r="D19" s="33"/>
      <c r="E19" s="33"/>
      <c r="F19" s="33" t="s">
        <v>49</v>
      </c>
      <c r="G19" s="33"/>
      <c r="H19" s="33"/>
      <c r="I19" s="33" t="s">
        <v>50</v>
      </c>
      <c r="J19" s="33"/>
      <c r="K19" s="33"/>
    </row>
    <row r="20" spans="2:11" ht="12.75" x14ac:dyDescent="0.25">
      <c r="B20" s="65"/>
      <c r="C20" s="39"/>
      <c r="D20" s="33"/>
      <c r="E20" s="33"/>
      <c r="F20" s="33"/>
      <c r="G20" s="33"/>
      <c r="H20" s="33"/>
      <c r="I20" s="33"/>
      <c r="J20" s="33"/>
      <c r="K20" s="33"/>
    </row>
    <row r="21" spans="2:11" ht="12.75" x14ac:dyDescent="0.25">
      <c r="B21" s="64"/>
      <c r="C21" s="37"/>
      <c r="D21" s="33"/>
      <c r="E21" s="33"/>
      <c r="F21" s="33"/>
      <c r="G21" s="33"/>
      <c r="H21" s="33"/>
      <c r="I21" s="33"/>
      <c r="J21" s="33"/>
      <c r="K21" s="33"/>
    </row>
    <row r="22" spans="2:11" ht="12.75" x14ac:dyDescent="0.25">
      <c r="B22" s="64"/>
      <c r="C22" s="40"/>
      <c r="D22" s="33"/>
      <c r="E22" s="33"/>
      <c r="F22" s="33"/>
      <c r="G22" s="33"/>
      <c r="H22" s="33"/>
      <c r="I22" s="33"/>
      <c r="J22" s="33"/>
      <c r="K22" s="33"/>
    </row>
    <row r="23" spans="2:11" ht="12.75" x14ac:dyDescent="0.25">
      <c r="B23" s="64"/>
      <c r="C23" s="40"/>
      <c r="D23" s="33"/>
      <c r="E23" s="33"/>
      <c r="F23" s="33"/>
      <c r="G23" s="33"/>
      <c r="H23" s="33"/>
      <c r="I23" s="33"/>
      <c r="J23" s="33"/>
      <c r="K23" s="33"/>
    </row>
    <row r="24" spans="2:11" ht="12.75" x14ac:dyDescent="0.25">
      <c r="B24" s="64"/>
      <c r="C24" s="39"/>
      <c r="D24" s="33"/>
      <c r="E24" s="33"/>
      <c r="F24" s="33"/>
      <c r="G24" s="33"/>
      <c r="H24" s="33"/>
      <c r="I24" s="33"/>
      <c r="J24" s="33"/>
      <c r="K24" s="33"/>
    </row>
    <row r="25" spans="2:11" ht="12.75" x14ac:dyDescent="0.25">
      <c r="B25" s="64"/>
      <c r="C25" s="39"/>
      <c r="D25" s="33"/>
      <c r="E25" s="33"/>
      <c r="F25" s="33"/>
      <c r="G25" s="33"/>
      <c r="H25" s="33"/>
      <c r="I25" s="33"/>
      <c r="J25" s="33"/>
      <c r="K25" s="33"/>
    </row>
    <row r="26" spans="2:11" ht="12.75" x14ac:dyDescent="0.25">
      <c r="B26" s="65"/>
      <c r="C26" s="37"/>
      <c r="D26" s="33"/>
      <c r="E26" s="33"/>
      <c r="F26" s="33"/>
      <c r="G26" s="33"/>
      <c r="H26" s="33"/>
      <c r="I26" s="33"/>
      <c r="J26" s="33"/>
      <c r="K26" s="33"/>
    </row>
    <row r="27" spans="2:11" ht="12.75" x14ac:dyDescent="0.25">
      <c r="B27" s="65"/>
      <c r="C27" s="41"/>
      <c r="D27" s="33"/>
      <c r="E27" s="33"/>
      <c r="F27" s="33"/>
      <c r="G27" s="33"/>
      <c r="H27" s="33"/>
      <c r="I27" s="33"/>
      <c r="J27" s="33"/>
      <c r="K27" s="33"/>
    </row>
    <row r="28" spans="2:11" ht="12.75" x14ac:dyDescent="0.25">
      <c r="B28" s="65"/>
      <c r="C28" s="41"/>
      <c r="D28" s="33"/>
      <c r="E28" s="33"/>
      <c r="F28" s="33"/>
      <c r="G28" s="33"/>
      <c r="H28" s="33"/>
      <c r="I28" s="33"/>
      <c r="J28" s="33"/>
      <c r="K28" s="33"/>
    </row>
    <row r="29" spans="2:11" ht="12.75" x14ac:dyDescent="0.25">
      <c r="B29" s="65"/>
      <c r="C29" s="41"/>
      <c r="D29" s="33"/>
      <c r="E29" s="33"/>
      <c r="F29" s="33"/>
      <c r="G29" s="33"/>
      <c r="H29" s="33"/>
      <c r="I29" s="33"/>
      <c r="J29" s="33"/>
      <c r="K29" s="33"/>
    </row>
    <row r="30" spans="2:11" ht="12.75" x14ac:dyDescent="0.25">
      <c r="B30" s="65"/>
      <c r="C30" s="41"/>
      <c r="D30" s="33"/>
      <c r="E30" s="33"/>
      <c r="F30" s="33"/>
      <c r="G30" s="33"/>
      <c r="H30" s="33"/>
      <c r="I30" s="33"/>
      <c r="J30" s="33"/>
      <c r="K30" s="33"/>
    </row>
    <row r="31" spans="2:11" ht="12.75" x14ac:dyDescent="0.25">
      <c r="B31" s="65"/>
      <c r="C31" s="41"/>
      <c r="D31" s="33"/>
      <c r="E31" s="33"/>
      <c r="F31" s="33"/>
      <c r="G31" s="33"/>
      <c r="H31" s="33"/>
      <c r="I31" s="33"/>
      <c r="J31" s="33"/>
      <c r="K31" s="33"/>
    </row>
    <row r="32" spans="2:11" ht="12.75" x14ac:dyDescent="0.25">
      <c r="B32" s="65"/>
      <c r="C32" s="41"/>
      <c r="D32" s="33"/>
      <c r="E32" s="33"/>
      <c r="F32" s="33"/>
      <c r="G32" s="33"/>
      <c r="H32" s="33"/>
      <c r="I32" s="33"/>
      <c r="J32" s="33"/>
      <c r="K32" s="33"/>
    </row>
    <row r="33" spans="2:11" ht="12.75" x14ac:dyDescent="0.25">
      <c r="B33" s="66"/>
      <c r="C33" s="42"/>
      <c r="D33" s="33"/>
      <c r="E33" s="33"/>
      <c r="F33" s="33"/>
      <c r="G33" s="33"/>
      <c r="H33" s="33"/>
      <c r="I33" s="33"/>
      <c r="J33" s="33"/>
      <c r="K33" s="33"/>
    </row>
    <row r="34" spans="2:11" ht="12.75" x14ac:dyDescent="0.25">
      <c r="B34" s="66"/>
      <c r="C34" s="42"/>
      <c r="D34" s="33"/>
      <c r="E34" s="33"/>
      <c r="F34" s="33"/>
      <c r="G34" s="33"/>
      <c r="H34" s="33"/>
      <c r="I34" s="33"/>
      <c r="J34" s="33"/>
      <c r="K34" s="33"/>
    </row>
    <row r="35" spans="2:11" x14ac:dyDescent="0.25">
      <c r="B35" s="66"/>
      <c r="C35" s="42"/>
      <c r="E35" s="42"/>
      <c r="F35" s="42"/>
      <c r="G35" s="42"/>
      <c r="H35" s="42"/>
      <c r="I35" s="42"/>
      <c r="J35" s="42"/>
    </row>
  </sheetData>
  <mergeCells count="15">
    <mergeCell ref="J8:J14"/>
    <mergeCell ref="K8:K14"/>
    <mergeCell ref="F10:I14"/>
    <mergeCell ref="C2:D2"/>
    <mergeCell ref="E2:F2"/>
    <mergeCell ref="G2:H2"/>
    <mergeCell ref="C3:D3"/>
    <mergeCell ref="C4:D4"/>
    <mergeCell ref="C5:D5"/>
    <mergeCell ref="E3:F3"/>
    <mergeCell ref="E4:F4"/>
    <mergeCell ref="E5:F5"/>
    <mergeCell ref="G3:H3"/>
    <mergeCell ref="G4:H4"/>
    <mergeCell ref="G5:H5"/>
  </mergeCells>
  <pageMargins left="0.7" right="0.7" top="1.56" bottom="0.75" header="0.3" footer="0.3"/>
  <pageSetup scale="48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2:F4"/>
  <sheetViews>
    <sheetView showGridLines="0" workbookViewId="0">
      <selection activeCell="B29" sqref="B29"/>
    </sheetView>
  </sheetViews>
  <sheetFormatPr baseColWidth="10" defaultColWidth="9.140625" defaultRowHeight="15" x14ac:dyDescent="0.25"/>
  <cols>
    <col min="2" max="3" width="44.7109375" customWidth="1"/>
    <col min="4" max="4" width="7.7109375" customWidth="1"/>
    <col min="5" max="6" width="44.7109375" customWidth="1"/>
  </cols>
  <sheetData>
    <row r="2" spans="1:6" s="61" customFormat="1" ht="26.25" x14ac:dyDescent="0.4">
      <c r="B2" s="77" t="s">
        <v>102</v>
      </c>
      <c r="C2" s="77"/>
      <c r="E2" s="77" t="s">
        <v>103</v>
      </c>
      <c r="F2" s="77"/>
    </row>
    <row r="4" spans="1:6" s="2" customFormat="1" x14ac:dyDescent="0.25">
      <c r="A4" s="27"/>
      <c r="B4" s="52" t="s">
        <v>25</v>
      </c>
      <c r="C4" s="52" t="s">
        <v>24</v>
      </c>
      <c r="E4" s="52" t="s">
        <v>39</v>
      </c>
      <c r="F4" s="52" t="s">
        <v>24</v>
      </c>
    </row>
  </sheetData>
  <mergeCells count="2">
    <mergeCell ref="B2:C2"/>
    <mergeCell ref="E2:F2"/>
  </mergeCells>
  <pageMargins left="0.7" right="0.7" top="0.75" bottom="0.75" header="0.3" footer="0.3"/>
  <pageSetup orientation="portrait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06A5C-7F1C-4021-A31E-57BA5311CA49}">
  <dimension ref="A1:P28"/>
  <sheetViews>
    <sheetView showGridLines="0" workbookViewId="0">
      <selection activeCell="B16" sqref="B16"/>
    </sheetView>
  </sheetViews>
  <sheetFormatPr baseColWidth="10" defaultColWidth="11.42578125" defaultRowHeight="15" x14ac:dyDescent="0.25"/>
  <cols>
    <col min="1" max="1" width="19.5703125" style="31" customWidth="1"/>
    <col min="2" max="2" width="31.5703125" style="31" customWidth="1"/>
    <col min="3" max="4" width="15.7109375" style="31" customWidth="1"/>
    <col min="5" max="5" width="17.85546875" style="31" customWidth="1"/>
    <col min="6" max="6" width="15.7109375" style="31" customWidth="1"/>
    <col min="7" max="8" width="16.85546875" style="31" customWidth="1"/>
    <col min="9" max="9" width="20.5703125" style="31" customWidth="1"/>
    <col min="10" max="10" width="26.42578125" style="31" customWidth="1"/>
    <col min="11" max="11" width="11.42578125" style="31"/>
    <col min="12" max="12" width="0" style="31" hidden="1" customWidth="1"/>
    <col min="13" max="16384" width="11.42578125" style="31"/>
  </cols>
  <sheetData>
    <row r="1" spans="1:16" ht="15.75" thickBot="1" x14ac:dyDescent="0.3"/>
    <row r="2" spans="1:16" ht="27" thickBot="1" x14ac:dyDescent="0.3">
      <c r="A2" s="81" t="s">
        <v>69</v>
      </c>
      <c r="B2" s="82"/>
      <c r="C2" s="82"/>
      <c r="D2" s="82"/>
      <c r="E2" s="82"/>
      <c r="F2" s="82"/>
      <c r="G2" s="82"/>
      <c r="H2" s="82"/>
      <c r="I2" s="82"/>
      <c r="J2" s="83"/>
    </row>
    <row r="3" spans="1:16" ht="15" customHeight="1" x14ac:dyDescent="0.25">
      <c r="O3" s="54" t="s">
        <v>77</v>
      </c>
      <c r="P3" s="54" t="s">
        <v>74</v>
      </c>
    </row>
    <row r="4" spans="1:16" x14ac:dyDescent="0.25">
      <c r="A4" s="84" t="s">
        <v>70</v>
      </c>
      <c r="B4" s="78"/>
      <c r="C4" s="78"/>
      <c r="D4" s="78"/>
      <c r="E4" s="78"/>
      <c r="F4" s="78"/>
      <c r="G4" s="78"/>
      <c r="H4" s="78"/>
      <c r="I4" s="78"/>
      <c r="J4" s="78"/>
      <c r="O4" s="44" t="s">
        <v>78</v>
      </c>
      <c r="P4" s="44" t="s">
        <v>113</v>
      </c>
    </row>
    <row r="5" spans="1:16" x14ac:dyDescent="0.25">
      <c r="A5" s="43">
        <v>1</v>
      </c>
      <c r="B5" s="85"/>
      <c r="C5" s="86"/>
      <c r="D5" s="86"/>
      <c r="E5" s="86"/>
      <c r="F5" s="86"/>
      <c r="G5" s="86"/>
      <c r="H5" s="86"/>
      <c r="I5" s="86"/>
      <c r="J5" s="87"/>
      <c r="O5" s="44" t="s">
        <v>82</v>
      </c>
      <c r="P5" s="44" t="s">
        <v>111</v>
      </c>
    </row>
    <row r="6" spans="1:16" ht="30" x14ac:dyDescent="0.25">
      <c r="A6" s="43">
        <v>2</v>
      </c>
      <c r="B6" s="85"/>
      <c r="C6" s="86"/>
      <c r="D6" s="86"/>
      <c r="E6" s="86"/>
      <c r="F6" s="86"/>
      <c r="G6" s="86"/>
      <c r="H6" s="86"/>
      <c r="I6" s="86"/>
      <c r="J6" s="87"/>
      <c r="O6" s="44" t="s">
        <v>83</v>
      </c>
      <c r="P6" s="44" t="s">
        <v>112</v>
      </c>
    </row>
    <row r="7" spans="1:16" x14ac:dyDescent="0.25">
      <c r="A7" s="43">
        <v>3</v>
      </c>
      <c r="B7" s="85"/>
      <c r="C7" s="86"/>
      <c r="D7" s="86"/>
      <c r="E7" s="86"/>
      <c r="F7" s="86"/>
      <c r="G7" s="86"/>
      <c r="H7" s="86"/>
      <c r="I7" s="86"/>
      <c r="J7" s="87"/>
      <c r="O7" s="44" t="s">
        <v>19</v>
      </c>
    </row>
    <row r="8" spans="1:16" x14ac:dyDescent="0.25">
      <c r="O8" s="44" t="s">
        <v>85</v>
      </c>
    </row>
    <row r="9" spans="1:16" ht="45" x14ac:dyDescent="0.25">
      <c r="A9" s="53"/>
      <c r="B9" s="53" t="s">
        <v>71</v>
      </c>
      <c r="C9" s="80" t="s">
        <v>107</v>
      </c>
      <c r="D9" s="78" t="s">
        <v>108</v>
      </c>
      <c r="E9" s="78" t="s">
        <v>109</v>
      </c>
      <c r="F9" s="80" t="s">
        <v>72</v>
      </c>
      <c r="G9" s="78" t="s">
        <v>73</v>
      </c>
      <c r="H9" s="78" t="s">
        <v>74</v>
      </c>
      <c r="I9" s="80" t="s">
        <v>75</v>
      </c>
      <c r="J9" s="80" t="s">
        <v>76</v>
      </c>
      <c r="O9" s="44" t="s">
        <v>87</v>
      </c>
    </row>
    <row r="10" spans="1:16" ht="30" x14ac:dyDescent="0.25">
      <c r="A10" s="54" t="s">
        <v>77</v>
      </c>
      <c r="B10" s="54" t="s">
        <v>104</v>
      </c>
      <c r="C10" s="80"/>
      <c r="D10" s="78"/>
      <c r="E10" s="78"/>
      <c r="F10" s="80"/>
      <c r="G10" s="78"/>
      <c r="H10" s="79"/>
      <c r="I10" s="80"/>
      <c r="J10" s="80"/>
      <c r="O10" s="44" t="s">
        <v>88</v>
      </c>
    </row>
    <row r="11" spans="1:16" s="30" customFormat="1" ht="59.25" customHeight="1" x14ac:dyDescent="0.25">
      <c r="A11" s="44" t="s">
        <v>82</v>
      </c>
      <c r="B11" s="44" t="s">
        <v>105</v>
      </c>
      <c r="C11" s="45" t="s">
        <v>79</v>
      </c>
      <c r="D11" s="44"/>
      <c r="E11" s="44"/>
      <c r="F11" s="44"/>
      <c r="G11" s="46">
        <v>42323</v>
      </c>
      <c r="H11" s="44" t="s">
        <v>112</v>
      </c>
      <c r="I11" s="47"/>
      <c r="J11" s="47" t="s">
        <v>80</v>
      </c>
      <c r="K11" s="48"/>
      <c r="L11" s="48" t="s">
        <v>81</v>
      </c>
    </row>
    <row r="12" spans="1:16" s="30" customFormat="1" x14ac:dyDescent="0.25">
      <c r="A12" s="44" t="s">
        <v>83</v>
      </c>
      <c r="B12" s="44" t="s">
        <v>106</v>
      </c>
      <c r="C12" s="45"/>
      <c r="D12" s="45" t="s">
        <v>79</v>
      </c>
      <c r="E12" s="45" t="s">
        <v>79</v>
      </c>
      <c r="F12" s="44"/>
      <c r="G12" s="46"/>
      <c r="H12" s="44" t="s">
        <v>111</v>
      </c>
      <c r="I12" s="47"/>
      <c r="J12" s="47"/>
      <c r="K12" s="48"/>
      <c r="L12" s="48"/>
    </row>
    <row r="13" spans="1:16" s="30" customFormat="1" ht="30" x14ac:dyDescent="0.25">
      <c r="A13" s="44" t="s">
        <v>82</v>
      </c>
      <c r="B13" s="44" t="s">
        <v>114</v>
      </c>
      <c r="C13" s="45" t="s">
        <v>79</v>
      </c>
      <c r="D13" s="44"/>
      <c r="E13" s="44"/>
      <c r="F13" s="44"/>
      <c r="G13" s="46"/>
      <c r="H13" s="44" t="s">
        <v>113</v>
      </c>
      <c r="I13" s="47"/>
      <c r="J13" s="47"/>
      <c r="K13" s="48"/>
      <c r="L13" s="48"/>
    </row>
    <row r="14" spans="1:16" x14ac:dyDescent="0.25">
      <c r="A14" s="44" t="s">
        <v>82</v>
      </c>
      <c r="B14" s="44" t="s">
        <v>110</v>
      </c>
      <c r="C14" s="45" t="s">
        <v>79</v>
      </c>
      <c r="D14" s="50"/>
      <c r="E14" s="50"/>
      <c r="F14" s="50"/>
      <c r="G14" s="50"/>
      <c r="H14" s="44" t="s">
        <v>113</v>
      </c>
      <c r="I14" s="47"/>
      <c r="J14" s="51"/>
      <c r="K14" s="48"/>
      <c r="L14" s="48" t="s">
        <v>84</v>
      </c>
    </row>
    <row r="15" spans="1:16" x14ac:dyDescent="0.25">
      <c r="A15" s="44"/>
      <c r="B15" s="44"/>
      <c r="C15" s="49"/>
      <c r="D15" s="50"/>
      <c r="E15" s="50"/>
      <c r="F15" s="50"/>
      <c r="G15" s="50"/>
      <c r="H15" s="50"/>
      <c r="I15" s="47"/>
      <c r="J15" s="51"/>
      <c r="K15" s="48"/>
      <c r="L15" s="48" t="s">
        <v>86</v>
      </c>
    </row>
    <row r="16" spans="1:16" x14ac:dyDescent="0.25">
      <c r="A16" s="44"/>
      <c r="B16" s="44"/>
      <c r="C16" s="49"/>
      <c r="D16" s="50"/>
      <c r="E16" s="50"/>
      <c r="F16" s="50"/>
      <c r="G16" s="50"/>
      <c r="H16" s="50"/>
      <c r="I16" s="47"/>
      <c r="J16" s="51"/>
    </row>
    <row r="17" spans="1:10" x14ac:dyDescent="0.25">
      <c r="A17" s="44"/>
      <c r="B17" s="44"/>
      <c r="C17" s="49"/>
      <c r="D17" s="50"/>
      <c r="E17" s="50"/>
      <c r="F17" s="50"/>
      <c r="G17" s="50"/>
      <c r="H17" s="50"/>
      <c r="I17" s="47"/>
      <c r="J17" s="51"/>
    </row>
    <row r="18" spans="1:10" x14ac:dyDescent="0.25">
      <c r="A18" s="50"/>
      <c r="B18" s="44"/>
      <c r="C18" s="49"/>
      <c r="D18" s="50"/>
      <c r="E18" s="50"/>
      <c r="F18" s="50"/>
      <c r="G18" s="50"/>
      <c r="H18" s="50"/>
      <c r="I18" s="47"/>
      <c r="J18" s="51"/>
    </row>
    <row r="19" spans="1:10" x14ac:dyDescent="0.25">
      <c r="A19" s="50"/>
      <c r="B19" s="44"/>
      <c r="C19" s="49"/>
      <c r="D19" s="50"/>
      <c r="E19" s="50"/>
      <c r="F19" s="50"/>
      <c r="G19" s="50"/>
      <c r="H19" s="50"/>
      <c r="I19" s="47"/>
      <c r="J19" s="51"/>
    </row>
    <row r="20" spans="1:10" x14ac:dyDescent="0.25">
      <c r="A20" s="50"/>
      <c r="B20" s="44"/>
      <c r="C20" s="49"/>
      <c r="D20" s="50"/>
      <c r="E20" s="50"/>
      <c r="F20" s="50"/>
      <c r="G20" s="50"/>
      <c r="H20" s="50"/>
      <c r="I20" s="47"/>
      <c r="J20" s="51"/>
    </row>
    <row r="21" spans="1:10" x14ac:dyDescent="0.25">
      <c r="A21" s="50"/>
      <c r="B21" s="44"/>
      <c r="C21" s="49"/>
      <c r="D21" s="50"/>
      <c r="E21" s="50"/>
      <c r="F21" s="50"/>
      <c r="G21" s="50"/>
      <c r="H21" s="50"/>
      <c r="I21" s="47"/>
      <c r="J21" s="51"/>
    </row>
    <row r="22" spans="1:10" x14ac:dyDescent="0.25">
      <c r="A22" s="50"/>
      <c r="B22" s="44"/>
      <c r="C22" s="49"/>
      <c r="D22" s="50"/>
      <c r="E22" s="50"/>
      <c r="F22" s="50"/>
      <c r="G22" s="50"/>
      <c r="H22" s="50"/>
      <c r="I22" s="47"/>
      <c r="J22" s="51"/>
    </row>
    <row r="23" spans="1:10" x14ac:dyDescent="0.25">
      <c r="A23" s="50"/>
      <c r="B23" s="44"/>
      <c r="C23" s="49"/>
      <c r="D23" s="50"/>
      <c r="E23" s="50"/>
      <c r="F23" s="50"/>
      <c r="G23" s="50"/>
      <c r="H23" s="50"/>
      <c r="I23" s="47"/>
      <c r="J23" s="51"/>
    </row>
    <row r="24" spans="1:10" x14ac:dyDescent="0.25">
      <c r="A24" s="50"/>
      <c r="B24" s="44"/>
      <c r="C24" s="49"/>
      <c r="D24" s="50"/>
      <c r="E24" s="50"/>
      <c r="F24" s="50"/>
      <c r="G24" s="50"/>
      <c r="H24" s="50"/>
      <c r="I24" s="47"/>
      <c r="J24" s="51"/>
    </row>
    <row r="25" spans="1:10" x14ac:dyDescent="0.25">
      <c r="A25" s="50"/>
      <c r="B25" s="44"/>
      <c r="C25" s="49"/>
      <c r="D25" s="50"/>
      <c r="E25" s="50"/>
      <c r="F25" s="50"/>
      <c r="G25" s="50"/>
      <c r="H25" s="50"/>
      <c r="I25" s="47"/>
      <c r="J25" s="51"/>
    </row>
    <row r="26" spans="1:10" x14ac:dyDescent="0.25">
      <c r="A26" s="50"/>
      <c r="B26" s="44"/>
      <c r="C26" s="49"/>
      <c r="D26" s="50"/>
      <c r="E26" s="50"/>
      <c r="F26" s="50"/>
      <c r="G26" s="50"/>
      <c r="H26" s="50"/>
      <c r="I26" s="47"/>
      <c r="J26" s="51"/>
    </row>
    <row r="27" spans="1:10" x14ac:dyDescent="0.25">
      <c r="A27" s="50"/>
      <c r="B27" s="44"/>
      <c r="C27" s="49"/>
      <c r="D27" s="50"/>
      <c r="E27" s="50"/>
      <c r="F27" s="50"/>
      <c r="G27" s="50"/>
      <c r="H27" s="50"/>
      <c r="I27" s="47"/>
      <c r="J27" s="51"/>
    </row>
    <row r="28" spans="1:10" x14ac:dyDescent="0.25">
      <c r="A28" s="50"/>
      <c r="B28" s="44"/>
      <c r="C28" s="49"/>
      <c r="D28" s="50"/>
      <c r="E28" s="50"/>
      <c r="F28" s="50"/>
      <c r="G28" s="50"/>
      <c r="H28" s="50"/>
      <c r="I28" s="47"/>
      <c r="J28" s="51"/>
    </row>
  </sheetData>
  <mergeCells count="13">
    <mergeCell ref="H9:H10"/>
    <mergeCell ref="I9:I10"/>
    <mergeCell ref="J9:J10"/>
    <mergeCell ref="A2:J2"/>
    <mergeCell ref="A4:J4"/>
    <mergeCell ref="B5:J5"/>
    <mergeCell ref="B6:J6"/>
    <mergeCell ref="B7:J7"/>
    <mergeCell ref="C9:C10"/>
    <mergeCell ref="D9:D10"/>
    <mergeCell ref="E9:E10"/>
    <mergeCell ref="F9:F10"/>
    <mergeCell ref="G9:G10"/>
  </mergeCells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5CEC9-BC20-4E31-B422-A44DC0BACCB1}">
  <dimension ref="A2:G54"/>
  <sheetViews>
    <sheetView showGridLines="0" workbookViewId="0">
      <selection activeCell="E13" sqref="E13"/>
    </sheetView>
  </sheetViews>
  <sheetFormatPr baseColWidth="10" defaultColWidth="11.42578125" defaultRowHeight="15" x14ac:dyDescent="0.25"/>
  <cols>
    <col min="1" max="1" width="5" style="31" bestFit="1" customWidth="1"/>
    <col min="2" max="2" width="22.5703125" style="31" bestFit="1" customWidth="1"/>
    <col min="3" max="3" width="36.85546875" style="31" customWidth="1"/>
    <col min="4" max="4" width="25.5703125" style="31" customWidth="1"/>
    <col min="5" max="5" width="24.42578125" style="31" customWidth="1"/>
    <col min="6" max="6" width="34.7109375" style="31" customWidth="1"/>
    <col min="7" max="7" width="15.5703125" style="31" customWidth="1"/>
    <col min="8" max="16384" width="11.42578125" style="31"/>
  </cols>
  <sheetData>
    <row r="2" spans="1:7" ht="26.25" x14ac:dyDescent="0.25">
      <c r="A2" s="88" t="s">
        <v>89</v>
      </c>
      <c r="B2" s="88"/>
      <c r="C2" s="88"/>
      <c r="D2" s="88"/>
      <c r="E2" s="88"/>
      <c r="F2" s="88"/>
      <c r="G2" s="88"/>
    </row>
    <row r="4" spans="1:7" ht="15.75" x14ac:dyDescent="0.25">
      <c r="A4" s="55" t="s">
        <v>90</v>
      </c>
      <c r="B4" s="55" t="s">
        <v>91</v>
      </c>
      <c r="C4" s="55" t="s">
        <v>92</v>
      </c>
      <c r="D4" s="55" t="s">
        <v>93</v>
      </c>
      <c r="E4" s="55" t="s">
        <v>94</v>
      </c>
      <c r="F4" s="55" t="s">
        <v>95</v>
      </c>
      <c r="G4" s="55" t="s">
        <v>96</v>
      </c>
    </row>
    <row r="5" spans="1:7" ht="30" x14ac:dyDescent="0.25">
      <c r="A5" s="43">
        <v>1</v>
      </c>
      <c r="B5" s="56" t="s">
        <v>97</v>
      </c>
      <c r="C5" s="56" t="s">
        <v>98</v>
      </c>
      <c r="D5" s="56" t="s">
        <v>99</v>
      </c>
      <c r="E5" s="56" t="s">
        <v>100</v>
      </c>
      <c r="F5" s="56" t="s">
        <v>101</v>
      </c>
      <c r="G5" s="57">
        <v>1111</v>
      </c>
    </row>
    <row r="6" spans="1:7" x14ac:dyDescent="0.25">
      <c r="A6" s="58">
        <v>2</v>
      </c>
      <c r="B6" s="59"/>
      <c r="C6" s="59"/>
      <c r="D6" s="59"/>
      <c r="E6" s="59"/>
      <c r="F6" s="59"/>
      <c r="G6" s="43"/>
    </row>
    <row r="7" spans="1:7" x14ac:dyDescent="0.25">
      <c r="A7" s="58">
        <v>3</v>
      </c>
      <c r="B7" s="59"/>
      <c r="C7" s="59"/>
      <c r="D7" s="59"/>
      <c r="E7" s="59"/>
      <c r="F7" s="59"/>
      <c r="G7" s="43"/>
    </row>
    <row r="8" spans="1:7" x14ac:dyDescent="0.25">
      <c r="A8" s="58">
        <v>4</v>
      </c>
      <c r="B8" s="60"/>
      <c r="C8" s="43"/>
      <c r="D8" s="43"/>
      <c r="E8" s="43"/>
      <c r="F8" s="43"/>
      <c r="G8" s="43"/>
    </row>
    <row r="9" spans="1:7" x14ac:dyDescent="0.25">
      <c r="A9" s="58">
        <v>5</v>
      </c>
      <c r="B9" s="60"/>
      <c r="C9" s="43"/>
      <c r="D9" s="43"/>
      <c r="E9" s="43"/>
      <c r="F9" s="43"/>
      <c r="G9" s="43"/>
    </row>
    <row r="10" spans="1:7" x14ac:dyDescent="0.25">
      <c r="A10" s="58">
        <v>6</v>
      </c>
      <c r="B10" s="60"/>
      <c r="C10" s="43"/>
      <c r="D10" s="43"/>
      <c r="E10" s="43"/>
      <c r="F10" s="43"/>
      <c r="G10" s="43"/>
    </row>
    <row r="11" spans="1:7" x14ac:dyDescent="0.25">
      <c r="A11" s="58">
        <v>7</v>
      </c>
      <c r="B11" s="60"/>
      <c r="C11" s="43"/>
      <c r="D11" s="43"/>
      <c r="E11" s="43"/>
      <c r="F11" s="43"/>
      <c r="G11" s="43"/>
    </row>
    <row r="12" spans="1:7" x14ac:dyDescent="0.25">
      <c r="A12" s="58">
        <v>8</v>
      </c>
      <c r="B12" s="60"/>
      <c r="C12" s="43"/>
      <c r="D12" s="43"/>
      <c r="E12" s="43"/>
      <c r="F12" s="43"/>
      <c r="G12" s="43"/>
    </row>
    <row r="13" spans="1:7" x14ac:dyDescent="0.25">
      <c r="A13" s="58">
        <v>9</v>
      </c>
      <c r="B13" s="60"/>
      <c r="C13" s="43"/>
      <c r="D13" s="43"/>
      <c r="E13" s="43"/>
      <c r="F13" s="43"/>
      <c r="G13" s="43"/>
    </row>
    <row r="14" spans="1:7" x14ac:dyDescent="0.25">
      <c r="A14" s="58">
        <v>10</v>
      </c>
      <c r="B14" s="60"/>
      <c r="C14" s="43"/>
      <c r="D14" s="43"/>
      <c r="E14" s="43"/>
      <c r="F14" s="43"/>
      <c r="G14" s="43"/>
    </row>
    <row r="15" spans="1:7" x14ac:dyDescent="0.25">
      <c r="A15" s="58">
        <v>11</v>
      </c>
      <c r="B15" s="60"/>
      <c r="C15" s="43"/>
      <c r="D15" s="43"/>
      <c r="E15" s="43"/>
      <c r="F15" s="43"/>
      <c r="G15" s="43"/>
    </row>
    <row r="16" spans="1:7" x14ac:dyDescent="0.25">
      <c r="A16" s="58">
        <v>12</v>
      </c>
      <c r="B16" s="60"/>
      <c r="C16" s="43"/>
      <c r="D16" s="43"/>
      <c r="E16" s="43"/>
      <c r="F16" s="43"/>
      <c r="G16" s="43"/>
    </row>
    <row r="17" spans="1:7" x14ac:dyDescent="0.25">
      <c r="A17" s="58">
        <v>13</v>
      </c>
      <c r="B17" s="60"/>
      <c r="C17" s="43"/>
      <c r="D17" s="43"/>
      <c r="E17" s="43"/>
      <c r="F17" s="43"/>
      <c r="G17" s="43"/>
    </row>
    <row r="18" spans="1:7" x14ac:dyDescent="0.25">
      <c r="A18" s="58">
        <v>14</v>
      </c>
      <c r="B18" s="60"/>
      <c r="C18" s="43"/>
      <c r="D18" s="43"/>
      <c r="E18" s="43"/>
      <c r="F18" s="43"/>
      <c r="G18" s="43"/>
    </row>
    <row r="19" spans="1:7" x14ac:dyDescent="0.25">
      <c r="A19" s="58">
        <v>15</v>
      </c>
      <c r="B19" s="60"/>
      <c r="C19" s="43"/>
      <c r="D19" s="43"/>
      <c r="E19" s="43"/>
      <c r="F19" s="43"/>
      <c r="G19" s="43"/>
    </row>
    <row r="20" spans="1:7" x14ac:dyDescent="0.25">
      <c r="A20" s="58">
        <v>16</v>
      </c>
      <c r="B20" s="60"/>
      <c r="C20" s="43"/>
      <c r="D20" s="43"/>
      <c r="E20" s="43"/>
      <c r="F20" s="43"/>
      <c r="G20" s="43"/>
    </row>
    <row r="21" spans="1:7" x14ac:dyDescent="0.25">
      <c r="A21" s="58">
        <v>17</v>
      </c>
      <c r="B21" s="60"/>
      <c r="C21" s="43"/>
      <c r="D21" s="43"/>
      <c r="E21" s="43"/>
      <c r="F21" s="43"/>
      <c r="G21" s="43"/>
    </row>
    <row r="22" spans="1:7" x14ac:dyDescent="0.25">
      <c r="A22" s="58">
        <v>18</v>
      </c>
      <c r="B22" s="60"/>
      <c r="C22" s="43"/>
      <c r="D22" s="43"/>
      <c r="E22" s="43"/>
      <c r="F22" s="43"/>
      <c r="G22" s="43"/>
    </row>
    <row r="23" spans="1:7" x14ac:dyDescent="0.25">
      <c r="A23" s="58">
        <v>19</v>
      </c>
      <c r="B23" s="60"/>
      <c r="C23" s="43"/>
      <c r="D23" s="43"/>
      <c r="E23" s="43"/>
      <c r="F23" s="43"/>
      <c r="G23" s="43"/>
    </row>
    <row r="24" spans="1:7" x14ac:dyDescent="0.25">
      <c r="A24" s="58">
        <v>20</v>
      </c>
      <c r="B24" s="60"/>
      <c r="C24" s="43"/>
      <c r="D24" s="43"/>
      <c r="E24" s="43"/>
      <c r="F24" s="43"/>
      <c r="G24" s="43"/>
    </row>
    <row r="25" spans="1:7" x14ac:dyDescent="0.25">
      <c r="A25" s="58">
        <v>21</v>
      </c>
      <c r="B25" s="60"/>
      <c r="C25" s="43"/>
      <c r="D25" s="43"/>
      <c r="E25" s="43"/>
      <c r="F25" s="43"/>
      <c r="G25" s="43"/>
    </row>
    <row r="26" spans="1:7" x14ac:dyDescent="0.25">
      <c r="A26" s="58">
        <v>22</v>
      </c>
      <c r="B26" s="60"/>
      <c r="C26" s="43"/>
      <c r="D26" s="43"/>
      <c r="E26" s="43"/>
      <c r="F26" s="43"/>
      <c r="G26" s="43"/>
    </row>
    <row r="27" spans="1:7" x14ac:dyDescent="0.25">
      <c r="A27" s="58">
        <v>23</v>
      </c>
      <c r="B27" s="60"/>
      <c r="C27" s="43"/>
      <c r="D27" s="43"/>
      <c r="E27" s="43"/>
      <c r="F27" s="43"/>
      <c r="G27" s="43"/>
    </row>
    <row r="28" spans="1:7" x14ac:dyDescent="0.25">
      <c r="A28" s="58">
        <v>24</v>
      </c>
      <c r="B28" s="60"/>
      <c r="C28" s="43"/>
      <c r="D28" s="43"/>
      <c r="E28" s="43"/>
      <c r="F28" s="43"/>
      <c r="G28" s="43"/>
    </row>
    <row r="29" spans="1:7" x14ac:dyDescent="0.25">
      <c r="A29" s="58">
        <v>25</v>
      </c>
      <c r="B29" s="60"/>
      <c r="C29" s="43"/>
      <c r="D29" s="43"/>
      <c r="E29" s="43"/>
      <c r="F29" s="43"/>
      <c r="G29" s="43"/>
    </row>
    <row r="30" spans="1:7" x14ac:dyDescent="0.25">
      <c r="A30" s="58">
        <v>26</v>
      </c>
      <c r="B30" s="60"/>
      <c r="C30" s="43"/>
      <c r="D30" s="43"/>
      <c r="E30" s="43"/>
      <c r="F30" s="43"/>
      <c r="G30" s="43"/>
    </row>
    <row r="31" spans="1:7" x14ac:dyDescent="0.25">
      <c r="A31" s="58">
        <v>27</v>
      </c>
      <c r="B31" s="60"/>
      <c r="C31" s="43"/>
      <c r="D31" s="43"/>
      <c r="E31" s="43"/>
      <c r="F31" s="43"/>
      <c r="G31" s="43"/>
    </row>
    <row r="32" spans="1:7" x14ac:dyDescent="0.25">
      <c r="A32" s="58">
        <v>28</v>
      </c>
      <c r="B32" s="60"/>
      <c r="C32" s="43"/>
      <c r="D32" s="43"/>
      <c r="E32" s="43"/>
      <c r="F32" s="43"/>
      <c r="G32" s="43"/>
    </row>
    <row r="33" spans="1:7" x14ac:dyDescent="0.25">
      <c r="A33" s="58">
        <v>29</v>
      </c>
      <c r="B33" s="60"/>
      <c r="C33" s="43"/>
      <c r="D33" s="43"/>
      <c r="E33" s="43"/>
      <c r="F33" s="43"/>
      <c r="G33" s="43"/>
    </row>
    <row r="34" spans="1:7" x14ac:dyDescent="0.25">
      <c r="A34" s="58">
        <v>30</v>
      </c>
      <c r="B34" s="60"/>
      <c r="C34" s="43"/>
      <c r="D34" s="43"/>
      <c r="E34" s="43"/>
      <c r="F34" s="43"/>
      <c r="G34" s="43"/>
    </row>
    <row r="35" spans="1:7" x14ac:dyDescent="0.25">
      <c r="A35" s="58">
        <v>31</v>
      </c>
      <c r="B35" s="60"/>
      <c r="C35" s="43"/>
      <c r="D35" s="43"/>
      <c r="E35" s="43"/>
      <c r="F35" s="43"/>
      <c r="G35" s="43"/>
    </row>
    <row r="36" spans="1:7" x14ac:dyDescent="0.25">
      <c r="A36" s="58">
        <v>32</v>
      </c>
      <c r="B36" s="60"/>
      <c r="C36" s="43"/>
      <c r="D36" s="43"/>
      <c r="E36" s="43"/>
      <c r="F36" s="43"/>
      <c r="G36" s="43"/>
    </row>
    <row r="37" spans="1:7" x14ac:dyDescent="0.25">
      <c r="A37" s="58">
        <v>33</v>
      </c>
      <c r="B37" s="60"/>
      <c r="C37" s="43"/>
      <c r="D37" s="43"/>
      <c r="E37" s="43"/>
      <c r="F37" s="43"/>
      <c r="G37" s="43"/>
    </row>
    <row r="38" spans="1:7" x14ac:dyDescent="0.25">
      <c r="A38" s="58">
        <v>34</v>
      </c>
      <c r="B38" s="60"/>
      <c r="C38" s="43"/>
      <c r="D38" s="43"/>
      <c r="E38" s="43"/>
      <c r="F38" s="43"/>
      <c r="G38" s="43"/>
    </row>
    <row r="39" spans="1:7" x14ac:dyDescent="0.25">
      <c r="A39" s="58">
        <v>35</v>
      </c>
      <c r="B39" s="60"/>
      <c r="C39" s="43"/>
      <c r="D39" s="43"/>
      <c r="E39" s="43"/>
      <c r="F39" s="43"/>
      <c r="G39" s="43"/>
    </row>
    <row r="40" spans="1:7" x14ac:dyDescent="0.25">
      <c r="A40" s="58">
        <v>36</v>
      </c>
      <c r="B40" s="60"/>
      <c r="C40" s="43"/>
      <c r="D40" s="43"/>
      <c r="E40" s="43"/>
      <c r="F40" s="43"/>
      <c r="G40" s="43"/>
    </row>
    <row r="41" spans="1:7" x14ac:dyDescent="0.25">
      <c r="A41" s="58">
        <v>37</v>
      </c>
      <c r="B41" s="60"/>
      <c r="C41" s="43"/>
      <c r="D41" s="43"/>
      <c r="E41" s="43"/>
      <c r="F41" s="43"/>
      <c r="G41" s="43"/>
    </row>
    <row r="42" spans="1:7" x14ac:dyDescent="0.25">
      <c r="A42" s="58">
        <v>38</v>
      </c>
      <c r="B42" s="60"/>
      <c r="C42" s="43"/>
      <c r="D42" s="43"/>
      <c r="E42" s="43"/>
      <c r="F42" s="43"/>
      <c r="G42" s="43"/>
    </row>
    <row r="43" spans="1:7" x14ac:dyDescent="0.25">
      <c r="A43" s="58">
        <v>39</v>
      </c>
      <c r="B43" s="60"/>
      <c r="C43" s="43"/>
      <c r="D43" s="43"/>
      <c r="E43" s="43"/>
      <c r="F43" s="43"/>
      <c r="G43" s="43"/>
    </row>
    <row r="44" spans="1:7" x14ac:dyDescent="0.25">
      <c r="A44" s="58">
        <v>40</v>
      </c>
      <c r="B44" s="60"/>
      <c r="C44" s="43"/>
      <c r="D44" s="43"/>
      <c r="E44" s="43"/>
      <c r="F44" s="43"/>
      <c r="G44" s="43"/>
    </row>
    <row r="45" spans="1:7" x14ac:dyDescent="0.25">
      <c r="A45" s="58">
        <v>41</v>
      </c>
      <c r="B45" s="60"/>
      <c r="C45" s="43"/>
      <c r="D45" s="43"/>
      <c r="E45" s="43"/>
      <c r="F45" s="43"/>
      <c r="G45" s="43"/>
    </row>
    <row r="46" spans="1:7" x14ac:dyDescent="0.25">
      <c r="A46" s="58">
        <v>42</v>
      </c>
      <c r="B46" s="60"/>
      <c r="C46" s="43"/>
      <c r="D46" s="43"/>
      <c r="E46" s="43"/>
      <c r="F46" s="43"/>
      <c r="G46" s="43"/>
    </row>
    <row r="47" spans="1:7" x14ac:dyDescent="0.25">
      <c r="A47" s="58">
        <v>43</v>
      </c>
      <c r="B47" s="60"/>
      <c r="C47" s="43"/>
      <c r="D47" s="43"/>
      <c r="E47" s="43"/>
      <c r="F47" s="43"/>
      <c r="G47" s="43"/>
    </row>
    <row r="48" spans="1:7" x14ac:dyDescent="0.25">
      <c r="A48" s="58">
        <v>44</v>
      </c>
      <c r="B48" s="60"/>
      <c r="C48" s="43"/>
      <c r="D48" s="43"/>
      <c r="E48" s="43"/>
      <c r="F48" s="43"/>
      <c r="G48" s="43"/>
    </row>
    <row r="49" spans="1:7" x14ac:dyDescent="0.25">
      <c r="A49" s="58">
        <v>45</v>
      </c>
      <c r="B49" s="60"/>
      <c r="C49" s="43"/>
      <c r="D49" s="43"/>
      <c r="E49" s="43"/>
      <c r="F49" s="43"/>
      <c r="G49" s="43"/>
    </row>
    <row r="50" spans="1:7" x14ac:dyDescent="0.25">
      <c r="A50" s="58">
        <v>46</v>
      </c>
      <c r="B50" s="60"/>
      <c r="C50" s="43"/>
      <c r="D50" s="43"/>
      <c r="E50" s="43"/>
      <c r="F50" s="43"/>
      <c r="G50" s="43"/>
    </row>
    <row r="51" spans="1:7" x14ac:dyDescent="0.25">
      <c r="A51" s="58">
        <v>47</v>
      </c>
      <c r="B51" s="60"/>
      <c r="C51" s="43"/>
      <c r="D51" s="43"/>
      <c r="E51" s="43"/>
      <c r="F51" s="43"/>
      <c r="G51" s="43"/>
    </row>
    <row r="52" spans="1:7" x14ac:dyDescent="0.25">
      <c r="A52" s="58">
        <v>48</v>
      </c>
      <c r="B52" s="60"/>
      <c r="C52" s="43"/>
      <c r="D52" s="43"/>
      <c r="E52" s="43"/>
      <c r="F52" s="43"/>
      <c r="G52" s="43"/>
    </row>
    <row r="53" spans="1:7" x14ac:dyDescent="0.25">
      <c r="A53" s="58">
        <v>49</v>
      </c>
      <c r="B53" s="60"/>
      <c r="C53" s="43"/>
      <c r="D53" s="43"/>
      <c r="E53" s="43"/>
      <c r="F53" s="43"/>
      <c r="G53" s="43"/>
    </row>
    <row r="54" spans="1:7" x14ac:dyDescent="0.25">
      <c r="A54" s="58">
        <v>50</v>
      </c>
      <c r="B54" s="60"/>
      <c r="C54" s="43"/>
      <c r="D54" s="43"/>
      <c r="E54" s="43"/>
      <c r="F54" s="43"/>
      <c r="G54" s="43"/>
    </row>
  </sheetData>
  <mergeCells count="1">
    <mergeCell ref="A2:G2"/>
  </mergeCells>
  <hyperlinks>
    <hyperlink ref="F5" r:id="rId1" xr:uid="{46EDB5B1-1E7D-4B47-98AB-CAE0D858F753}"/>
  </hyperlinks>
  <pageMargins left="0.7" right="0.7" top="0.75" bottom="0.75" header="0.3" footer="0.3"/>
  <pageSetup orientation="portrait" horizontalDpi="4294967293" verticalDpi="0" r:id="rId2"/>
  <drawing r:id="rId3"/>
  <legacy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I29"/>
  <sheetViews>
    <sheetView showGridLines="0" zoomScaleNormal="100" workbookViewId="0">
      <pane ySplit="5" topLeftCell="A6" activePane="bottomLeft" state="frozen"/>
      <selection pane="bottomLeft" activeCell="C37" sqref="C37"/>
    </sheetView>
  </sheetViews>
  <sheetFormatPr baseColWidth="10" defaultColWidth="11.42578125" defaultRowHeight="12" x14ac:dyDescent="0.25"/>
  <cols>
    <col min="1" max="1" width="62.28515625" style="3" customWidth="1"/>
    <col min="2" max="2" width="12.28515625" style="4" customWidth="1"/>
    <col min="3" max="5" width="12.42578125" style="4" customWidth="1"/>
    <col min="6" max="6" width="12.42578125" style="17" customWidth="1"/>
    <col min="7" max="8" width="14.85546875" style="17" customWidth="1"/>
    <col min="9" max="9" width="21.7109375" style="3" customWidth="1"/>
    <col min="10" max="16384" width="11.42578125" style="4"/>
  </cols>
  <sheetData>
    <row r="1" spans="1:9" ht="42.75" customHeight="1" x14ac:dyDescent="0.25">
      <c r="A1" s="92" t="s">
        <v>38</v>
      </c>
      <c r="B1" s="92"/>
      <c r="C1" s="92"/>
      <c r="D1" s="92"/>
      <c r="E1" s="92"/>
      <c r="F1" s="92"/>
      <c r="G1" s="92"/>
      <c r="H1" s="92"/>
      <c r="I1" s="92"/>
    </row>
    <row r="2" spans="1:9" s="5" customFormat="1" x14ac:dyDescent="0.25">
      <c r="C2" s="6"/>
      <c r="D2" s="7"/>
      <c r="H2" s="16"/>
      <c r="I2" s="22"/>
    </row>
    <row r="3" spans="1:9" ht="16.5" customHeight="1" x14ac:dyDescent="0.25">
      <c r="C3" s="91" t="s">
        <v>28</v>
      </c>
      <c r="D3" s="91"/>
      <c r="E3" s="91"/>
      <c r="F3" s="91"/>
      <c r="G3" s="4"/>
    </row>
    <row r="4" spans="1:9" ht="16.5" customHeight="1" x14ac:dyDescent="0.25">
      <c r="A4" s="8"/>
      <c r="B4" s="8"/>
      <c r="C4" s="89" t="s">
        <v>32</v>
      </c>
      <c r="D4" s="90"/>
      <c r="E4" s="90"/>
      <c r="F4" s="90"/>
      <c r="G4" s="4"/>
    </row>
    <row r="5" spans="1:9" ht="42.75" customHeight="1" x14ac:dyDescent="0.25">
      <c r="A5" s="9" t="s">
        <v>27</v>
      </c>
      <c r="B5" s="9" t="s">
        <v>33</v>
      </c>
      <c r="C5" s="9" t="s">
        <v>29</v>
      </c>
      <c r="D5" s="9" t="s">
        <v>30</v>
      </c>
      <c r="E5" s="9" t="s">
        <v>31</v>
      </c>
      <c r="F5" s="21" t="s">
        <v>35</v>
      </c>
      <c r="G5" s="18" t="s">
        <v>1</v>
      </c>
      <c r="H5" s="18" t="s">
        <v>2</v>
      </c>
      <c r="I5" s="18" t="s">
        <v>37</v>
      </c>
    </row>
    <row r="6" spans="1:9" x14ac:dyDescent="0.25">
      <c r="A6" s="10" t="s">
        <v>45</v>
      </c>
      <c r="B6" s="11"/>
      <c r="C6" s="12"/>
      <c r="D6" s="12"/>
      <c r="E6" s="12"/>
      <c r="F6" s="23">
        <f t="shared" ref="F6:F12" si="0">(C6+(4*D6)+E6)/6</f>
        <v>0</v>
      </c>
      <c r="G6" s="19">
        <f>(Estimacion[[#This Row],[Pesimista]]-Estimacion[[#This Row],[Optimista]])/6</f>
        <v>0</v>
      </c>
      <c r="H6" s="19">
        <f>(Estimacion[[#This Row],[Desviación]])^2</f>
        <v>0</v>
      </c>
      <c r="I6" s="25">
        <f>Estimacion[[#This Row],[Promedio (BETA)]]+Estimacion[[#This Row],[Desviación]]</f>
        <v>0</v>
      </c>
    </row>
    <row r="7" spans="1:9" x14ac:dyDescent="0.25">
      <c r="A7" s="26" t="s">
        <v>45</v>
      </c>
      <c r="B7" s="11"/>
      <c r="C7" s="12"/>
      <c r="D7" s="12"/>
      <c r="E7" s="12"/>
      <c r="F7" s="23">
        <f t="shared" si="0"/>
        <v>0</v>
      </c>
      <c r="G7" s="19">
        <f>(Estimacion[[#This Row],[Pesimista]]-Estimacion[[#This Row],[Optimista]])/6</f>
        <v>0</v>
      </c>
      <c r="H7" s="19">
        <f>(Estimacion[[#This Row],[Desviación]])^2</f>
        <v>0</v>
      </c>
      <c r="I7" s="25">
        <f>Estimacion[[#This Row],[Promedio (BETA)]]+Estimacion[[#This Row],[Desviación]]</f>
        <v>0</v>
      </c>
    </row>
    <row r="8" spans="1:9" x14ac:dyDescent="0.25">
      <c r="A8" s="26" t="s">
        <v>55</v>
      </c>
      <c r="B8" s="11" t="s">
        <v>36</v>
      </c>
      <c r="C8" s="12">
        <v>25</v>
      </c>
      <c r="D8" s="12">
        <v>15</v>
      </c>
      <c r="E8" s="12">
        <v>10</v>
      </c>
      <c r="F8" s="23">
        <f t="shared" si="0"/>
        <v>15.833333333333334</v>
      </c>
      <c r="G8" s="19">
        <f>(Estimacion[[#This Row],[Pesimista]]-Estimacion[[#This Row],[Optimista]])/6</f>
        <v>2.5</v>
      </c>
      <c r="H8" s="19">
        <f>(Estimacion[[#This Row],[Desviación]])^2</f>
        <v>6.25</v>
      </c>
      <c r="I8" s="25">
        <f>Estimacion[[#This Row],[Promedio (BETA)]]+Estimacion[[#This Row],[Desviación]]</f>
        <v>18.333333333333336</v>
      </c>
    </row>
    <row r="9" spans="1:9" x14ac:dyDescent="0.25">
      <c r="A9" s="10" t="s">
        <v>54</v>
      </c>
      <c r="B9" s="11"/>
      <c r="C9" s="12"/>
      <c r="D9" s="12"/>
      <c r="E9" s="12"/>
      <c r="F9" s="23">
        <f t="shared" si="0"/>
        <v>0</v>
      </c>
      <c r="G9" s="19">
        <f>(Estimacion[[#This Row],[Pesimista]]-Estimacion[[#This Row],[Optimista]])/6</f>
        <v>0</v>
      </c>
      <c r="H9" s="19">
        <f>(Estimacion[[#This Row],[Desviación]])^2</f>
        <v>0</v>
      </c>
      <c r="I9" s="25">
        <f>Estimacion[[#This Row],[Promedio (BETA)]]+Estimacion[[#This Row],[Desviación]]</f>
        <v>0</v>
      </c>
    </row>
    <row r="10" spans="1:9" x14ac:dyDescent="0.25">
      <c r="A10" s="26" t="s">
        <v>41</v>
      </c>
      <c r="B10" s="11"/>
      <c r="C10" s="12"/>
      <c r="D10" s="12"/>
      <c r="E10" s="12"/>
      <c r="F10" s="23">
        <f t="shared" si="0"/>
        <v>0</v>
      </c>
      <c r="G10" s="19">
        <f>(Estimacion[[#This Row],[Pesimista]]-Estimacion[[#This Row],[Optimista]])/6</f>
        <v>0</v>
      </c>
      <c r="H10" s="19">
        <f>(Estimacion[[#This Row],[Desviación]])^2</f>
        <v>0</v>
      </c>
      <c r="I10" s="25">
        <f>Estimacion[[#This Row],[Promedio (BETA)]]+Estimacion[[#This Row],[Desviación]]</f>
        <v>0</v>
      </c>
    </row>
    <row r="11" spans="1:9" x14ac:dyDescent="0.25">
      <c r="A11" s="26" t="s">
        <v>42</v>
      </c>
      <c r="B11" s="11"/>
      <c r="C11" s="12"/>
      <c r="D11" s="12"/>
      <c r="E11" s="12"/>
      <c r="F11" s="23">
        <f t="shared" si="0"/>
        <v>0</v>
      </c>
      <c r="G11" s="19">
        <f>(Estimacion[[#This Row],[Pesimista]]-Estimacion[[#This Row],[Optimista]])/6</f>
        <v>0</v>
      </c>
      <c r="H11" s="19">
        <f>(Estimacion[[#This Row],[Desviación]])^2</f>
        <v>0</v>
      </c>
      <c r="I11" s="25">
        <f>Estimacion[[#This Row],[Promedio (BETA)]]+Estimacion[[#This Row],[Desviación]]</f>
        <v>0</v>
      </c>
    </row>
    <row r="12" spans="1:9" x14ac:dyDescent="0.25">
      <c r="A12" s="10" t="s">
        <v>40</v>
      </c>
      <c r="B12" s="11"/>
      <c r="C12" s="12"/>
      <c r="D12" s="12"/>
      <c r="E12" s="12"/>
      <c r="F12" s="23">
        <f t="shared" si="0"/>
        <v>0</v>
      </c>
      <c r="G12" s="19">
        <f>(Estimacion[[#This Row],[Pesimista]]-Estimacion[[#This Row],[Optimista]])/6</f>
        <v>0</v>
      </c>
      <c r="H12" s="19">
        <f>(Estimacion[[#This Row],[Desviación]])^2</f>
        <v>0</v>
      </c>
      <c r="I12" s="25">
        <f>Estimacion[[#This Row],[Promedio (BETA)]]+Estimacion[[#This Row],[Desviación]]</f>
        <v>0</v>
      </c>
    </row>
    <row r="13" spans="1:9" ht="24" x14ac:dyDescent="0.25">
      <c r="A13" s="26" t="s">
        <v>53</v>
      </c>
      <c r="B13" s="11"/>
      <c r="C13" s="12"/>
      <c r="D13" s="12"/>
      <c r="E13" s="12"/>
      <c r="F13" s="23">
        <f t="shared" ref="F13:F28" si="1">(C13+(4*D13)+E13)/6</f>
        <v>0</v>
      </c>
      <c r="G13" s="19">
        <f>(Estimacion[[#This Row],[Pesimista]]-Estimacion[[#This Row],[Optimista]])/6</f>
        <v>0</v>
      </c>
      <c r="H13" s="19">
        <f>(Estimacion[[#This Row],[Desviación]])^2</f>
        <v>0</v>
      </c>
      <c r="I13" s="25">
        <f>Estimacion[[#This Row],[Promedio (BETA)]]+Estimacion[[#This Row],[Desviación]]</f>
        <v>0</v>
      </c>
    </row>
    <row r="14" spans="1:9" x14ac:dyDescent="0.25">
      <c r="A14" s="26" t="s">
        <v>46</v>
      </c>
      <c r="B14" s="11"/>
      <c r="C14" s="12"/>
      <c r="D14" s="12"/>
      <c r="E14" s="12"/>
      <c r="F14" s="23">
        <f t="shared" si="1"/>
        <v>0</v>
      </c>
      <c r="G14" s="19">
        <f>(Estimacion[[#This Row],[Pesimista]]-Estimacion[[#This Row],[Optimista]])/6</f>
        <v>0</v>
      </c>
      <c r="H14" s="19">
        <f>(Estimacion[[#This Row],[Desviación]])^2</f>
        <v>0</v>
      </c>
      <c r="I14" s="25">
        <f>Estimacion[[#This Row],[Promedio (BETA)]]+Estimacion[[#This Row],[Desviación]]</f>
        <v>0</v>
      </c>
    </row>
    <row r="15" spans="1:9" x14ac:dyDescent="0.25">
      <c r="A15" s="26" t="s">
        <v>56</v>
      </c>
      <c r="B15" s="11"/>
      <c r="C15" s="12"/>
      <c r="D15" s="12"/>
      <c r="E15" s="12"/>
      <c r="F15" s="23">
        <f t="shared" si="1"/>
        <v>0</v>
      </c>
      <c r="G15" s="19">
        <f>(Estimacion[[#This Row],[Pesimista]]-Estimacion[[#This Row],[Optimista]])/6</f>
        <v>0</v>
      </c>
      <c r="H15" s="19">
        <f>(Estimacion[[#This Row],[Desviación]])^2</f>
        <v>0</v>
      </c>
      <c r="I15" s="25">
        <f>Estimacion[[#This Row],[Promedio (BETA)]]+Estimacion[[#This Row],[Desviación]]</f>
        <v>0</v>
      </c>
    </row>
    <row r="16" spans="1:9" x14ac:dyDescent="0.25">
      <c r="A16" s="26" t="s">
        <v>57</v>
      </c>
      <c r="B16" s="11"/>
      <c r="C16" s="12"/>
      <c r="D16" s="12"/>
      <c r="E16" s="12"/>
      <c r="F16" s="23">
        <f t="shared" si="1"/>
        <v>0</v>
      </c>
      <c r="G16" s="19">
        <f>(Estimacion[[#This Row],[Pesimista]]-Estimacion[[#This Row],[Optimista]])/6</f>
        <v>0</v>
      </c>
      <c r="H16" s="19">
        <f>(Estimacion[[#This Row],[Desviación]])^2</f>
        <v>0</v>
      </c>
      <c r="I16" s="25">
        <f>Estimacion[[#This Row],[Promedio (BETA)]]+Estimacion[[#This Row],[Desviación]]</f>
        <v>0</v>
      </c>
    </row>
    <row r="17" spans="1:9" x14ac:dyDescent="0.25">
      <c r="A17" s="10" t="s">
        <v>43</v>
      </c>
      <c r="B17" s="11"/>
      <c r="C17" s="12"/>
      <c r="D17" s="12"/>
      <c r="E17" s="12"/>
      <c r="F17" s="23">
        <f t="shared" si="1"/>
        <v>0</v>
      </c>
      <c r="G17" s="19">
        <f>(Estimacion[[#This Row],[Pesimista]]-Estimacion[[#This Row],[Optimista]])/6</f>
        <v>0</v>
      </c>
      <c r="H17" s="19">
        <f>(Estimacion[[#This Row],[Desviación]])^2</f>
        <v>0</v>
      </c>
      <c r="I17" s="25">
        <f>Estimacion[[#This Row],[Promedio (BETA)]]+Estimacion[[#This Row],[Desviación]]</f>
        <v>0</v>
      </c>
    </row>
    <row r="18" spans="1:9" x14ac:dyDescent="0.25">
      <c r="A18" s="26" t="s">
        <v>58</v>
      </c>
      <c r="B18" s="11"/>
      <c r="C18" s="12"/>
      <c r="D18" s="12"/>
      <c r="E18" s="12"/>
      <c r="F18" s="23">
        <f t="shared" si="1"/>
        <v>0</v>
      </c>
      <c r="G18" s="19">
        <f>(Estimacion[[#This Row],[Pesimista]]-Estimacion[[#This Row],[Optimista]])/6</f>
        <v>0</v>
      </c>
      <c r="H18" s="19">
        <f>(Estimacion[[#This Row],[Desviación]])^2</f>
        <v>0</v>
      </c>
      <c r="I18" s="25">
        <f>Estimacion[[#This Row],[Promedio (BETA)]]+Estimacion[[#This Row],[Desviación]]</f>
        <v>0</v>
      </c>
    </row>
    <row r="19" spans="1:9" x14ac:dyDescent="0.25">
      <c r="A19" s="26" t="s">
        <v>44</v>
      </c>
      <c r="B19" s="11"/>
      <c r="C19" s="12"/>
      <c r="D19" s="12"/>
      <c r="E19" s="12"/>
      <c r="F19" s="23">
        <f t="shared" si="1"/>
        <v>0</v>
      </c>
      <c r="G19" s="19">
        <f>(Estimacion[[#This Row],[Pesimista]]-Estimacion[[#This Row],[Optimista]])/6</f>
        <v>0</v>
      </c>
      <c r="H19" s="19">
        <f>(Estimacion[[#This Row],[Desviación]])^2</f>
        <v>0</v>
      </c>
      <c r="I19" s="25">
        <f>Estimacion[[#This Row],[Promedio (BETA)]]+Estimacion[[#This Row],[Desviación]]</f>
        <v>0</v>
      </c>
    </row>
    <row r="20" spans="1:9" x14ac:dyDescent="0.25">
      <c r="A20" s="26" t="s">
        <v>59</v>
      </c>
      <c r="B20" s="11"/>
      <c r="C20" s="12"/>
      <c r="D20" s="12"/>
      <c r="E20" s="12"/>
      <c r="F20" s="23">
        <f t="shared" si="1"/>
        <v>0</v>
      </c>
      <c r="G20" s="19">
        <f>(Estimacion[[#This Row],[Pesimista]]-Estimacion[[#This Row],[Optimista]])/6</f>
        <v>0</v>
      </c>
      <c r="H20" s="19">
        <f>(Estimacion[[#This Row],[Desviación]])^2</f>
        <v>0</v>
      </c>
      <c r="I20" s="25">
        <f>Estimacion[[#This Row],[Promedio (BETA)]]+Estimacion[[#This Row],[Desviación]]</f>
        <v>0</v>
      </c>
    </row>
    <row r="21" spans="1:9" x14ac:dyDescent="0.25">
      <c r="A21" s="26" t="s">
        <v>51</v>
      </c>
      <c r="B21" s="11"/>
      <c r="C21" s="12"/>
      <c r="D21" s="12"/>
      <c r="E21" s="12"/>
      <c r="F21" s="23">
        <f t="shared" si="1"/>
        <v>0</v>
      </c>
      <c r="G21" s="19">
        <f>(Estimacion[[#This Row],[Pesimista]]-Estimacion[[#This Row],[Optimista]])/6</f>
        <v>0</v>
      </c>
      <c r="H21" s="19">
        <f>(Estimacion[[#This Row],[Desviación]])^2</f>
        <v>0</v>
      </c>
      <c r="I21" s="25">
        <f>Estimacion[[#This Row],[Promedio (BETA)]]+Estimacion[[#This Row],[Desviación]]</f>
        <v>0</v>
      </c>
    </row>
    <row r="22" spans="1:9" x14ac:dyDescent="0.25">
      <c r="A22" s="26" t="s">
        <v>60</v>
      </c>
      <c r="B22" s="11"/>
      <c r="C22" s="12"/>
      <c r="D22" s="12"/>
      <c r="E22" s="12"/>
      <c r="F22" s="23">
        <f t="shared" si="1"/>
        <v>0</v>
      </c>
      <c r="G22" s="19">
        <f>(Estimacion[[#This Row],[Pesimista]]-Estimacion[[#This Row],[Optimista]])/6</f>
        <v>0</v>
      </c>
      <c r="H22" s="19">
        <f>(Estimacion[[#This Row],[Desviación]])^2</f>
        <v>0</v>
      </c>
      <c r="I22" s="25">
        <f>Estimacion[[#This Row],[Promedio (BETA)]]+Estimacion[[#This Row],[Desviación]]</f>
        <v>0</v>
      </c>
    </row>
    <row r="23" spans="1:9" x14ac:dyDescent="0.25">
      <c r="A23" s="26" t="s">
        <v>61</v>
      </c>
      <c r="B23" s="11"/>
      <c r="C23" s="12"/>
      <c r="D23" s="12"/>
      <c r="E23" s="12"/>
      <c r="F23" s="23">
        <f t="shared" si="1"/>
        <v>0</v>
      </c>
      <c r="G23" s="19">
        <f>(Estimacion[[#This Row],[Pesimista]]-Estimacion[[#This Row],[Optimista]])/6</f>
        <v>0</v>
      </c>
      <c r="H23" s="19">
        <f>(Estimacion[[#This Row],[Desviación]])^2</f>
        <v>0</v>
      </c>
      <c r="I23" s="25">
        <f>Estimacion[[#This Row],[Promedio (BETA)]]+Estimacion[[#This Row],[Desviación]]</f>
        <v>0</v>
      </c>
    </row>
    <row r="24" spans="1:9" x14ac:dyDescent="0.25">
      <c r="A24" s="26" t="s">
        <v>62</v>
      </c>
      <c r="B24" s="11"/>
      <c r="C24" s="12"/>
      <c r="D24" s="12"/>
      <c r="E24" s="12"/>
      <c r="F24" s="23">
        <f t="shared" si="1"/>
        <v>0</v>
      </c>
      <c r="G24" s="19">
        <f>(Estimacion[[#This Row],[Pesimista]]-Estimacion[[#This Row],[Optimista]])/6</f>
        <v>0</v>
      </c>
      <c r="H24" s="19">
        <f>(Estimacion[[#This Row],[Desviación]])^2</f>
        <v>0</v>
      </c>
      <c r="I24" s="25">
        <f>Estimacion[[#This Row],[Promedio (BETA)]]+Estimacion[[#This Row],[Desviación]]</f>
        <v>0</v>
      </c>
    </row>
    <row r="25" spans="1:9" x14ac:dyDescent="0.25">
      <c r="A25" s="26" t="s">
        <v>52</v>
      </c>
      <c r="B25" s="11"/>
      <c r="C25" s="12"/>
      <c r="D25" s="12"/>
      <c r="E25" s="12"/>
      <c r="F25" s="23">
        <f t="shared" si="1"/>
        <v>0</v>
      </c>
      <c r="G25" s="19">
        <f>(Estimacion[[#This Row],[Pesimista]]-Estimacion[[#This Row],[Optimista]])/6</f>
        <v>0</v>
      </c>
      <c r="H25" s="19">
        <f>(Estimacion[[#This Row],[Desviación]])^2</f>
        <v>0</v>
      </c>
      <c r="I25" s="25">
        <f>Estimacion[[#This Row],[Promedio (BETA)]]+Estimacion[[#This Row],[Desviación]]</f>
        <v>0</v>
      </c>
    </row>
    <row r="26" spans="1:9" x14ac:dyDescent="0.25">
      <c r="A26" s="26" t="s">
        <v>47</v>
      </c>
      <c r="B26" s="11"/>
      <c r="C26" s="12"/>
      <c r="D26" s="12"/>
      <c r="E26" s="12"/>
      <c r="F26" s="23">
        <f t="shared" si="1"/>
        <v>0</v>
      </c>
      <c r="G26" s="19">
        <f>(Estimacion[[#This Row],[Pesimista]]-Estimacion[[#This Row],[Optimista]])/6</f>
        <v>0</v>
      </c>
      <c r="H26" s="19">
        <f>(Estimacion[[#This Row],[Desviación]])^2</f>
        <v>0</v>
      </c>
      <c r="I26" s="25">
        <f>Estimacion[[#This Row],[Promedio (BETA)]]+Estimacion[[#This Row],[Desviación]]</f>
        <v>0</v>
      </c>
    </row>
    <row r="27" spans="1:9" x14ac:dyDescent="0.25">
      <c r="A27" s="26" t="s">
        <v>63</v>
      </c>
      <c r="B27" s="11"/>
      <c r="C27" s="12"/>
      <c r="D27" s="12"/>
      <c r="E27" s="12"/>
      <c r="F27" s="23">
        <f t="shared" si="1"/>
        <v>0</v>
      </c>
      <c r="G27" s="19">
        <f>(Estimacion[[#This Row],[Pesimista]]-Estimacion[[#This Row],[Optimista]])/6</f>
        <v>0</v>
      </c>
      <c r="H27" s="19">
        <f>(Estimacion[[#This Row],[Desviación]])^2</f>
        <v>0</v>
      </c>
      <c r="I27" s="25">
        <f>Estimacion[[#This Row],[Promedio (BETA)]]+Estimacion[[#This Row],[Desviación]]</f>
        <v>0</v>
      </c>
    </row>
    <row r="28" spans="1:9" ht="14.25" customHeight="1" x14ac:dyDescent="0.25">
      <c r="A28" s="26" t="s">
        <v>64</v>
      </c>
      <c r="B28" s="11"/>
      <c r="C28" s="12"/>
      <c r="D28" s="12"/>
      <c r="E28" s="12"/>
      <c r="F28" s="23">
        <f t="shared" si="1"/>
        <v>0</v>
      </c>
      <c r="G28" s="19">
        <f>(Estimacion[[#This Row],[Pesimista]]-Estimacion[[#This Row],[Optimista]])/6</f>
        <v>0</v>
      </c>
      <c r="H28" s="19">
        <f>(Estimacion[[#This Row],[Desviación]])^2</f>
        <v>0</v>
      </c>
      <c r="I28" s="25">
        <f>Estimacion[[#This Row],[Promedio (BETA)]]+Estimacion[[#This Row],[Desviación]]</f>
        <v>0</v>
      </c>
    </row>
    <row r="29" spans="1:9" x14ac:dyDescent="0.25">
      <c r="A29" s="13" t="s">
        <v>34</v>
      </c>
      <c r="B29" s="14"/>
      <c r="C29" s="15">
        <f>SUBTOTAL(109,Estimacion[Pesimista])</f>
        <v>25</v>
      </c>
      <c r="D29" s="15">
        <f>SUBTOTAL(109,Estimacion[Probable])</f>
        <v>15</v>
      </c>
      <c r="E29" s="15">
        <f>SUBTOTAL(109,Estimacion[Optimista])</f>
        <v>10</v>
      </c>
      <c r="F29" s="24">
        <f>SUBTOTAL(109,Estimacion[Promedio (BETA)])</f>
        <v>15.833333333333334</v>
      </c>
      <c r="G29" s="20"/>
      <c r="H29" s="20"/>
      <c r="I29" s="25">
        <f>SUBTOTAL(109,Estimacion[Trabajo para llevar a Project (en caso de mucha incertidumbre)])</f>
        <v>18.333333333333336</v>
      </c>
    </row>
  </sheetData>
  <sheetProtection formatCells="0" formatColumns="0" formatRows="0" insertColumns="0" insertRows="0" insertHyperlinks="0" deleteColumns="0" deleteRows="0" sort="0" autoFilter="0" pivotTables="0"/>
  <mergeCells count="3">
    <mergeCell ref="C4:F4"/>
    <mergeCell ref="C3:F3"/>
    <mergeCell ref="A1:I1"/>
  </mergeCells>
  <pageMargins left="0.7" right="0.7" top="0.75" bottom="0.75" header="0.3" footer="0.3"/>
  <pageSetup orientation="portrait" r:id="rId1"/>
  <ignoredErrors>
    <ignoredError sqref="I7:I9 I10:I12" unlockedFormula="1"/>
  </ignoredError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/>
  <dimension ref="A1:C10"/>
  <sheetViews>
    <sheetView workbookViewId="0">
      <selection activeCell="B10" sqref="B10"/>
    </sheetView>
  </sheetViews>
  <sheetFormatPr baseColWidth="10" defaultColWidth="11.42578125" defaultRowHeight="15" x14ac:dyDescent="0.25"/>
  <cols>
    <col min="2" max="2" width="41.140625" customWidth="1"/>
    <col min="3" max="3" width="29" customWidth="1"/>
  </cols>
  <sheetData>
    <row r="1" spans="1:3" x14ac:dyDescent="0.25">
      <c r="A1" t="s">
        <v>5</v>
      </c>
      <c r="B1" t="s">
        <v>0</v>
      </c>
      <c r="C1" s="1" t="s">
        <v>6</v>
      </c>
    </row>
    <row r="2" spans="1:3" x14ac:dyDescent="0.25">
      <c r="A2" t="s">
        <v>3</v>
      </c>
      <c r="B2" t="s">
        <v>7</v>
      </c>
      <c r="C2" s="1" t="s">
        <v>8</v>
      </c>
    </row>
    <row r="3" spans="1:3" x14ac:dyDescent="0.25">
      <c r="A3" t="s">
        <v>4</v>
      </c>
      <c r="B3" t="s">
        <v>9</v>
      </c>
      <c r="C3" s="1" t="s">
        <v>10</v>
      </c>
    </row>
    <row r="4" spans="1:3" x14ac:dyDescent="0.25">
      <c r="B4" t="s">
        <v>11</v>
      </c>
      <c r="C4" s="1" t="s">
        <v>12</v>
      </c>
    </row>
    <row r="5" spans="1:3" x14ac:dyDescent="0.25">
      <c r="B5" t="s">
        <v>13</v>
      </c>
      <c r="C5" s="1" t="s">
        <v>14</v>
      </c>
    </row>
    <row r="6" spans="1:3" x14ac:dyDescent="0.25">
      <c r="B6" t="s">
        <v>15</v>
      </c>
      <c r="C6" s="1" t="s">
        <v>16</v>
      </c>
    </row>
    <row r="7" spans="1:3" x14ac:dyDescent="0.25">
      <c r="B7" t="s">
        <v>17</v>
      </c>
      <c r="C7" s="1" t="s">
        <v>18</v>
      </c>
    </row>
    <row r="8" spans="1:3" x14ac:dyDescent="0.25">
      <c r="B8" t="s">
        <v>19</v>
      </c>
    </row>
    <row r="9" spans="1:3" x14ac:dyDescent="0.25">
      <c r="B9" t="s">
        <v>20</v>
      </c>
    </row>
    <row r="10" spans="1:3" x14ac:dyDescent="0.25">
      <c r="B10" t="s">
        <v>21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B81D76B897C2B47A25194FB73C96E12" ma:contentTypeVersion="26" ma:contentTypeDescription="Crear nuevo documento." ma:contentTypeScope="" ma:versionID="e068e6cbe5420465243f97694d83a356">
  <xsd:schema xmlns:xsd="http://www.w3.org/2001/XMLSchema" xmlns:xs="http://www.w3.org/2001/XMLSchema" xmlns:p="http://schemas.microsoft.com/office/2006/metadata/properties" xmlns:ns2="2cd07208-983a-4cae-ae53-37499bb505a7" targetNamespace="http://schemas.microsoft.com/office/2006/metadata/properties" ma:root="true" ma:fieldsID="da59ac8c9dbd81e61a9471f7fc0330ec" ns2:_="">
    <xsd:import namespace="2cd07208-983a-4cae-ae53-37499bb505a7"/>
    <xsd:element name="properties">
      <xsd:complexType>
        <xsd:sequence>
          <xsd:element name="documentManagement">
            <xsd:complexType>
              <xsd:all>
                <xsd:element ref="ns2:NotebookType" minOccurs="0"/>
                <xsd:element ref="ns2:FolderType" minOccurs="0"/>
                <xsd:element ref="ns2:CultureName" minOccurs="0"/>
                <xsd:element ref="ns2:AppVersion" minOccurs="0"/>
                <xsd:element ref="ns2:TeamsChannelId" minOccurs="0"/>
                <xsd:element ref="ns2:Owner" minOccurs="0"/>
                <xsd:element ref="ns2:Math_Settings" minOccurs="0"/>
                <xsd:element ref="ns2:DefaultSectionNames" minOccurs="0"/>
                <xsd:element ref="ns2:Templates" minOccurs="0"/>
                <xsd:element ref="ns2:Teachers" minOccurs="0"/>
                <xsd:element ref="ns2:Students" minOccurs="0"/>
                <xsd:element ref="ns2:Student_Groups" minOccurs="0"/>
                <xsd:element ref="ns2:Distribution_Groups" minOccurs="0"/>
                <xsd:element ref="ns2:LMS_Mappings" minOccurs="0"/>
                <xsd:element ref="ns2:Invited_Teachers" minOccurs="0"/>
                <xsd:element ref="ns2:Invited_Students" minOccurs="0"/>
                <xsd:element ref="ns2:Self_Registration_Enabled" minOccurs="0"/>
                <xsd:element ref="ns2:Has_Teacher_Only_SectionGroup" minOccurs="0"/>
                <xsd:element ref="ns2:Is_Collaboration_Space_Locked" minOccurs="0"/>
                <xsd:element ref="ns2:IsNotebookLocked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d07208-983a-4cae-ae53-37499bb505a7" elementFormDefault="qualified">
    <xsd:import namespace="http://schemas.microsoft.com/office/2006/documentManagement/types"/>
    <xsd:import namespace="http://schemas.microsoft.com/office/infopath/2007/PartnerControls"/>
    <xsd:element name="NotebookType" ma:index="8" nillable="true" ma:displayName="Notebook Type" ma:internalName="NotebookType">
      <xsd:simpleType>
        <xsd:restriction base="dms:Text"/>
      </xsd:simpleType>
    </xsd:element>
    <xsd:element name="FolderType" ma:index="9" nillable="true" ma:displayName="Folder Type" ma:internalName="FolderType">
      <xsd:simpleType>
        <xsd:restriction base="dms:Text"/>
      </xsd:simpleType>
    </xsd:element>
    <xsd:element name="CultureName" ma:index="10" nillable="true" ma:displayName="Culture Name" ma:internalName="CultureName">
      <xsd:simpleType>
        <xsd:restriction base="dms:Text"/>
      </xsd:simpleType>
    </xsd:element>
    <xsd:element name="AppVersion" ma:index="11" nillable="true" ma:displayName="App Version" ma:internalName="AppVersion">
      <xsd:simpleType>
        <xsd:restriction base="dms:Text"/>
      </xsd:simpleType>
    </xsd:element>
    <xsd:element name="TeamsChannelId" ma:index="12" nillable="true" ma:displayName="Teams Channel Id" ma:internalName="TeamsChannelId">
      <xsd:simpleType>
        <xsd:restriction base="dms:Text"/>
      </xsd:simpleType>
    </xsd:element>
    <xsd:element name="Owner" ma:index="13" nillable="true" ma:displayName="Owner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ath_Settings" ma:index="14" nillable="true" ma:displayName="Math Settings" ma:internalName="Math_Settings">
      <xsd:simpleType>
        <xsd:restriction base="dms:Text"/>
      </xsd:simpleType>
    </xsd:element>
    <xsd:element name="DefaultSectionNames" ma:index="15" nillable="true" ma:displayName="Default Section Names" ma:internalName="DefaultSectionNames">
      <xsd:simpleType>
        <xsd:restriction base="dms:Note">
          <xsd:maxLength value="255"/>
        </xsd:restriction>
      </xsd:simpleType>
    </xsd:element>
    <xsd:element name="Templates" ma:index="16" nillable="true" ma:displayName="Templates" ma:internalName="Templates">
      <xsd:simpleType>
        <xsd:restriction base="dms:Note">
          <xsd:maxLength value="255"/>
        </xsd:restriction>
      </xsd:simpleType>
    </xsd:element>
    <xsd:element name="Teachers" ma:index="17" nillable="true" ma:displayName="Teachers" ma:internalName="Teach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udents" ma:index="18" nillable="true" ma:displayName="Students" ma:internalName="Student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udent_Groups" ma:index="19" nillable="true" ma:displayName="Student Groups" ma:internalName="Student_Group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istribution_Groups" ma:index="20" nillable="true" ma:displayName="Distribution Groups" ma:internalName="Distribution_Groups">
      <xsd:simpleType>
        <xsd:restriction base="dms:Note">
          <xsd:maxLength value="255"/>
        </xsd:restriction>
      </xsd:simpleType>
    </xsd:element>
    <xsd:element name="LMS_Mappings" ma:index="21" nillable="true" ma:displayName="LMS Mappings" ma:internalName="LMS_Mappings">
      <xsd:simpleType>
        <xsd:restriction base="dms:Note">
          <xsd:maxLength value="255"/>
        </xsd:restriction>
      </xsd:simpleType>
    </xsd:element>
    <xsd:element name="Invited_Teachers" ma:index="22" nillable="true" ma:displayName="Invited Teachers" ma:internalName="Invited_Teachers">
      <xsd:simpleType>
        <xsd:restriction base="dms:Note">
          <xsd:maxLength value="255"/>
        </xsd:restriction>
      </xsd:simpleType>
    </xsd:element>
    <xsd:element name="Invited_Students" ma:index="23" nillable="true" ma:displayName="Invited Students" ma:internalName="Invited_Students">
      <xsd:simpleType>
        <xsd:restriction base="dms:Note">
          <xsd:maxLength value="255"/>
        </xsd:restriction>
      </xsd:simpleType>
    </xsd:element>
    <xsd:element name="Self_Registration_Enabled" ma:index="24" nillable="true" ma:displayName="Self Registration Enabled" ma:internalName="Self_Registration_Enabled">
      <xsd:simpleType>
        <xsd:restriction base="dms:Boolean"/>
      </xsd:simpleType>
    </xsd:element>
    <xsd:element name="Has_Teacher_Only_SectionGroup" ma:index="25" nillable="true" ma:displayName="Has Teacher Only SectionGroup" ma:internalName="Has_Teacher_Only_SectionGroup">
      <xsd:simpleType>
        <xsd:restriction base="dms:Boolean"/>
      </xsd:simpleType>
    </xsd:element>
    <xsd:element name="Is_Collaboration_Space_Locked" ma:index="26" nillable="true" ma:displayName="Is Collaboration Space Locked" ma:internalName="Is_Collaboration_Space_Locked">
      <xsd:simpleType>
        <xsd:restriction base="dms:Boolean"/>
      </xsd:simpleType>
    </xsd:element>
    <xsd:element name="IsNotebookLocked" ma:index="27" nillable="true" ma:displayName="Is Notebook Locked" ma:internalName="IsNotebookLocked">
      <xsd:simpleType>
        <xsd:restriction base="dms:Boolean"/>
      </xsd:simpleType>
    </xsd:element>
    <xsd:element name="MediaServiceMetadata" ma:index="2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30" nillable="true" ma:displayName="Tags" ma:internalName="MediaServiceAutoTags" ma:readOnly="true">
      <xsd:simpleType>
        <xsd:restriction base="dms:Text"/>
      </xsd:simpleType>
    </xsd:element>
    <xsd:element name="MediaServiceOCR" ma:index="3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3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Has_Teacher_Only_SectionGroup xmlns="2cd07208-983a-4cae-ae53-37499bb505a7" xsi:nil="true"/>
    <Teachers xmlns="2cd07208-983a-4cae-ae53-37499bb505a7">
      <UserInfo>
        <DisplayName/>
        <AccountId xsi:nil="true"/>
        <AccountType/>
      </UserInfo>
    </Teachers>
    <LMS_Mappings xmlns="2cd07208-983a-4cae-ae53-37499bb505a7" xsi:nil="true"/>
    <Invited_Teachers xmlns="2cd07208-983a-4cae-ae53-37499bb505a7" xsi:nil="true"/>
    <CultureName xmlns="2cd07208-983a-4cae-ae53-37499bb505a7" xsi:nil="true"/>
    <Owner xmlns="2cd07208-983a-4cae-ae53-37499bb505a7">
      <UserInfo>
        <DisplayName/>
        <AccountId xsi:nil="true"/>
        <AccountType/>
      </UserInfo>
    </Owner>
    <Distribution_Groups xmlns="2cd07208-983a-4cae-ae53-37499bb505a7" xsi:nil="true"/>
    <TeamsChannelId xmlns="2cd07208-983a-4cae-ae53-37499bb505a7" xsi:nil="true"/>
    <Templates xmlns="2cd07208-983a-4cae-ae53-37499bb505a7" xsi:nil="true"/>
    <NotebookType xmlns="2cd07208-983a-4cae-ae53-37499bb505a7" xsi:nil="true"/>
    <Is_Collaboration_Space_Locked xmlns="2cd07208-983a-4cae-ae53-37499bb505a7" xsi:nil="true"/>
    <FolderType xmlns="2cd07208-983a-4cae-ae53-37499bb505a7" xsi:nil="true"/>
    <Students xmlns="2cd07208-983a-4cae-ae53-37499bb505a7">
      <UserInfo>
        <DisplayName/>
        <AccountId xsi:nil="true"/>
        <AccountType/>
      </UserInfo>
    </Students>
    <Student_Groups xmlns="2cd07208-983a-4cae-ae53-37499bb505a7">
      <UserInfo>
        <DisplayName/>
        <AccountId xsi:nil="true"/>
        <AccountType/>
      </UserInfo>
    </Student_Groups>
    <AppVersion xmlns="2cd07208-983a-4cae-ae53-37499bb505a7" xsi:nil="true"/>
    <DefaultSectionNames xmlns="2cd07208-983a-4cae-ae53-37499bb505a7" xsi:nil="true"/>
    <Math_Settings xmlns="2cd07208-983a-4cae-ae53-37499bb505a7" xsi:nil="true"/>
    <Self_Registration_Enabled xmlns="2cd07208-983a-4cae-ae53-37499bb505a7" xsi:nil="true"/>
    <Invited_Students xmlns="2cd07208-983a-4cae-ae53-37499bb505a7" xsi:nil="true"/>
    <IsNotebookLocked xmlns="2cd07208-983a-4cae-ae53-37499bb505a7" xsi:nil="true"/>
  </documentManagement>
</p:properties>
</file>

<file path=customXml/itemProps1.xml><?xml version="1.0" encoding="utf-8"?>
<ds:datastoreItem xmlns:ds="http://schemas.openxmlformats.org/officeDocument/2006/customXml" ds:itemID="{F84D09CF-A286-41C4-9136-937CFEDC833C}"/>
</file>

<file path=customXml/itemProps2.xml><?xml version="1.0" encoding="utf-8"?>
<ds:datastoreItem xmlns:ds="http://schemas.openxmlformats.org/officeDocument/2006/customXml" ds:itemID="{A253FFC0-3979-495A-816D-911D01E1DD2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7B920BC-FC6D-42B2-9320-7FF5CF5CC79C}">
  <ds:schemaRefs>
    <ds:schemaRef ds:uri="99b4f8ec-d021-4164-9337-7b01af5e8545"/>
    <ds:schemaRef ds:uri="http://purl.org/dc/elements/1.1/"/>
    <ds:schemaRef ds:uri="http://schemas.microsoft.com/office/2006/metadata/properties"/>
    <ds:schemaRef ds:uri="9203e338-0996-4c29-9f45-b02ac810b80b"/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1. EDT</vt:lpstr>
      <vt:lpstr>2. Exclusiones y Supuestos </vt:lpstr>
      <vt:lpstr>3. Plan de Comunicación</vt:lpstr>
      <vt:lpstr>4. Interesados</vt:lpstr>
      <vt:lpstr>Estimacion esfuerzo</vt:lpstr>
      <vt:lpstr>Parametros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2020-09-20T01:50:04Z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0x0101008B81D76B897C2B47A25194FB73C96E12</vt:lpwstr>
  </property>
  <property fmtid="{D5CDD505-2E9C-101B-9397-08002B2CF9AE}" pid="3" name="Order">
    <vt:r8>2300</vt:r8>
  </property>
  <property fmtid="{D5CDD505-2E9C-101B-9397-08002B2CF9AE}" pid="4" name="FileDirRef">
    <vt:lpwstr>sites/pwacinf/x/Bibliotecas/01. Inicio y Planeación/02. EDT</vt:lpwstr>
  </property>
  <property fmtid="{D5CDD505-2E9C-101B-9397-08002B2CF9AE}" pid="5" name="FileLeafRef">
    <vt:lpwstr>DINF - EDT y Diccionario.v1.0.xlsx</vt:lpwstr>
  </property>
  <property fmtid="{D5CDD505-2E9C-101B-9397-08002B2CF9AE}" pid="6" name="FSObjType">
    <vt:lpwstr>0</vt:lpwstr>
  </property>
</Properties>
</file>