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2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trlProps/ctrlProp3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/>
  <mc:AlternateContent xmlns:mc="http://schemas.openxmlformats.org/markup-compatibility/2006">
    <mc:Choice Requires="x15">
      <x15ac:absPath xmlns:x15ac="http://schemas.microsoft.com/office/spreadsheetml/2010/11/ac" url="https://eafit-my.sharepoint.com/personal/jjperezf1_eafit_edu_co/Documents/Trabajo de Grado - EAFIT/00 Entregables/"/>
    </mc:Choice>
  </mc:AlternateContent>
  <xr:revisionPtr revIDLastSave="0" documentId="13_ncr:1_{1B4FD2AF-C240-48C8-AC07-6497DE3A951A}" xr6:coauthVersionLast="47" xr6:coauthVersionMax="47" xr10:uidLastSave="{00000000-0000-0000-0000-000000000000}"/>
  <bookViews>
    <workbookView xWindow="0" yWindow="660" windowWidth="30240" windowHeight="18980" activeTab="3" xr2:uid="{00000000-000D-0000-FFFF-FFFF00000000}"/>
  </bookViews>
  <sheets>
    <sheet name="rsklibSimData" sheetId="43" state="hidden" r:id="rId1"/>
    <sheet name="RiskSerializationData8" sheetId="54" state="hidden" r:id="rId2"/>
    <sheet name="FC Inversionista" sheetId="11" r:id="rId3"/>
    <sheet name="FC Proyecto" sheetId="18" r:id="rId4"/>
    <sheet name="Resumen del escenario" sheetId="46" r:id="rId5"/>
    <sheet name="Amort. y Deprec" sheetId="12" r:id="rId6"/>
    <sheet name="FC (Ejemplo)" sheetId="7" r:id="rId7"/>
    <sheet name="Resumen del escenario " sheetId="10" r:id="rId8"/>
  </sheets>
  <definedNames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CorrelationEnabledState" hidden="1">1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-1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BAUE" localSheetId="2">'FC Inversionista'!$K$47</definedName>
    <definedName name="BAUE" localSheetId="3">'FC Proyecto'!$K$47</definedName>
    <definedName name="BAUE">'FC (Ejemplo)'!$K$37</definedName>
    <definedName name="BrowseRecords" localSheetId="1">RiskSerializationData8!$6:$9</definedName>
    <definedName name="FC_0" localSheetId="2">'FC Inversionista'!$K$40</definedName>
    <definedName name="FC_0" localSheetId="3">'FC Proyecto'!$K$40</definedName>
    <definedName name="FC_0">'FC (Ejemplo)'!$K$30</definedName>
    <definedName name="FC_1" localSheetId="2">'FC Inversionista'!$L$40</definedName>
    <definedName name="FC_1" localSheetId="3">'FC Proyecto'!$L$40</definedName>
    <definedName name="FC_1">'FC (Ejemplo)'!$L$30</definedName>
    <definedName name="FC_10" localSheetId="2">'FC Inversionista'!$U$40</definedName>
    <definedName name="FC_10" localSheetId="3">'FC Proyecto'!$U$40</definedName>
    <definedName name="FC_10">'FC (Ejemplo)'!$U$30</definedName>
    <definedName name="FC_2" localSheetId="2">'FC Inversionista'!$M$40</definedName>
    <definedName name="FC_2" localSheetId="3">'FC Proyecto'!$M$40</definedName>
    <definedName name="FC_2">'FC (Ejemplo)'!$M$30</definedName>
    <definedName name="FC_3" localSheetId="2">'FC Inversionista'!$N$40</definedName>
    <definedName name="FC_3" localSheetId="3">'FC Proyecto'!$N$40</definedName>
    <definedName name="FC_3">'FC (Ejemplo)'!$N$30</definedName>
    <definedName name="FC_4" localSheetId="2">'FC Inversionista'!$O$40</definedName>
    <definedName name="FC_4" localSheetId="3">'FC Proyecto'!$O$40</definedName>
    <definedName name="FC_4">'FC (Ejemplo)'!$O$30</definedName>
    <definedName name="FC_5" localSheetId="2">'FC Inversionista'!$P$40</definedName>
    <definedName name="FC_5" localSheetId="3">'FC Proyecto'!$P$40</definedName>
    <definedName name="FC_5">'FC (Ejemplo)'!$P$30</definedName>
    <definedName name="FC_6" localSheetId="2">'FC Inversionista'!$Q$40</definedName>
    <definedName name="FC_6" localSheetId="3">'FC Proyecto'!$Q$40</definedName>
    <definedName name="FC_6">'FC (Ejemplo)'!$Q$30</definedName>
    <definedName name="FC_7" localSheetId="2">'FC Inversionista'!$R$40</definedName>
    <definedName name="FC_7" localSheetId="3">'FC Proyecto'!$R$40</definedName>
    <definedName name="FC_7">'FC (Ejemplo)'!$R$30</definedName>
    <definedName name="FC_8" localSheetId="2">'FC Inversionista'!$S$40</definedName>
    <definedName name="FC_8" localSheetId="3">'FC Proyecto'!$S$40</definedName>
    <definedName name="FC_8">'FC (Ejemplo)'!$S$30</definedName>
    <definedName name="FC_9" localSheetId="2">'FC Inversionista'!$T$40</definedName>
    <definedName name="FC_9" localSheetId="3">'FC Proyecto'!$T$40</definedName>
    <definedName name="FC_9">'FC (Ejemplo)'!$T$30</definedName>
    <definedName name="Pal_Workbook_GUID" hidden="1">"BDWWUH9SB9KRHGVTZTGYXLNL"</definedName>
    <definedName name="PRI" localSheetId="2">'FC Inversionista'!$K$49</definedName>
    <definedName name="PRI" localSheetId="3">'FC Proyecto'!$K$49</definedName>
    <definedName name="PRI">'FC (Ejemplo)'!$K$39</definedName>
    <definedName name="RBC" localSheetId="2">'FC Inversionista'!$K$48</definedName>
    <definedName name="RBC" localSheetId="3">'FC Proyecto'!$K$48</definedName>
    <definedName name="RBC">'FC (Ejemplo)'!$K$38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imulationResultsStorageLocation" hidden="1">"1"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skLibSimDataGUID" localSheetId="0" hidden="1">"U3XRSWJW"</definedName>
    <definedName name="SerializationHeader" localSheetId="1">RiskSerializationData8!$A$1:$B$3</definedName>
    <definedName name="TIO" localSheetId="2">'FC Inversionista'!$K$43</definedName>
    <definedName name="TIO" localSheetId="3">'FC Proyecto'!$K$43</definedName>
    <definedName name="TIO">'FC (Ejemplo)'!$K$33</definedName>
    <definedName name="TIR" localSheetId="2">'FC Inversionista'!$K$45</definedName>
    <definedName name="TIR" localSheetId="3">'FC Proyecto'!$K$45</definedName>
    <definedName name="TIR">'FC (Ejemplo)'!$K$35</definedName>
    <definedName name="VPN" localSheetId="2">'FC Inversionista'!$K$44</definedName>
    <definedName name="VPN" localSheetId="3">'FC Proyecto'!$K$44</definedName>
    <definedName name="VPN">'FC (Ejemplo)'!$K$34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5" i="11" l="1"/>
  <c r="K44" i="11"/>
  <c r="C5" i="11"/>
  <c r="C2" i="11"/>
  <c r="C1" i="11"/>
  <c r="L9" i="54"/>
  <c r="A9" i="54"/>
  <c r="L8" i="54"/>
  <c r="A8" i="54"/>
  <c r="L7" i="54"/>
  <c r="A7" i="54"/>
  <c r="L6" i="54"/>
  <c r="A6" i="54"/>
  <c r="U7" i="11"/>
  <c r="H5" i="18"/>
  <c r="H8" i="11"/>
  <c r="K107" i="18"/>
  <c r="K106" i="18"/>
  <c r="K95" i="18"/>
  <c r="K94" i="18"/>
  <c r="K83" i="18"/>
  <c r="K82" i="18"/>
  <c r="K71" i="18"/>
  <c r="K70" i="18"/>
  <c r="K58" i="18"/>
  <c r="K57" i="18"/>
  <c r="K54" i="18"/>
  <c r="K43" i="18"/>
  <c r="U39" i="18"/>
  <c r="AH18" i="18" s="1"/>
  <c r="S39" i="18"/>
  <c r="AF18" i="18"/>
  <c r="R39" i="18"/>
  <c r="AE18" i="18"/>
  <c r="Q39" i="18"/>
  <c r="AD18" i="18"/>
  <c r="P39" i="18"/>
  <c r="AC18" i="18" s="1"/>
  <c r="O39" i="18"/>
  <c r="AB18" i="18"/>
  <c r="N39" i="18"/>
  <c r="AA18" i="18"/>
  <c r="M39" i="18"/>
  <c r="Z18" i="18"/>
  <c r="L39" i="18"/>
  <c r="Y18" i="18" s="1"/>
  <c r="K35" i="18"/>
  <c r="U37" i="18" s="1"/>
  <c r="AH5" i="18" s="1"/>
  <c r="K34" i="18"/>
  <c r="K33" i="18"/>
  <c r="K32" i="18"/>
  <c r="K30" i="18"/>
  <c r="T26" i="18"/>
  <c r="S26" i="18"/>
  <c r="R26" i="18"/>
  <c r="Q26" i="18"/>
  <c r="P26" i="18"/>
  <c r="O26" i="18"/>
  <c r="N26" i="18"/>
  <c r="M26" i="18"/>
  <c r="L26" i="18"/>
  <c r="S25" i="18"/>
  <c r="Q25" i="18"/>
  <c r="S24" i="18"/>
  <c r="U19" i="18"/>
  <c r="AH12" i="18"/>
  <c r="W18" i="18"/>
  <c r="W16" i="18"/>
  <c r="W15" i="18"/>
  <c r="U25" i="18"/>
  <c r="T25" i="18"/>
  <c r="R25" i="18"/>
  <c r="P15" i="18"/>
  <c r="P25" i="18"/>
  <c r="O15" i="18"/>
  <c r="O25" i="18"/>
  <c r="N15" i="18"/>
  <c r="N25" i="18"/>
  <c r="M15" i="18"/>
  <c r="M25" i="18" s="1"/>
  <c r="L15" i="18"/>
  <c r="L25" i="18"/>
  <c r="W12" i="18"/>
  <c r="U12" i="18"/>
  <c r="U24" i="18" s="1"/>
  <c r="T12" i="18"/>
  <c r="T24" i="18"/>
  <c r="S12" i="18"/>
  <c r="R12" i="18"/>
  <c r="R24" i="18"/>
  <c r="Q12" i="18"/>
  <c r="Q24" i="18"/>
  <c r="P12" i="18"/>
  <c r="P24" i="18"/>
  <c r="O12" i="18"/>
  <c r="O24" i="18" s="1"/>
  <c r="N12" i="18"/>
  <c r="N24" i="18"/>
  <c r="M12" i="18"/>
  <c r="M24" i="18"/>
  <c r="L12" i="18"/>
  <c r="W11" i="18"/>
  <c r="W7" i="18"/>
  <c r="R7" i="18"/>
  <c r="Q7" i="18"/>
  <c r="P7" i="18"/>
  <c r="O7" i="18"/>
  <c r="W5" i="18"/>
  <c r="W4" i="18"/>
  <c r="D4" i="18"/>
  <c r="W3" i="18"/>
  <c r="U3" i="18"/>
  <c r="T3" i="18"/>
  <c r="T5" i="18" s="1"/>
  <c r="S3" i="18"/>
  <c r="S5" i="18"/>
  <c r="S9" i="18" s="1"/>
  <c r="S18" i="18" s="1"/>
  <c r="S20" i="18" s="1"/>
  <c r="R3" i="18"/>
  <c r="R5" i="18"/>
  <c r="R9" i="18" s="1"/>
  <c r="Q3" i="18"/>
  <c r="Q5" i="18"/>
  <c r="Q9" i="18" s="1"/>
  <c r="P3" i="18"/>
  <c r="P5" i="18"/>
  <c r="P9" i="18" s="1"/>
  <c r="O3" i="18"/>
  <c r="O5" i="18"/>
  <c r="O9" i="18"/>
  <c r="N3" i="18"/>
  <c r="N5" i="18"/>
  <c r="M3" i="18"/>
  <c r="M5" i="18" s="1"/>
  <c r="M9" i="18" s="1"/>
  <c r="L3" i="18"/>
  <c r="AE3" i="18" s="1"/>
  <c r="AE9" i="18" s="1"/>
  <c r="AF3" i="18"/>
  <c r="AF9" i="18" s="1"/>
  <c r="U7" i="18"/>
  <c r="D7" i="11"/>
  <c r="H7" i="11" s="1"/>
  <c r="H11" i="11" s="1"/>
  <c r="U4" i="11" s="1"/>
  <c r="AH4" i="11" s="1"/>
  <c r="L15" i="11"/>
  <c r="L25" i="11"/>
  <c r="K34" i="11"/>
  <c r="E10" i="12"/>
  <c r="E12" i="12" s="1"/>
  <c r="E11" i="12"/>
  <c r="C9" i="12"/>
  <c r="E9" i="12"/>
  <c r="E4" i="12"/>
  <c r="E3" i="12"/>
  <c r="E5" i="12" s="1"/>
  <c r="K32" i="11"/>
  <c r="K35" i="11"/>
  <c r="U37" i="11" s="1"/>
  <c r="AH5" i="11" s="1"/>
  <c r="K30" i="11"/>
  <c r="S25" i="11"/>
  <c r="T25" i="11"/>
  <c r="U25" i="11"/>
  <c r="M12" i="11"/>
  <c r="U28" i="11" s="1"/>
  <c r="M24" i="11"/>
  <c r="N12" i="11"/>
  <c r="N24" i="11"/>
  <c r="O12" i="11"/>
  <c r="O24" i="11" s="1"/>
  <c r="P12" i="11"/>
  <c r="P24" i="11" s="1"/>
  <c r="Q12" i="11"/>
  <c r="Q24" i="11" s="1"/>
  <c r="R12" i="11"/>
  <c r="R24" i="11"/>
  <c r="S12" i="11"/>
  <c r="S24" i="11" s="1"/>
  <c r="T12" i="11"/>
  <c r="T24" i="11" s="1"/>
  <c r="U12" i="11"/>
  <c r="U24" i="11"/>
  <c r="L12" i="11"/>
  <c r="K107" i="11"/>
  <c r="K106" i="11"/>
  <c r="K95" i="11"/>
  <c r="K94" i="11"/>
  <c r="K83" i="11"/>
  <c r="K82" i="11"/>
  <c r="K71" i="11"/>
  <c r="K70" i="11"/>
  <c r="K58" i="11"/>
  <c r="K57" i="11"/>
  <c r="K54" i="11"/>
  <c r="K43" i="11"/>
  <c r="C18" i="12" s="1"/>
  <c r="T26" i="11"/>
  <c r="S26" i="11"/>
  <c r="R26" i="11"/>
  <c r="Q26" i="11"/>
  <c r="P26" i="11"/>
  <c r="O26" i="11"/>
  <c r="N26" i="11"/>
  <c r="M26" i="11"/>
  <c r="L26" i="11"/>
  <c r="W18" i="11"/>
  <c r="W16" i="11"/>
  <c r="W15" i="11"/>
  <c r="W12" i="11"/>
  <c r="W11" i="11"/>
  <c r="W7" i="11"/>
  <c r="W5" i="11"/>
  <c r="W4" i="11"/>
  <c r="W3" i="11"/>
  <c r="AC2" i="7"/>
  <c r="AC6" i="7" s="1"/>
  <c r="AD2" i="7"/>
  <c r="AD6" i="7" s="1"/>
  <c r="K97" i="7"/>
  <c r="K96" i="7"/>
  <c r="K85" i="7"/>
  <c r="K84" i="7"/>
  <c r="K73" i="7"/>
  <c r="K72" i="7"/>
  <c r="K61" i="7"/>
  <c r="K60" i="7"/>
  <c r="K48" i="7"/>
  <c r="K47" i="7"/>
  <c r="K33" i="7"/>
  <c r="X14" i="7"/>
  <c r="K24" i="7"/>
  <c r="K25" i="7"/>
  <c r="K26" i="7"/>
  <c r="U27" i="7" s="1"/>
  <c r="AH4" i="7" s="1"/>
  <c r="AH6" i="7" s="1"/>
  <c r="K23" i="7"/>
  <c r="R16" i="7"/>
  <c r="Q17" i="7"/>
  <c r="R17" i="7"/>
  <c r="S17" i="7"/>
  <c r="T17" i="7"/>
  <c r="U17" i="7"/>
  <c r="Q18" i="7"/>
  <c r="R18" i="7"/>
  <c r="S18" i="7"/>
  <c r="T18" i="7"/>
  <c r="U18" i="7"/>
  <c r="M19" i="7"/>
  <c r="N19" i="7"/>
  <c r="O19" i="7"/>
  <c r="P19" i="7"/>
  <c r="Q19" i="7"/>
  <c r="R19" i="7"/>
  <c r="S19" i="7"/>
  <c r="T19" i="7"/>
  <c r="L19" i="7"/>
  <c r="M9" i="7"/>
  <c r="M18" i="7"/>
  <c r="N9" i="7"/>
  <c r="N18" i="7" s="1"/>
  <c r="O9" i="7"/>
  <c r="O18" i="7" s="1"/>
  <c r="P9" i="7"/>
  <c r="P18" i="7" s="1"/>
  <c r="L9" i="7"/>
  <c r="L18" i="7" s="1"/>
  <c r="M8" i="7"/>
  <c r="M17" i="7" s="1"/>
  <c r="N8" i="7"/>
  <c r="N17" i="7" s="1"/>
  <c r="O8" i="7"/>
  <c r="O17" i="7"/>
  <c r="P8" i="7"/>
  <c r="P17" i="7"/>
  <c r="L8" i="7"/>
  <c r="M7" i="7"/>
  <c r="M16" i="7" s="1"/>
  <c r="N7" i="7"/>
  <c r="N16" i="7" s="1"/>
  <c r="O7" i="7"/>
  <c r="O16" i="7"/>
  <c r="P7" i="7"/>
  <c r="P16" i="7"/>
  <c r="Q7" i="7"/>
  <c r="Q16" i="7" s="1"/>
  <c r="R7" i="7"/>
  <c r="S7" i="7"/>
  <c r="S16" i="7" s="1"/>
  <c r="T7" i="7"/>
  <c r="T16" i="7"/>
  <c r="U7" i="7"/>
  <c r="U16" i="7"/>
  <c r="L7" i="7"/>
  <c r="L16" i="7"/>
  <c r="M5" i="7"/>
  <c r="N5" i="7"/>
  <c r="O5" i="7"/>
  <c r="P5" i="7"/>
  <c r="Q5" i="7"/>
  <c r="R5" i="7"/>
  <c r="S5" i="7"/>
  <c r="T5" i="7"/>
  <c r="U5" i="7"/>
  <c r="L5" i="7"/>
  <c r="AB7" i="7" s="1"/>
  <c r="AF7" i="7"/>
  <c r="N4" i="7"/>
  <c r="N6" i="7" s="1"/>
  <c r="N11" i="7" s="1"/>
  <c r="M2" i="7"/>
  <c r="M4" i="7"/>
  <c r="M6" i="7"/>
  <c r="M11" i="7" s="1"/>
  <c r="N2" i="7"/>
  <c r="O2" i="7"/>
  <c r="O4" i="7"/>
  <c r="P2" i="7"/>
  <c r="P4" i="7" s="1"/>
  <c r="Q2" i="7"/>
  <c r="Q4" i="7"/>
  <c r="R2" i="7"/>
  <c r="R4" i="7"/>
  <c r="R6" i="7"/>
  <c r="R11" i="7" s="1"/>
  <c r="S2" i="7"/>
  <c r="S4" i="7"/>
  <c r="S6" i="7" s="1"/>
  <c r="T2" i="7"/>
  <c r="T4" i="7"/>
  <c r="T6" i="7" s="1"/>
  <c r="T11" i="7" s="1"/>
  <c r="T13" i="7" s="1"/>
  <c r="T14" i="7" s="1"/>
  <c r="AG9" i="7" s="1"/>
  <c r="U2" i="7"/>
  <c r="L2" i="7"/>
  <c r="AF2" i="7"/>
  <c r="AF6" i="7" s="1"/>
  <c r="Z2" i="7"/>
  <c r="Z6" i="7"/>
  <c r="H6" i="7"/>
  <c r="U3" i="7"/>
  <c r="AH3" i="7"/>
  <c r="D8" i="7"/>
  <c r="K28" i="7"/>
  <c r="X5" i="7" s="1"/>
  <c r="X6" i="7" s="1"/>
  <c r="T29" i="7"/>
  <c r="AG11" i="7" s="1"/>
  <c r="U29" i="7"/>
  <c r="AH11" i="7"/>
  <c r="T12" i="7"/>
  <c r="AG8" i="7"/>
  <c r="U12" i="7"/>
  <c r="AH8" i="7" s="1"/>
  <c r="W11" i="7"/>
  <c r="W10" i="7"/>
  <c r="W9" i="7"/>
  <c r="W8" i="7"/>
  <c r="W7" i="7"/>
  <c r="W5" i="7"/>
  <c r="W4" i="7"/>
  <c r="W3" i="7"/>
  <c r="W2" i="7"/>
  <c r="K44" i="7"/>
  <c r="K38" i="18"/>
  <c r="X7" i="18"/>
  <c r="X9" i="18" s="1"/>
  <c r="S7" i="18"/>
  <c r="N7" i="18"/>
  <c r="T7" i="18"/>
  <c r="T9" i="18" s="1"/>
  <c r="L7" i="18"/>
  <c r="M7" i="18"/>
  <c r="K33" i="11"/>
  <c r="M15" i="11"/>
  <c r="M25" i="11"/>
  <c r="Q25" i="11"/>
  <c r="R25" i="11"/>
  <c r="N15" i="11"/>
  <c r="N25" i="11" s="1"/>
  <c r="P15" i="11"/>
  <c r="P25" i="11"/>
  <c r="O15" i="11"/>
  <c r="O25" i="11"/>
  <c r="L24" i="11"/>
  <c r="T39" i="18"/>
  <c r="AG18" i="18"/>
  <c r="N19" i="18"/>
  <c r="R19" i="18"/>
  <c r="AE12" i="18"/>
  <c r="M19" i="18"/>
  <c r="Z12" i="18" s="1"/>
  <c r="S19" i="18"/>
  <c r="T19" i="18"/>
  <c r="AG12" i="18"/>
  <c r="P19" i="18"/>
  <c r="AC12" i="18"/>
  <c r="O19" i="18"/>
  <c r="L19" i="18"/>
  <c r="Y12" i="18" s="1"/>
  <c r="Q19" i="18"/>
  <c r="AD12" i="18"/>
  <c r="L39" i="11"/>
  <c r="Y18" i="11"/>
  <c r="M39" i="11"/>
  <c r="Z18" i="11"/>
  <c r="N39" i="11"/>
  <c r="AA18" i="11" s="1"/>
  <c r="O39" i="11"/>
  <c r="AB18" i="11"/>
  <c r="U19" i="11"/>
  <c r="AH12" i="11" s="1"/>
  <c r="U39" i="11"/>
  <c r="AH18" i="11"/>
  <c r="P39" i="11"/>
  <c r="AC18" i="11" s="1"/>
  <c r="Q39" i="11"/>
  <c r="AD18" i="11"/>
  <c r="R39" i="11"/>
  <c r="AE18" i="11"/>
  <c r="S39" i="11"/>
  <c r="AF18" i="11"/>
  <c r="X21" i="11"/>
  <c r="N11" i="11"/>
  <c r="N23" i="11"/>
  <c r="U11" i="11"/>
  <c r="U23" i="11" s="1"/>
  <c r="N11" i="18"/>
  <c r="N23" i="18"/>
  <c r="D9" i="18"/>
  <c r="K81" i="18" s="1"/>
  <c r="K90" i="18" s="1"/>
  <c r="L90" i="18" s="1"/>
  <c r="M90" i="18" s="1"/>
  <c r="N90" i="18" s="1"/>
  <c r="O90" i="18" s="1"/>
  <c r="P90" i="18" s="1"/>
  <c r="Q90" i="18" s="1"/>
  <c r="R90" i="18" s="1"/>
  <c r="S90" i="18" s="1"/>
  <c r="K31" i="18"/>
  <c r="K36" i="18" s="1"/>
  <c r="K40" i="18" s="1"/>
  <c r="AG11" i="18"/>
  <c r="AF11" i="18"/>
  <c r="AE11" i="18"/>
  <c r="AA11" i="18"/>
  <c r="S11" i="18"/>
  <c r="S23" i="18" s="1"/>
  <c r="AC11" i="18"/>
  <c r="AH3" i="18"/>
  <c r="AA3" i="18"/>
  <c r="AA9" i="18"/>
  <c r="AG3" i="18"/>
  <c r="AG9" i="18"/>
  <c r="AD3" i="18"/>
  <c r="AD9" i="18" s="1"/>
  <c r="Z3" i="18"/>
  <c r="Z9" i="18"/>
  <c r="Y3" i="18"/>
  <c r="Y9" i="18" s="1"/>
  <c r="AB3" i="18"/>
  <c r="AB9" i="18"/>
  <c r="U11" i="18"/>
  <c r="U23" i="18" s="1"/>
  <c r="AH11" i="18"/>
  <c r="K71" i="7"/>
  <c r="K59" i="7"/>
  <c r="K62" i="7" s="1"/>
  <c r="AC3" i="18"/>
  <c r="AC9" i="18" s="1"/>
  <c r="U28" i="18"/>
  <c r="AE2" i="7"/>
  <c r="AE6" i="7"/>
  <c r="AB2" i="7"/>
  <c r="AB6" i="7" s="1"/>
  <c r="AH7" i="7"/>
  <c r="L24" i="18"/>
  <c r="Y2" i="7"/>
  <c r="Y6" i="7"/>
  <c r="AA2" i="7"/>
  <c r="AA6" i="7"/>
  <c r="AG7" i="7"/>
  <c r="AH2" i="7"/>
  <c r="K80" i="7"/>
  <c r="L80" i="7" s="1"/>
  <c r="M80" i="7" s="1"/>
  <c r="N80" i="7" s="1"/>
  <c r="O80" i="7" s="1"/>
  <c r="P80" i="7" s="1"/>
  <c r="Q80" i="7" s="1"/>
  <c r="R80" i="7" s="1"/>
  <c r="L17" i="7"/>
  <c r="K22" i="7"/>
  <c r="K83" i="7"/>
  <c r="K95" i="7"/>
  <c r="K46" i="7"/>
  <c r="K56" i="7"/>
  <c r="L54" i="7" s="1"/>
  <c r="K31" i="11"/>
  <c r="S11" i="11"/>
  <c r="S23" i="11"/>
  <c r="T11" i="11"/>
  <c r="T23" i="11" s="1"/>
  <c r="M11" i="11"/>
  <c r="M23" i="11" s="1"/>
  <c r="O11" i="11"/>
  <c r="O23" i="11"/>
  <c r="O6" i="7"/>
  <c r="O11" i="7" s="1"/>
  <c r="AA7" i="7"/>
  <c r="Z7" i="7"/>
  <c r="AE7" i="7"/>
  <c r="Y7" i="7"/>
  <c r="AC7" i="7"/>
  <c r="K36" i="11"/>
  <c r="X16" i="11" s="1"/>
  <c r="X19" i="11" s="1"/>
  <c r="L11" i="18"/>
  <c r="L23" i="18" s="1"/>
  <c r="M11" i="18"/>
  <c r="M23" i="18" s="1"/>
  <c r="P11" i="18"/>
  <c r="P23" i="18" s="1"/>
  <c r="Q11" i="18"/>
  <c r="Q23" i="18" s="1"/>
  <c r="U4" i="7"/>
  <c r="U6" i="7"/>
  <c r="Q6" i="7"/>
  <c r="Q11" i="7" s="1"/>
  <c r="L4" i="7"/>
  <c r="L6" i="7" s="1"/>
  <c r="L11" i="7" s="1"/>
  <c r="AG2" i="7"/>
  <c r="AG6" i="7" s="1"/>
  <c r="L5" i="18"/>
  <c r="L9" i="18" s="1"/>
  <c r="L18" i="18" s="1"/>
  <c r="L20" i="18" s="1"/>
  <c r="K105" i="7"/>
  <c r="K99" i="7"/>
  <c r="L102" i="7" s="1"/>
  <c r="K86" i="7"/>
  <c r="S89" i="7"/>
  <c r="K92" i="7"/>
  <c r="L92" i="7"/>
  <c r="M92" i="7"/>
  <c r="N92" i="7" s="1"/>
  <c r="O92" i="7"/>
  <c r="P92" i="7" s="1"/>
  <c r="Q92" i="7" s="1"/>
  <c r="R92" i="7" s="1"/>
  <c r="K49" i="7"/>
  <c r="T15" i="7"/>
  <c r="T30" i="7" s="1"/>
  <c r="X10" i="7"/>
  <c r="X12" i="7"/>
  <c r="K30" i="7"/>
  <c r="K31" i="7"/>
  <c r="S53" i="7"/>
  <c r="L53" i="7"/>
  <c r="L55" i="7" s="1"/>
  <c r="L56" i="7" s="1"/>
  <c r="M53" i="7"/>
  <c r="O53" i="7"/>
  <c r="P53" i="7"/>
  <c r="AB12" i="18"/>
  <c r="K93" i="18"/>
  <c r="K96" i="18" s="1"/>
  <c r="AF12" i="18"/>
  <c r="K105" i="18"/>
  <c r="K109" i="18" s="1"/>
  <c r="L112" i="18" s="1"/>
  <c r="AA12" i="18"/>
  <c r="D18" i="18"/>
  <c r="D19" i="18" s="1"/>
  <c r="K102" i="18"/>
  <c r="L102" i="18" s="1"/>
  <c r="M102" i="18" s="1"/>
  <c r="N102" i="18" s="1"/>
  <c r="O102" i="18" s="1"/>
  <c r="P102" i="18" s="1"/>
  <c r="Q102" i="18" s="1"/>
  <c r="R102" i="18" s="1"/>
  <c r="S102" i="18" s="1"/>
  <c r="T99" i="18"/>
  <c r="L21" i="18"/>
  <c r="Y15" i="18" s="1"/>
  <c r="C4" i="11" l="1"/>
  <c r="O7" i="11"/>
  <c r="L7" i="11"/>
  <c r="AH11" i="11" s="1"/>
  <c r="N7" i="11"/>
  <c r="T7" i="11"/>
  <c r="R7" i="11"/>
  <c r="M7" i="11"/>
  <c r="P7" i="11"/>
  <c r="S7" i="11"/>
  <c r="Q7" i="11"/>
  <c r="M112" i="18"/>
  <c r="L13" i="7"/>
  <c r="T100" i="18"/>
  <c r="T101" i="18" s="1"/>
  <c r="T102" i="18"/>
  <c r="K115" i="18"/>
  <c r="M54" i="7"/>
  <c r="M55" i="7" s="1"/>
  <c r="M56" i="7" s="1"/>
  <c r="Y15" i="7"/>
  <c r="L67" i="7"/>
  <c r="N67" i="7"/>
  <c r="Q67" i="7"/>
  <c r="O67" i="7"/>
  <c r="P67" i="7"/>
  <c r="R67" i="7"/>
  <c r="M67" i="7"/>
  <c r="S67" i="7"/>
  <c r="L104" i="7"/>
  <c r="L29" i="7" s="1"/>
  <c r="Y11" i="7" s="1"/>
  <c r="M102" i="7"/>
  <c r="S21" i="18"/>
  <c r="AF15" i="18" s="1"/>
  <c r="AF19" i="18" s="1"/>
  <c r="L22" i="18"/>
  <c r="L40" i="18" s="1"/>
  <c r="T18" i="18"/>
  <c r="T20" i="18" s="1"/>
  <c r="X16" i="18"/>
  <c r="X19" i="18" s="1"/>
  <c r="S90" i="7"/>
  <c r="K41" i="18"/>
  <c r="L41" i="18" s="1"/>
  <c r="K84" i="18"/>
  <c r="T89" i="18"/>
  <c r="T90" i="18" s="1"/>
  <c r="Q18" i="18"/>
  <c r="Q20" i="18" s="1"/>
  <c r="U20" i="7"/>
  <c r="U21" i="7"/>
  <c r="K56" i="18"/>
  <c r="Y11" i="18"/>
  <c r="Y19" i="18" s="1"/>
  <c r="AD11" i="18"/>
  <c r="AB11" i="18"/>
  <c r="Z11" i="18"/>
  <c r="P6" i="7"/>
  <c r="P11" i="7" s="1"/>
  <c r="AG12" i="7"/>
  <c r="N9" i="18"/>
  <c r="N18" i="18" s="1"/>
  <c r="N20" i="18" s="1"/>
  <c r="S91" i="7"/>
  <c r="S92" i="7" s="1"/>
  <c r="K68" i="7"/>
  <c r="Q11" i="11"/>
  <c r="Q23" i="11" s="1"/>
  <c r="L11" i="11"/>
  <c r="L23" i="11" s="1"/>
  <c r="R11" i="11"/>
  <c r="R23" i="11" s="1"/>
  <c r="D12" i="11"/>
  <c r="Q53" i="7"/>
  <c r="N53" i="7"/>
  <c r="R53" i="7"/>
  <c r="L103" i="7"/>
  <c r="L12" i="7" s="1"/>
  <c r="Y8" i="7" s="1"/>
  <c r="L105" i="7"/>
  <c r="X21" i="18"/>
  <c r="C27" i="12"/>
  <c r="K69" i="18"/>
  <c r="P11" i="11"/>
  <c r="P23" i="11" s="1"/>
  <c r="R11" i="18"/>
  <c r="H4" i="18"/>
  <c r="H8" i="18" s="1"/>
  <c r="U4" i="18" s="1"/>
  <c r="T11" i="18"/>
  <c r="T23" i="18" s="1"/>
  <c r="O11" i="18"/>
  <c r="P18" i="18"/>
  <c r="P20" i="18" s="1"/>
  <c r="K74" i="7"/>
  <c r="S79" i="7"/>
  <c r="S80" i="7" s="1"/>
  <c r="S11" i="7"/>
  <c r="M18" i="18"/>
  <c r="M20" i="18" s="1"/>
  <c r="AD7" i="7"/>
  <c r="N3" i="11" l="1"/>
  <c r="N5" i="11" s="1"/>
  <c r="M3" i="11"/>
  <c r="M5" i="11" s="1"/>
  <c r="M9" i="11" s="1"/>
  <c r="M18" i="11" s="1"/>
  <c r="Q3" i="11"/>
  <c r="Q5" i="11" s="1"/>
  <c r="Q9" i="11" s="1"/>
  <c r="Q18" i="11" s="1"/>
  <c r="U3" i="11"/>
  <c r="U5" i="11" s="1"/>
  <c r="U9" i="11" s="1"/>
  <c r="T3" i="11"/>
  <c r="T5" i="11" s="1"/>
  <c r="T9" i="11" s="1"/>
  <c r="T18" i="11" s="1"/>
  <c r="O3" i="11"/>
  <c r="O5" i="11" s="1"/>
  <c r="O9" i="11" s="1"/>
  <c r="O18" i="11" s="1"/>
  <c r="R3" i="11"/>
  <c r="R5" i="11" s="1"/>
  <c r="R9" i="11" s="1"/>
  <c r="R18" i="11" s="1"/>
  <c r="L3" i="11"/>
  <c r="AD3" i="11" s="1"/>
  <c r="AD9" i="11" s="1"/>
  <c r="P3" i="11"/>
  <c r="P5" i="11" s="1"/>
  <c r="P9" i="11" s="1"/>
  <c r="P18" i="11" s="1"/>
  <c r="S3" i="11"/>
  <c r="S5" i="11" s="1"/>
  <c r="S9" i="11" s="1"/>
  <c r="S18" i="11" s="1"/>
  <c r="AA11" i="11"/>
  <c r="AF3" i="11"/>
  <c r="AF9" i="11" s="1"/>
  <c r="AF11" i="11"/>
  <c r="AG11" i="11"/>
  <c r="AB11" i="11"/>
  <c r="Y11" i="11"/>
  <c r="AE11" i="11"/>
  <c r="AC11" i="11"/>
  <c r="L5" i="11"/>
  <c r="L9" i="11" s="1"/>
  <c r="L18" i="11" s="1"/>
  <c r="N9" i="11"/>
  <c r="N18" i="11" s="1"/>
  <c r="AD11" i="11"/>
  <c r="Z11" i="11"/>
  <c r="N54" i="7"/>
  <c r="N56" i="7"/>
  <c r="AH4" i="18"/>
  <c r="AH9" i="18" s="1"/>
  <c r="U5" i="18"/>
  <c r="U9" i="18" s="1"/>
  <c r="Q21" i="18"/>
  <c r="AD15" i="18" s="1"/>
  <c r="Q22" i="18"/>
  <c r="Q40" i="18" s="1"/>
  <c r="M103" i="7"/>
  <c r="M12" i="7" s="1"/>
  <c r="Y12" i="7"/>
  <c r="S88" i="18"/>
  <c r="S87" i="18" s="1"/>
  <c r="O88" i="18"/>
  <c r="O87" i="18" s="1"/>
  <c r="M88" i="18"/>
  <c r="M87" i="18" s="1"/>
  <c r="R88" i="18"/>
  <c r="R87" i="18" s="1"/>
  <c r="N88" i="18"/>
  <c r="N87" i="18" s="1"/>
  <c r="Q88" i="18"/>
  <c r="Q87" i="18" s="1"/>
  <c r="L88" i="18"/>
  <c r="L87" i="18" s="1"/>
  <c r="P88" i="18"/>
  <c r="P87" i="18" s="1"/>
  <c r="T88" i="18"/>
  <c r="T87" i="18" s="1"/>
  <c r="L113" i="18"/>
  <c r="L114" i="18" s="1"/>
  <c r="L115" i="18" s="1"/>
  <c r="P78" i="7"/>
  <c r="P77" i="7" s="1"/>
  <c r="N78" i="7"/>
  <c r="N77" i="7" s="1"/>
  <c r="R78" i="7"/>
  <c r="R77" i="7" s="1"/>
  <c r="O78" i="7"/>
  <c r="O77" i="7" s="1"/>
  <c r="S78" i="7"/>
  <c r="S77" i="7" s="1"/>
  <c r="M78" i="7"/>
  <c r="M77" i="7" s="1"/>
  <c r="L78" i="7"/>
  <c r="L77" i="7" s="1"/>
  <c r="Q78" i="7"/>
  <c r="Q77" i="7" s="1"/>
  <c r="AD19" i="18"/>
  <c r="K72" i="18"/>
  <c r="K78" i="18"/>
  <c r="L68" i="7"/>
  <c r="L66" i="7"/>
  <c r="L65" i="7" s="1"/>
  <c r="P21" i="18"/>
  <c r="AC15" i="18" s="1"/>
  <c r="AC19" i="18" s="1"/>
  <c r="P22" i="18"/>
  <c r="P40" i="18" s="1"/>
  <c r="K81" i="11"/>
  <c r="K56" i="11"/>
  <c r="K38" i="11"/>
  <c r="K105" i="11"/>
  <c r="K93" i="11"/>
  <c r="K69" i="11"/>
  <c r="N55" i="7"/>
  <c r="L14" i="7"/>
  <c r="Y9" i="7" s="1"/>
  <c r="L15" i="7"/>
  <c r="L30" i="7" s="1"/>
  <c r="K66" i="18"/>
  <c r="K59" i="18"/>
  <c r="O23" i="18"/>
  <c r="U27" i="18"/>
  <c r="U26" i="18" s="1"/>
  <c r="U16" i="18" s="1"/>
  <c r="Y22" i="18"/>
  <c r="N21" i="18"/>
  <c r="AA15" i="18" s="1"/>
  <c r="AA19" i="18" s="1"/>
  <c r="N22" i="18"/>
  <c r="N40" i="18" s="1"/>
  <c r="T21" i="18"/>
  <c r="AG15" i="18" s="1"/>
  <c r="AG19" i="18" s="1"/>
  <c r="N112" i="18"/>
  <c r="M21" i="18"/>
  <c r="Z15" i="18" s="1"/>
  <c r="Z19" i="18" s="1"/>
  <c r="M22" i="18"/>
  <c r="M40" i="18" s="1"/>
  <c r="O18" i="18"/>
  <c r="O20" i="18" s="1"/>
  <c r="U27" i="11"/>
  <c r="U26" i="11" s="1"/>
  <c r="U16" i="11" s="1"/>
  <c r="U19" i="7"/>
  <c r="U10" i="7" s="1"/>
  <c r="U11" i="7" s="1"/>
  <c r="U13" i="7" s="1"/>
  <c r="S22" i="18"/>
  <c r="S40" i="18" s="1"/>
  <c r="M104" i="7"/>
  <c r="M29" i="7" s="1"/>
  <c r="Z11" i="7" s="1"/>
  <c r="N102" i="7"/>
  <c r="R23" i="18"/>
  <c r="R18" i="18"/>
  <c r="R20" i="18" s="1"/>
  <c r="Z3" i="11" l="1"/>
  <c r="Z9" i="11" s="1"/>
  <c r="AE3" i="11"/>
  <c r="AE9" i="11" s="1"/>
  <c r="U18" i="11"/>
  <c r="U20" i="11" s="1"/>
  <c r="U21" i="11" s="1"/>
  <c r="AH15" i="11" s="1"/>
  <c r="AH19" i="11" s="1"/>
  <c r="AA3" i="11"/>
  <c r="AA9" i="11" s="1"/>
  <c r="AC3" i="11"/>
  <c r="AC9" i="11" s="1"/>
  <c r="Y3" i="11"/>
  <c r="Y9" i="11" s="1"/>
  <c r="AB3" i="11"/>
  <c r="AB9" i="11" s="1"/>
  <c r="AH3" i="11"/>
  <c r="AH9" i="11" s="1"/>
  <c r="AG3" i="11"/>
  <c r="AG9" i="11" s="1"/>
  <c r="M113" i="18"/>
  <c r="M114" i="18" s="1"/>
  <c r="M115" i="18" s="1"/>
  <c r="U15" i="7"/>
  <c r="U30" i="7" s="1"/>
  <c r="U14" i="7"/>
  <c r="AH9" i="7" s="1"/>
  <c r="AH12" i="7" s="1"/>
  <c r="M41" i="18"/>
  <c r="N41" i="18" s="1"/>
  <c r="O102" i="7"/>
  <c r="O21" i="18"/>
  <c r="AB15" i="18" s="1"/>
  <c r="AB19" i="18" s="1"/>
  <c r="L64" i="18"/>
  <c r="K96" i="11"/>
  <c r="T99" i="11" s="1"/>
  <c r="K102" i="11"/>
  <c r="L102" i="11" s="1"/>
  <c r="M102" i="11" s="1"/>
  <c r="N102" i="11" s="1"/>
  <c r="O102" i="11" s="1"/>
  <c r="P102" i="11" s="1"/>
  <c r="Q102" i="11" s="1"/>
  <c r="R102" i="11" s="1"/>
  <c r="S102" i="11" s="1"/>
  <c r="M68" i="7"/>
  <c r="M66" i="7"/>
  <c r="M65" i="7" s="1"/>
  <c r="K40" i="11"/>
  <c r="X7" i="11"/>
  <c r="X9" i="11" s="1"/>
  <c r="Y22" i="11" s="1"/>
  <c r="O112" i="18"/>
  <c r="M105" i="7"/>
  <c r="U18" i="18"/>
  <c r="U20" i="18" s="1"/>
  <c r="K109" i="11"/>
  <c r="L112" i="11" s="1"/>
  <c r="K115" i="11"/>
  <c r="L76" i="18"/>
  <c r="L75" i="18" s="1"/>
  <c r="L78" i="18"/>
  <c r="L31" i="7"/>
  <c r="P77" i="18"/>
  <c r="S77" i="18"/>
  <c r="O77" i="18"/>
  <c r="R77" i="18"/>
  <c r="N77" i="18"/>
  <c r="L77" i="18"/>
  <c r="M77" i="18"/>
  <c r="Q77" i="18"/>
  <c r="T77" i="18"/>
  <c r="K66" i="11"/>
  <c r="K59" i="11"/>
  <c r="T89" i="11"/>
  <c r="T39" i="11" s="1"/>
  <c r="AG18" i="11" s="1"/>
  <c r="K90" i="11"/>
  <c r="L90" i="11" s="1"/>
  <c r="M90" i="11" s="1"/>
  <c r="N90" i="11" s="1"/>
  <c r="O90" i="11" s="1"/>
  <c r="P90" i="11" s="1"/>
  <c r="Q90" i="11" s="1"/>
  <c r="R90" i="11" s="1"/>
  <c r="S90" i="11" s="1"/>
  <c r="T90" i="11" s="1"/>
  <c r="K84" i="11"/>
  <c r="Z8" i="7"/>
  <c r="M13" i="7"/>
  <c r="O54" i="7"/>
  <c r="O55" i="7" s="1"/>
  <c r="O56" i="7"/>
  <c r="R21" i="18"/>
  <c r="AE15" i="18" s="1"/>
  <c r="AE19" i="18" s="1"/>
  <c r="T22" i="18"/>
  <c r="T40" i="18" s="1"/>
  <c r="N63" i="18"/>
  <c r="P63" i="18"/>
  <c r="O63" i="18"/>
  <c r="L63" i="18"/>
  <c r="T63" i="18"/>
  <c r="Q63" i="18"/>
  <c r="S63" i="18"/>
  <c r="M63" i="18"/>
  <c r="R63" i="18"/>
  <c r="K78" i="11"/>
  <c r="K72" i="11"/>
  <c r="N113" i="18" l="1"/>
  <c r="N114" i="18" s="1"/>
  <c r="N115" i="18"/>
  <c r="L76" i="11"/>
  <c r="U22" i="18"/>
  <c r="U40" i="18" s="1"/>
  <c r="U21" i="18"/>
  <c r="AH15" i="18" s="1"/>
  <c r="AH19" i="18" s="1"/>
  <c r="Z22" i="18" s="1"/>
  <c r="X22" i="18" s="1"/>
  <c r="K48" i="18" s="1"/>
  <c r="C28" i="12" s="1"/>
  <c r="N66" i="7"/>
  <c r="N65" i="7" s="1"/>
  <c r="N68" i="7"/>
  <c r="T88" i="11"/>
  <c r="N88" i="11"/>
  <c r="L88" i="11"/>
  <c r="S88" i="11"/>
  <c r="M88" i="11"/>
  <c r="R88" i="11"/>
  <c r="O88" i="11"/>
  <c r="P88" i="11"/>
  <c r="Q88" i="11"/>
  <c r="T100" i="11"/>
  <c r="T101" i="11" s="1"/>
  <c r="T102" i="11" s="1"/>
  <c r="P112" i="18"/>
  <c r="U22" i="11"/>
  <c r="U40" i="11" s="1"/>
  <c r="R22" i="18"/>
  <c r="R40" i="18" s="1"/>
  <c r="N103" i="7"/>
  <c r="R63" i="11"/>
  <c r="M63" i="11"/>
  <c r="Q63" i="11"/>
  <c r="P63" i="11"/>
  <c r="T63" i="11"/>
  <c r="N63" i="11"/>
  <c r="O63" i="11"/>
  <c r="S63" i="11"/>
  <c r="L63" i="11"/>
  <c r="L65" i="11" s="1"/>
  <c r="M78" i="18"/>
  <c r="M76" i="18"/>
  <c r="M75" i="18" s="1"/>
  <c r="P56" i="7"/>
  <c r="P54" i="7"/>
  <c r="P55" i="7" s="1"/>
  <c r="L64" i="11"/>
  <c r="L66" i="11"/>
  <c r="K41" i="11"/>
  <c r="L65" i="18"/>
  <c r="L66" i="18" s="1"/>
  <c r="L113" i="11"/>
  <c r="O22" i="18"/>
  <c r="O40" i="18" s="1"/>
  <c r="K44" i="18" s="1"/>
  <c r="P77" i="11"/>
  <c r="M77" i="11"/>
  <c r="O77" i="11"/>
  <c r="L77" i="11"/>
  <c r="L78" i="11" s="1"/>
  <c r="N77" i="11"/>
  <c r="Q77" i="11"/>
  <c r="S77" i="11"/>
  <c r="T77" i="11"/>
  <c r="R77" i="11"/>
  <c r="M14" i="7"/>
  <c r="Z9" i="7" s="1"/>
  <c r="Z12" i="7" s="1"/>
  <c r="M15" i="7"/>
  <c r="M30" i="7" s="1"/>
  <c r="M112" i="11"/>
  <c r="L114" i="11"/>
  <c r="L115" i="11" s="1"/>
  <c r="P102" i="7"/>
  <c r="M113" i="11" l="1"/>
  <c r="M78" i="11"/>
  <c r="M76" i="11"/>
  <c r="M75" i="11" s="1"/>
  <c r="L19" i="11"/>
  <c r="L87" i="11"/>
  <c r="K45" i="18"/>
  <c r="C26" i="12" s="1"/>
  <c r="N112" i="11"/>
  <c r="M114" i="11"/>
  <c r="M115" i="11" s="1"/>
  <c r="M66" i="18"/>
  <c r="M64" i="18"/>
  <c r="M65" i="18" s="1"/>
  <c r="N19" i="11"/>
  <c r="N87" i="11"/>
  <c r="Q54" i="7"/>
  <c r="Q55" i="7" s="1"/>
  <c r="Q56" i="7" s="1"/>
  <c r="M87" i="11"/>
  <c r="M19" i="11"/>
  <c r="T87" i="11"/>
  <c r="T19" i="11"/>
  <c r="C25" i="12"/>
  <c r="K47" i="18"/>
  <c r="C29" i="12" s="1"/>
  <c r="Q102" i="7"/>
  <c r="N12" i="7"/>
  <c r="N104" i="7"/>
  <c r="N76" i="18"/>
  <c r="N75" i="18" s="1"/>
  <c r="N78" i="18"/>
  <c r="Q19" i="11"/>
  <c r="Q87" i="11"/>
  <c r="M64" i="11"/>
  <c r="P19" i="11"/>
  <c r="P87" i="11"/>
  <c r="L75" i="11"/>
  <c r="O87" i="11"/>
  <c r="O19" i="11"/>
  <c r="M65" i="11"/>
  <c r="M66" i="11" s="1"/>
  <c r="Q112" i="18"/>
  <c r="R87" i="11"/>
  <c r="R19" i="11"/>
  <c r="O68" i="7"/>
  <c r="O66" i="7"/>
  <c r="O65" i="7" s="1"/>
  <c r="O113" i="18"/>
  <c r="O114" i="18" s="1"/>
  <c r="O115" i="18" s="1"/>
  <c r="M31" i="7"/>
  <c r="O41" i="18"/>
  <c r="P41" i="18" s="1"/>
  <c r="Q41" i="18" s="1"/>
  <c r="R41" i="18" s="1"/>
  <c r="S41" i="18" s="1"/>
  <c r="T41" i="18" s="1"/>
  <c r="S87" i="11"/>
  <c r="S19" i="11"/>
  <c r="N64" i="11" l="1"/>
  <c r="N65" i="11" s="1"/>
  <c r="N66" i="11" s="1"/>
  <c r="N113" i="11"/>
  <c r="R54" i="7"/>
  <c r="R55" i="7" s="1"/>
  <c r="R56" i="7"/>
  <c r="P113" i="18"/>
  <c r="P114" i="18" s="1"/>
  <c r="P115" i="18" s="1"/>
  <c r="AC12" i="11"/>
  <c r="P20" i="11"/>
  <c r="AA8" i="7"/>
  <c r="N13" i="7"/>
  <c r="AG12" i="11"/>
  <c r="T20" i="11"/>
  <c r="N114" i="11"/>
  <c r="N115" i="11" s="1"/>
  <c r="O112" i="11"/>
  <c r="R112" i="18"/>
  <c r="N29" i="7"/>
  <c r="AA11" i="7" s="1"/>
  <c r="N105" i="7"/>
  <c r="AA12" i="11"/>
  <c r="N20" i="11"/>
  <c r="Y12" i="11"/>
  <c r="L20" i="11"/>
  <c r="R102" i="7"/>
  <c r="AF12" i="11"/>
  <c r="S20" i="11"/>
  <c r="P68" i="7"/>
  <c r="P66" i="7"/>
  <c r="P65" i="7" s="1"/>
  <c r="AB12" i="11"/>
  <c r="O20" i="11"/>
  <c r="Z12" i="11"/>
  <c r="M20" i="11"/>
  <c r="N76" i="11"/>
  <c r="N75" i="11" s="1"/>
  <c r="N78" i="11"/>
  <c r="AE12" i="11"/>
  <c r="R20" i="11"/>
  <c r="AD12" i="11"/>
  <c r="Q20" i="11"/>
  <c r="N64" i="18"/>
  <c r="N65" i="18" s="1"/>
  <c r="N66" i="18" s="1"/>
  <c r="O78" i="18"/>
  <c r="O76" i="18"/>
  <c r="O75" i="18" s="1"/>
  <c r="U41" i="18"/>
  <c r="K49" i="18"/>
  <c r="C30" i="12" s="1"/>
  <c r="Q113" i="18" l="1"/>
  <c r="Q114" i="18" s="1"/>
  <c r="Q115" i="18" s="1"/>
  <c r="O113" i="11"/>
  <c r="O64" i="11"/>
  <c r="O65" i="11" s="1"/>
  <c r="O66" i="11" s="1"/>
  <c r="O64" i="18"/>
  <c r="O65" i="18" s="1"/>
  <c r="O66" i="18"/>
  <c r="R21" i="11"/>
  <c r="AE15" i="11" s="1"/>
  <c r="AE19" i="11" s="1"/>
  <c r="N21" i="11"/>
  <c r="AA15" i="11" s="1"/>
  <c r="AA19" i="11" s="1"/>
  <c r="T21" i="11"/>
  <c r="AG15" i="11" s="1"/>
  <c r="AG19" i="11" s="1"/>
  <c r="Q68" i="7"/>
  <c r="Q66" i="7"/>
  <c r="Q65" i="7" s="1"/>
  <c r="S21" i="11"/>
  <c r="AF15" i="11" s="1"/>
  <c r="AF19" i="11" s="1"/>
  <c r="P78" i="18"/>
  <c r="P76" i="18"/>
  <c r="P75" i="18" s="1"/>
  <c r="O103" i="7"/>
  <c r="N14" i="7"/>
  <c r="AA9" i="7" s="1"/>
  <c r="O114" i="11"/>
  <c r="O115" i="11" s="1"/>
  <c r="P112" i="11"/>
  <c r="S56" i="7"/>
  <c r="S54" i="7"/>
  <c r="S55" i="7" s="1"/>
  <c r="O78" i="11"/>
  <c r="O76" i="11"/>
  <c r="O75" i="11" s="1"/>
  <c r="M21" i="11"/>
  <c r="Z15" i="11" s="1"/>
  <c r="Z19" i="11" s="1"/>
  <c r="M22" i="11"/>
  <c r="M40" i="11" s="1"/>
  <c r="AA12" i="7"/>
  <c r="S112" i="18"/>
  <c r="S102" i="7"/>
  <c r="P21" i="11"/>
  <c r="AC15" i="11" s="1"/>
  <c r="AC19" i="11" s="1"/>
  <c r="Q21" i="11"/>
  <c r="AD15" i="11" s="1"/>
  <c r="AD19" i="11" s="1"/>
  <c r="O21" i="11"/>
  <c r="AB15" i="11" s="1"/>
  <c r="AB19" i="11" s="1"/>
  <c r="L21" i="11"/>
  <c r="Y15" i="11" s="1"/>
  <c r="Y19" i="11" s="1"/>
  <c r="P22" i="11" l="1"/>
  <c r="P40" i="11" s="1"/>
  <c r="R22" i="11"/>
  <c r="R40" i="11" s="1"/>
  <c r="L22" i="11"/>
  <c r="L40" i="11" s="1"/>
  <c r="L41" i="11" s="1"/>
  <c r="M41" i="11" s="1"/>
  <c r="T22" i="11"/>
  <c r="T40" i="11" s="1"/>
  <c r="P113" i="11"/>
  <c r="R113" i="18"/>
  <c r="R114" i="18" s="1"/>
  <c r="R115" i="18" s="1"/>
  <c r="P64" i="11"/>
  <c r="P65" i="11" s="1"/>
  <c r="P66" i="11"/>
  <c r="T112" i="18"/>
  <c r="Z22" i="11"/>
  <c r="X22" i="11" s="1"/>
  <c r="K48" i="11" s="1"/>
  <c r="C19" i="12" s="1"/>
  <c r="P64" i="18"/>
  <c r="P65" i="18" s="1"/>
  <c r="P66" i="18" s="1"/>
  <c r="Q78" i="18"/>
  <c r="Q76" i="18"/>
  <c r="Q75" i="18" s="1"/>
  <c r="R66" i="7"/>
  <c r="R65" i="7" s="1"/>
  <c r="R68" i="7"/>
  <c r="Q112" i="11"/>
  <c r="P114" i="11"/>
  <c r="P115" i="11" s="1"/>
  <c r="S22" i="11"/>
  <c r="S40" i="11" s="1"/>
  <c r="N15" i="7"/>
  <c r="N30" i="7" s="1"/>
  <c r="Q22" i="11"/>
  <c r="Q40" i="11" s="1"/>
  <c r="P76" i="11"/>
  <c r="P75" i="11" s="1"/>
  <c r="P78" i="11"/>
  <c r="O22" i="11"/>
  <c r="O40" i="11" s="1"/>
  <c r="O12" i="7"/>
  <c r="O104" i="7"/>
  <c r="N22" i="11"/>
  <c r="N40" i="11" s="1"/>
  <c r="N41" i="11" l="1"/>
  <c r="O41" i="11" s="1"/>
  <c r="P41" i="11" s="1"/>
  <c r="Q41" i="11" s="1"/>
  <c r="R41" i="11" s="1"/>
  <c r="S41" i="11" s="1"/>
  <c r="T41" i="11" s="1"/>
  <c r="U41" i="11" s="1"/>
  <c r="C17" i="12"/>
  <c r="Q64" i="18"/>
  <c r="Q65" i="18" s="1"/>
  <c r="Q66" i="18" s="1"/>
  <c r="Q113" i="11"/>
  <c r="S113" i="18"/>
  <c r="S114" i="18" s="1"/>
  <c r="S115" i="18" s="1"/>
  <c r="S68" i="7"/>
  <c r="S66" i="7"/>
  <c r="S65" i="7" s="1"/>
  <c r="Q64" i="11"/>
  <c r="Q65" i="11" s="1"/>
  <c r="Q66" i="11" s="1"/>
  <c r="R112" i="11"/>
  <c r="Q114" i="11"/>
  <c r="Q115" i="11" s="1"/>
  <c r="Q78" i="11"/>
  <c r="Q76" i="11"/>
  <c r="Q75" i="11" s="1"/>
  <c r="R78" i="18"/>
  <c r="R76" i="18"/>
  <c r="R75" i="18" s="1"/>
  <c r="AB8" i="7"/>
  <c r="O13" i="7"/>
  <c r="N31" i="7"/>
  <c r="O29" i="7"/>
  <c r="AB11" i="7" s="1"/>
  <c r="O105" i="7"/>
  <c r="R64" i="18" l="1"/>
  <c r="R65" i="18" s="1"/>
  <c r="R66" i="18" s="1"/>
  <c r="R64" i="11"/>
  <c r="R65" i="11" s="1"/>
  <c r="R66" i="11" s="1"/>
  <c r="R113" i="11"/>
  <c r="R114" i="11" s="1"/>
  <c r="R115" i="11" s="1"/>
  <c r="T113" i="18"/>
  <c r="T114" i="18" s="1"/>
  <c r="T115" i="18" s="1"/>
  <c r="S112" i="11"/>
  <c r="O14" i="7"/>
  <c r="AB9" i="7" s="1"/>
  <c r="AB12" i="7"/>
  <c r="K49" i="11"/>
  <c r="C21" i="12" s="1"/>
  <c r="S76" i="18"/>
  <c r="S75" i="18" s="1"/>
  <c r="S78" i="18"/>
  <c r="P103" i="7"/>
  <c r="C16" i="12"/>
  <c r="K47" i="11"/>
  <c r="C20" i="12" s="1"/>
  <c r="R78" i="11"/>
  <c r="R76" i="11"/>
  <c r="R75" i="11" s="1"/>
  <c r="S64" i="11" l="1"/>
  <c r="S65" i="11" s="1"/>
  <c r="S66" i="11" s="1"/>
  <c r="S113" i="11"/>
  <c r="S114" i="11" s="1"/>
  <c r="S115" i="11" s="1"/>
  <c r="S64" i="18"/>
  <c r="S65" i="18" s="1"/>
  <c r="S66" i="18" s="1"/>
  <c r="T78" i="18"/>
  <c r="T76" i="18"/>
  <c r="T75" i="18" s="1"/>
  <c r="S76" i="11"/>
  <c r="S75" i="11" s="1"/>
  <c r="S78" i="11"/>
  <c r="O15" i="7"/>
  <c r="O30" i="7" s="1"/>
  <c r="T112" i="11"/>
  <c r="P12" i="7"/>
  <c r="P104" i="7"/>
  <c r="T64" i="18" l="1"/>
  <c r="T65" i="18" s="1"/>
  <c r="T66" i="18"/>
  <c r="T113" i="11"/>
  <c r="T114" i="11" s="1"/>
  <c r="T115" i="11" s="1"/>
  <c r="T64" i="11"/>
  <c r="T65" i="11" s="1"/>
  <c r="T66" i="11"/>
  <c r="P29" i="7"/>
  <c r="AC11" i="7" s="1"/>
  <c r="P105" i="7"/>
  <c r="AC8" i="7"/>
  <c r="P13" i="7"/>
  <c r="O31" i="7"/>
  <c r="T76" i="11"/>
  <c r="T75" i="11" s="1"/>
  <c r="T78" i="11"/>
  <c r="P14" i="7" l="1"/>
  <c r="AC9" i="7" s="1"/>
  <c r="AC12" i="7" s="1"/>
  <c r="Q103" i="7"/>
  <c r="P15" i="7" l="1"/>
  <c r="P30" i="7" s="1"/>
  <c r="Q12" i="7"/>
  <c r="Q104" i="7"/>
  <c r="AD8" i="7" l="1"/>
  <c r="Q13" i="7"/>
  <c r="Q29" i="7"/>
  <c r="AD11" i="7" s="1"/>
  <c r="Q105" i="7"/>
  <c r="P31" i="7"/>
  <c r="Q14" i="7" l="1"/>
  <c r="AD9" i="7" s="1"/>
  <c r="AD12" i="7" s="1"/>
  <c r="Q15" i="7"/>
  <c r="Q30" i="7" s="1"/>
  <c r="Q31" i="7" s="1"/>
  <c r="R103" i="7"/>
  <c r="R12" i="7" l="1"/>
  <c r="R104" i="7"/>
  <c r="R29" i="7" l="1"/>
  <c r="AE11" i="7" s="1"/>
  <c r="R105" i="7"/>
  <c r="AE8" i="7"/>
  <c r="R13" i="7"/>
  <c r="R14" i="7" l="1"/>
  <c r="AE9" i="7" s="1"/>
  <c r="AE12" i="7"/>
  <c r="S103" i="7"/>
  <c r="S12" i="7" l="1"/>
  <c r="S104" i="7"/>
  <c r="R15" i="7"/>
  <c r="R30" i="7" s="1"/>
  <c r="R31" i="7" s="1"/>
  <c r="S29" i="7" l="1"/>
  <c r="AF11" i="7" s="1"/>
  <c r="S105" i="7"/>
  <c r="AF8" i="7"/>
  <c r="S13" i="7"/>
  <c r="S14" i="7" l="1"/>
  <c r="AF9" i="7" s="1"/>
  <c r="AF12" i="7" s="1"/>
  <c r="Z15" i="7" s="1"/>
  <c r="X15" i="7" s="1"/>
  <c r="K38" i="7" s="1"/>
  <c r="S15" i="7" l="1"/>
  <c r="S30" i="7" s="1"/>
  <c r="K35" i="7" l="1"/>
  <c r="K34" i="7"/>
  <c r="K37" i="7" s="1"/>
  <c r="S31" i="7"/>
  <c r="T31" i="7" s="1"/>
  <c r="K39" i="7" l="1"/>
  <c r="U31" i="7"/>
</calcChain>
</file>

<file path=xl/sharedStrings.xml><?xml version="1.0" encoding="utf-8"?>
<sst xmlns="http://schemas.openxmlformats.org/spreadsheetml/2006/main" count="580" uniqueCount="191">
  <si>
    <t>periodo</t>
  </si>
  <si>
    <t>P</t>
  </si>
  <si>
    <t>Ingresos</t>
  </si>
  <si>
    <t>Egresos</t>
  </si>
  <si>
    <t>n</t>
  </si>
  <si>
    <t>A</t>
  </si>
  <si>
    <t>VPN</t>
  </si>
  <si>
    <t>PERIODO</t>
  </si>
  <si>
    <t>Ingresos operacionales</t>
  </si>
  <si>
    <t>Inversiones</t>
  </si>
  <si>
    <t>Equipos</t>
  </si>
  <si>
    <t>total</t>
  </si>
  <si>
    <t>Egresos operacionales</t>
  </si>
  <si>
    <t>UTILIDAD BRUTA</t>
  </si>
  <si>
    <t>Edificios</t>
  </si>
  <si>
    <t>Depreciación Edificios</t>
  </si>
  <si>
    <t>Depreciación Equipos</t>
  </si>
  <si>
    <t>Amortización diferidos</t>
  </si>
  <si>
    <t>UAII</t>
  </si>
  <si>
    <t>Intereses préstamo</t>
  </si>
  <si>
    <t>credito tipo 1</t>
  </si>
  <si>
    <t>cuotas fijas</t>
  </si>
  <si>
    <t>i%</t>
  </si>
  <si>
    <t>cuota</t>
  </si>
  <si>
    <t>interes</t>
  </si>
  <si>
    <t>capital</t>
  </si>
  <si>
    <t>saldo</t>
  </si>
  <si>
    <t>credito tipo 2</t>
  </si>
  <si>
    <t>abono cte de K</t>
  </si>
  <si>
    <t>K</t>
  </si>
  <si>
    <t>credito tipo 3</t>
  </si>
  <si>
    <t>intereses ctes.</t>
  </si>
  <si>
    <t>I</t>
  </si>
  <si>
    <t>tipo de préstamo</t>
  </si>
  <si>
    <t>UAI</t>
  </si>
  <si>
    <t>Impuestos</t>
  </si>
  <si>
    <t>U NETA</t>
  </si>
  <si>
    <t>Valor en libros</t>
  </si>
  <si>
    <t>VL Edificios</t>
  </si>
  <si>
    <t>VL Equipos</t>
  </si>
  <si>
    <t>Recuperación K de Wjo</t>
  </si>
  <si>
    <t>Préstamo</t>
  </si>
  <si>
    <t>Abono de capital</t>
  </si>
  <si>
    <t>FLUJO DE CAJA NETO</t>
  </si>
  <si>
    <t>TIO</t>
  </si>
  <si>
    <t>TIR</t>
  </si>
  <si>
    <t>intereses K</t>
  </si>
  <si>
    <t>abono K</t>
  </si>
  <si>
    <t>fc proyecto</t>
  </si>
  <si>
    <t>PRI</t>
  </si>
  <si>
    <t>BP</t>
  </si>
  <si>
    <t>Ingresos no operacionales</t>
  </si>
  <si>
    <t>TOTAL INGRESOS</t>
  </si>
  <si>
    <t>Valor en libros activos</t>
  </si>
  <si>
    <t>RBC</t>
  </si>
  <si>
    <t>VPIng</t>
  </si>
  <si>
    <t>VPEgr</t>
  </si>
  <si>
    <t>credito tipo 4</t>
  </si>
  <si>
    <t>pago final</t>
  </si>
  <si>
    <t>F</t>
  </si>
  <si>
    <t>Apalancamiento</t>
  </si>
  <si>
    <t>i% crédito</t>
  </si>
  <si>
    <t>años</t>
  </si>
  <si>
    <t>Gtos preoperativos</t>
  </si>
  <si>
    <t>Vida útil</t>
  </si>
  <si>
    <t>Vr. Comercial</t>
  </si>
  <si>
    <t>Capital de trabajo</t>
  </si>
  <si>
    <t>Gastos preoperativos</t>
  </si>
  <si>
    <t>Capital de wjo</t>
  </si>
  <si>
    <t>pago total final</t>
  </si>
  <si>
    <t>Total ingresos</t>
  </si>
  <si>
    <t>Total egresos</t>
  </si>
  <si>
    <t>BAUE</t>
  </si>
  <si>
    <t>Inv año 0</t>
  </si>
  <si>
    <t>E.A.</t>
  </si>
  <si>
    <t>anual</t>
  </si>
  <si>
    <t>credito tipo 5</t>
  </si>
  <si>
    <t>j%</t>
  </si>
  <si>
    <t>A1</t>
  </si>
  <si>
    <t>cuotas dec g</t>
  </si>
  <si>
    <t>$K$41</t>
  </si>
  <si>
    <t>FC_0</t>
  </si>
  <si>
    <t>FC_1</t>
  </si>
  <si>
    <t>FC_2</t>
  </si>
  <si>
    <t>FC_3</t>
  </si>
  <si>
    <t>FC_4</t>
  </si>
  <si>
    <t>FC_5</t>
  </si>
  <si>
    <t>FC_6</t>
  </si>
  <si>
    <t>FC_7</t>
  </si>
  <si>
    <t>FC_8</t>
  </si>
  <si>
    <t>FC_9</t>
  </si>
  <si>
    <t>FC_10</t>
  </si>
  <si>
    <t>Flujo de caja del proyecto</t>
  </si>
  <si>
    <t>Creado por Jose Mauricio Tobar Guinand el 7/11/2023</t>
  </si>
  <si>
    <t>Cuotas fijas</t>
  </si>
  <si>
    <t>Abono constante de K</t>
  </si>
  <si>
    <t>Intereses constantes</t>
  </si>
  <si>
    <t>Pago total final</t>
  </si>
  <si>
    <t>Cuotas decrec geom</t>
  </si>
  <si>
    <t>Creado por Jose Mauricio Tobar Guinand el 5/11/2024</t>
  </si>
  <si>
    <t>Resumen del escenario</t>
  </si>
  <si>
    <t>Celdas cambiantes:</t>
  </si>
  <si>
    <t>Valores actuales:</t>
  </si>
  <si>
    <t>Celdas de resultado:</t>
  </si>
  <si>
    <t>Notas: La columna de valores actuales representa los valores de las celdas cambiantes</t>
  </si>
  <si>
    <t>en el momento en que se creó el Informe resumen de escenario. Las celdas cambiantes de</t>
  </si>
  <si>
    <t>cada escenario se muestran en gris.</t>
  </si>
  <si>
    <t>cuotas decr geom</t>
  </si>
  <si>
    <t>TOTAL EGRESOS</t>
  </si>
  <si>
    <t>Depreciaciones</t>
  </si>
  <si>
    <t>Amortizaciones</t>
  </si>
  <si>
    <t>TOTAL DEPRECIACIONES</t>
  </si>
  <si>
    <t>TOTAL AMORTIZACIONES</t>
  </si>
  <si>
    <t>Inv. Diferida</t>
  </si>
  <si>
    <t>Capital de Trabajo</t>
  </si>
  <si>
    <t>Terreno</t>
  </si>
  <si>
    <t>Inv. Estructura Cabañas</t>
  </si>
  <si>
    <t>Inv. Mobiliario, dotación y acabados</t>
  </si>
  <si>
    <t>Depreciación Estructura Cabañas</t>
  </si>
  <si>
    <t>Depreciación Mobiliario, dotación y acabados</t>
  </si>
  <si>
    <t>VL de la Estructura Cabañas</t>
  </si>
  <si>
    <t>VL Mobiliario, dotación y acabados</t>
  </si>
  <si>
    <t>Activo</t>
  </si>
  <si>
    <t>Valor (COP)</t>
  </si>
  <si>
    <t>Vida Util (Años)</t>
  </si>
  <si>
    <t>Depreciación Anual</t>
  </si>
  <si>
    <t>Total</t>
  </si>
  <si>
    <t>Mobiliario, dotación y acabados</t>
  </si>
  <si>
    <t>Estructura Cabañas</t>
  </si>
  <si>
    <t>Grupo de amortización</t>
  </si>
  <si>
    <t>Vida útil (años)</t>
  </si>
  <si>
    <t>Costo total del grupo (COP)</t>
  </si>
  <si>
    <t>Permisos, licencias y gestión institucional</t>
  </si>
  <si>
    <t>Puesta en marcha y pruebas técnicas</t>
  </si>
  <si>
    <t xml:space="preserve">Amortización anual </t>
  </si>
  <si>
    <t>Total Amortización Anual</t>
  </si>
  <si>
    <t>Diseños y estudios tecnicos</t>
  </si>
  <si>
    <t>Nomina de Construcción</t>
  </si>
  <si>
    <t>$K$51</t>
  </si>
  <si>
    <t>Valor Presente Neto (VPN)</t>
  </si>
  <si>
    <t>Tasa Interna de Retorno (TIR)</t>
  </si>
  <si>
    <t>Relación Beneficio-Costo (RBC)</t>
  </si>
  <si>
    <t>Periodo de Recuperación de la Inversión (PRI)</t>
  </si>
  <si>
    <t>Beneficio Anual Uniforme Equivalente (BAUE)</t>
  </si>
  <si>
    <t>Valor</t>
  </si>
  <si>
    <t>Indicadores</t>
  </si>
  <si>
    <t>Tasa de Oportunidad (TIO)</t>
  </si>
  <si>
    <t>Written By Version</t>
  </si>
  <si>
    <t>8.2.2</t>
  </si>
  <si>
    <t>Serialization Major Version</t>
  </si>
  <si>
    <t>Serialization Minor Version</t>
  </si>
  <si>
    <t>Browse Record</t>
  </si>
  <si>
    <t>Display Mode</t>
  </si>
  <si>
    <t>Sens Graph Type</t>
  </si>
  <si>
    <t>Cond Sens Settings</t>
  </si>
  <si>
    <t>Scenario Settings</t>
  </si>
  <si>
    <t>Selected Scenario</t>
  </si>
  <si>
    <t>Distribution Options</t>
  </si>
  <si>
    <t>Distribution GS</t>
  </si>
  <si>
    <t>Distribution Curves</t>
  </si>
  <si>
    <t>Sens Tornado Options</t>
  </si>
  <si>
    <t>Sens Tornado GS</t>
  </si>
  <si>
    <t>Sens Tornado Curves</t>
  </si>
  <si>
    <t>Scen Tornado Options</t>
  </si>
  <si>
    <t>Scen Tornado GS</t>
  </si>
  <si>
    <t>Scen Tornado Curves</t>
  </si>
  <si>
    <t>Sens Spider Option</t>
  </si>
  <si>
    <t>Sens Spider GS</t>
  </si>
  <si>
    <t>Sens Spider Curves</t>
  </si>
  <si>
    <t>GF1_rK0qDwEAEwAuAQwjACcAOgCAAJQAlQCjALEACAEqASQBKwD//wAAAAAAAAEEAAAAAAUjLCMjMAAAAAEHRWdyZXNvcwE5Q29tcGFyaXNvbiB3aXRoIFJpc2tUcmlhbmcoMzgwMDAwMDAwLDQwNTAwMDAwMCw0MzAwMDAwMDApAQEQAAIAAQpTdGF0aXN0aWNzAwEBAP8BAQEBAQABAQEABAAAAAEBAQEBAAEBAQAEAAAAArgAAtAAABQAB0VncmVzb3MAAAD/AAD/AQAAAgACADYAKVJpc2tUcmlhbmcoMzgwMDAwMDAwLDQwNTAwMDAwMCw0MzAwMDAwMDApAAEA/wAAAAEAAAIAEAEaAQEBAwGamZmZmZmpPwAAZmZmZmZm7j8AAAUAAQEBAAEBAQA=</t>
  </si>
  <si>
    <t>GF1_rK0qDwEAEwBVAQwjACcAZwCqAL4AvwDNANsALwFRAUsBKwD//wAAAAAAAAEEAAAAADJfKCQqICMsIyMwLjAwXyk7XygkKiAoIywjIzAuMDApO18oJCogIi0iPz9fKTtfKEBfKQAAAAEERS5BLgE5Q29tcGFyaXNvbiB3aXRoIFJpc2tUcmlhbmcoMzgwMDAwMDAwLDQwNTAwMDAwMCw0MzAwMDAwMDApAQEQAAIAAQpTdGF0aXN0aWNzAwEBAP8BAQEBAQABAQEABAAAAAEBAQEBAAEBAQAEAAAAAuIAAvcAABEABEUuQS4AAAD/AAD/AQAAAgACADYAKVJpc2tUcmlhbmcoMzgwMDAwMDAwLDQwNTAwMDAwMCw0MzAwMDAwMDApAAEA/wAAAAEAAAIANwFBAQEBAwGamZmZmZmpPwAAZmZmZmZm7j8AAAUAAQEBAAEBAQA=</t>
  </si>
  <si>
    <t>Valor por noche</t>
  </si>
  <si>
    <t>Numero de noches (Ocupacion)</t>
  </si>
  <si>
    <t>Total Ingresos</t>
  </si>
  <si>
    <t>Ingresos Adicionales</t>
  </si>
  <si>
    <t>GF1_rK0qDwEAEwDJAAwjACcAOgBaAG4AbwB9AIsAowDFAL8AKwD//wAAAAAAAAEEAAAAAAUjLCMjMAAAAAEDVlBOABZGQyBJbnZlcnNpb25pc3RhIC0gVlBOAAEBEAACAAEKU3RhdGlzdGljcwMBAQD/AQEBAQEAAQEBAAQAAAABAQEBAQABAQEABAAAAAGPAAIQAANWUE4AAAD/3BQ8AQAAAgACAKsAtQABAQMBmpmZmZmZqT8AAGZmZmZmZu4/AAAFAAEBAQABAQEA</t>
  </si>
  <si>
    <t>81ccd7377fd4de886ae9a9b52cb27fc5_x0005__x0008_ÐÏ_x0011_à¡±_x001A_á_x0005__x0005__x0005__x0005__x0005__x0005__x0005__x0005__x0005__x0005__x0005__x0005__x0005__x0005__x0005__x0005_&gt;_x0005__x0003__x0005_þÿ	_x0005__x0006__x0005__x0005__x0005__x0005__x0005__x0005__x0005__x0005__x0005__x0005__x0005__x0007__x0005__x0005__x0005__x0001__x0005__x0005__x0005__x0005__x0005__x0005__x0005__x0005__x0010__x0005__x0005__x0002__x0005__x0005__x0005__x0001__x0005__x0005__x0005_þÿÿÿ_x0005__x0005__x0005__x0005__x0005__x0005__x0005__x0005__x0004__x0005__x0005__x0005__x0003__x0005__x0005__x0005_&gt;_x0001__x0005__x0005_Û_x0001__x0005__x0005_y_x0002__x0005__x0005_z_x0002__x0005__x0005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_x0001__x0002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_x0001__x0002_ÿÿÿÿÿÿÿÿýÿÿÿþÿÿÿþÿÿÿýÿÿÿýÿÿÿ_x0006__x0001__x0001__x0001__x0007__x0001__x0001__x0001__x0008__x0001__x0001__x0001_	_x0001__x0001__x0001__x0002__x0001__x0001__x0001__x000B__x0001__x0001__x0001__x000C__x0001__x0001__x0001__x000D__x0001__x0001__x0001__x000E__x0001__x0001__x0001__x000F__x0001__x0001__x0001__x0010__x0001__x0001__x0001__x0011__x0001__x0001__x0001__x0012__x0001__x0001__x0001__x0013__x0001__x0001__x0001__x0014__x0001__x0001__x0001__x0015__x0001__x0001__x0001__x0016__x0001__x0001__x0001__x0017__x0001__x0001__x0001__x0018__x0001__x0001__x0001__x0019__x0001__x0001__x0001__x001A__x0001__x0001__x0001__x001B__x0001__x0001__x0001__x001C__x0001__x0001__x0001__x001D__x0001__x0001__x0001__x001E__x0001__x0001__x0001__x001F__x0001__x0001__x0001_ _x0001__x0001__x0001_!_x0001__x0001__x0001_"_x0001__x0001__x0001_#_x0001__x0001__x0001_$_x0001__x0001__x0001_%_x0001__x0001__x0001_&amp;_x0001__x0001__x0001_'_x0001__x0001__x0001_(_x0001__x0001__x0001_)_x0001__x0001__x0001_*_x0001__x0001__x0001_+_x0001__x0001__x0001_,_x0001__x0001__x0001_-_x0001__x0001__x0001_._x0001__x0001__x0001_/_x0001__x0001__x0001_0_x0001__x0001__x0001_1_x0001__x0001__x0001_2_x0001__x0001__x0001_3_x0001__x0001__x0001_4_x0001__x0001__x0001_5_x0001__x0001__x0001_6_x0001__x0001__x0001_7_x0001__x0001__x0001_8_x0001__x0001__x0001_9_x0001__x0001__x0001_:_x0001__x0001__x0001_;_x0001__x0001__x0001_&lt;_x0001__x0001__x0001_=_x0001__x0001__x0001__x0001__x0002_&gt;_x0001__x0001__x0001_?_x0001__x0001__x0001_@_x0001__x0001__x0001_A_x0001__x0001__x0001_B_x0001__x0001__x0001_C_x0001__x0001__x0001_D_x0001__x0001__x0001_E_x0001__x0001__x0001_F_x0001__x0001__x0001_G_x0001__x0001__x0001_H_x0001__x0001__x0001_I_x0001__x0001__x0001_J_x0001__x0001__x0001_K_x0001__x0001__x0001_L_x0001__x0001__x0001_M_x0001__x0001__x0001_N_x0001__x0001__x0001_O_x0001__x0001__x0001_P_x0001__x0001__x0001_Q_x0001__x0001__x0001_R_x0001__x0001__x0001_S_x0001__x0001__x0001_T_x0001__x0001__x0001_U_x0001__x0001__x0001_V_x0001__x0001__x0001_W_x0001__x0001__x0001_X_x0001__x0001__x0001_Y_x0001__x0001__x0001_Z_x0001__x0001__x0001_[_x0001__x0001__x0001_\_x0001__x0001__x0001_]_x0001__x0001__x0001_^_x0001__x0001__x0001___x0001__x0001__x0001_`_x0001__x0001__x0001_a_x0001__x0001__x0001_b_x0001__x0001__x0001_c_x0001__x0001__x0001_d_x0001__x0001__x0001_e_x0001__x0001__x0001_f_x0001__x0001__x0001_g_x0001__x0001__x0001_h_x0001__x0001__x0001_i_x0001__x0001__x0001_j_x0001__x0001__x0001_k_x0001__x0001__x0001_l_x0001__x0001__x0001_m_x0001__x0001__x0001_n_x0001__x0001__x0001_o_x0001__x0001__x0001_p_x0001__x0001__x0001_q_x0001__x0001__x0001_r_x0001__x0001__x0001_s_x0001__x0001__x0001_t_x0001__x0001__x0001_u_x0001__x0001__x0001_v_x0001__x0001__x0001_w_x0001__x0001__x0001_x_x0001__x0001__x0001_y_x0001__x0001__x0001_z_x0001__x0001__x0001_{_x0001__x0001__x0001_|_x0001__x0001__x0001__x0003__x0004_}_x0003__x0003__x0003_~_x0003__x0003__x0003__x0003__x0003__x0003__x0003__x0003__x0003_R_x0003_o_x0003_o_x0003_t_x0003_ _x0003_E_x0003_n_x0003_t_x0003_r_x0003_y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0016__x0003__x0005__x0003_ÿÿÿÿÿÿÿÿ_x0001__x0003__x0003__x0003__x0003__x0003__x0003__x0003__x0003__x0003__x0003__x0003__x0003__x0003__x0003__x0003__x0003__x0003__x0003__x0003__x0003__x0003__x0003__x0003__x0003__x0003__x0003__x0003__x0003__x0003__x0003__x0003_P_x000C_n_x0002_ÁÜ_x0001_þÿÿÿ_x0003__x0003__x0003__x0003__x0003__x0003__x0003__x0003_R_x0003_S_x0003_K_x0003_L_x0003_I_x0003_B_x0003_ _x0003_D_x0003_a_x0003_t_x0003_a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0018__x0003__x0002__x0001_ÿÿÿÿÿÿÿÿÿÿÿÿ_x0003__x0003__x0003__x0003__x0003__x0003__x0003__x0003__x0003__x0003__x0003__x0003__x0003__x0003__x0003__x0003__x0003__x0003__x0003__x0003__x0003__x0003__x0003__x0003__x0003__x0003__x0003__x0003__x0001__x0002__x0001__x0001__x0001__x0001__x0001__x0001__x0001__x0001__x0005__x0001__x0001__x0001_¦#_x0006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ÿÿÿÿÿÿÿÿÿÿÿÿ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_x0001_ÿÿÿÿÿÿÿÿÿÿÿÿ_x0001__x0001__x0001__x0001__x0001__x0001__x0001__x0001__x0001__x0001__x0001__x0001__x0001__x0001__x0001__x0001__x0001__x0001__x0001__x0001__x0001__x0001__x0001__x0001__x0001__x0002__x0001__x0001__x0001__x0001__x0001__x0001__x0001__x0001__x0001__x0001__x0001__x0001__x0001__x0001__x0001__x0001__x0001__x0001__x0001__x0001__x0001__x0001__x0001__x0001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_x0001__x0002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89ÿÿÿÿÿÿÿÿÿÿÿÿÿÿÿÿÿÿÿÿÿÿÿÿÿÿÿÿÿÿÿÿ_x0001__x0001_88_x0002__x0001_88_x0003__x0001_88_x0004__x0001_88_x0005__x0001_88_x0006__x0001_88_x0007__x0001_88_x0008__x0001_88	_x0001_889_x0001_88_x000B__x0001_88_x000C__x0001_88_x000D__x0001_88_x000E__x0001_88_x000F__x0001_88_x0010__x0001_88_x0011__x0001_88_x0012__x0001_88_x0013__x0001_88_x0014__x0001_88_x0015__x0001_88_x0016__x0001_88_x0017__x0001_88_x0018__x0001_88_x0019__x0001_88_x001A__x0001_88_x001B__x0001_88_x001C__x0001_88_x001D__x0001_88_x001E__x0001_88_x001F__x0001_88 _x0001_88!_x0001_88"_x0001_88#_x0001_88$_x0001_88%_x0001_88&amp;_x0001_88'_x0001_88(_x0001_88)_x0001_88*_x0001_88+_x0001_88,_x0001_88-_x0001_88._x0001_88/_x0001_880_x0001_881_x0001_882_x0001_883_x0001_884_x0001_885_x0001_886_x0001_887_x0001_88_x0002__x0003_8_x0001__x0002__x0002_9_x0001__x0002__x0002_:_x0001__x0002__x0002_;_x0001__x0002__x0002_&lt;_x0001__x0002__x0002_=_x0001__x0002__x0002_?_x0001__x0002__x0002_ýÿÿÿ@_x0001__x0002__x0002_A_x0001__x0002__x0002_B_x0001__x0002__x0002_C_x0001__x0002__x0002_D_x0001__x0002__x0002_E_x0001__x0002__x0002_F_x0001__x0002__x0002_G_x0001__x0002__x0002_H_x0001__x0002__x0002_I_x0001__x0002__x0002_J_x0001__x0002__x0002_K_x0001__x0002__x0002_L_x0001__x0002__x0002_M_x0001__x0002__x0002_N_x0001__x0002__x0002_O_x0001__x0002__x0002_P_x0001__x0002__x0002_Q_x0001__x0002__x0002_R_x0001__x0002__x0002_S_x0001__x0002__x0002_T_x0001__x0002__x0002_U_x0001__x0002__x0002_V_x0001__x0002__x0002_W_x0001__x0002__x0002_X_x0001__x0002__x0002_Y_x0001__x0002__x0002_Z_x0001__x0002__x0002_[_x0001__x0002__x0002_\_x0001__x0002__x0002_]_x0001__x0002__x0002_^_x0001__x0002__x0002___x0001__x0002__x0002_`_x0001__x0002__x0002_a_x0001__x0002__x0002_b_x0001__x0002__x0002_c_x0001__x0002__x0002_d_x0001__x0002__x0002_e_x0001__x0002__x0002_f_x0001__x0002__x0002_g_x0001__x0002__x0002_h_x0001__x0002__x0002_i_x0001__x0002__x0002_j_x0001__x0002__x0002_k_x0001__x0002__x0002_l_x0001__x0002__x0002_m_x0001__x0002__x0002_n_x0001__x0002__x0002_o_x0001__x0002__x0002_p_x0001__x0002__x0002_q_x0001__x0002__x0002_r_x0001__x0002__x0002_s_x0001__x0002__x0002_t_x0001__x0002__x0002_u_x0001__x0002__x0002_v_x0001__x0002__x0002__x0002__x0003_w_x0001__x0002__x0002_x_x0001__x0002__x0002_y_x0001__x0002__x0002_z_x0001__x0002__x0002_{_x0001__x0002__x0002_|_x0001__x0002__x0002_}_x0001__x0002__x0002_~_x0001__x0002__x0002__x0001__x0002__x0002__x0001__x0002__x0002__x0002__x0002__x0002__x0002__x0002__x0002__x0002__x0002__x0002__x0002__x0002__x0002__x0002__x0002__x0002__x0002__x0002__x0002__x0002__x0002__x0002__x0002__x0002__x0002__x0002__x0002__x0002__x0002__x0002__x0002__x0002__x0002__x0002__x0002__x0002__x0002__x0002__x0002__x0002__x0002__x0002__x0002__x0002__x0002__x0002__x0002__x0002__x0002__x0002__x0002__x0002__x0002__x0002__x0002__x0002__x0002__x0002__x0002__x0002__x0002__x0002__x0002__x0002__x0002__x0002__x0002__x0002__x0002__x0002__x0002__x0002__x0002__x0002__x0002__x0002__x0002__x0002__x0002__x0002__x0002__x0002__x0002__x0002__x0002__x0002__x0002__x0002__x0002__x0002__x0002__x0002__x0002__x0002_ _x0002__x0002__x0002_¡_x0002__x0002__x0002_¢_x0002__x0002__x0002_£_x0002__x0002__x0002_¤_x0002__x0002__x0002_¥_x0002__x0002__x0002_¦_x0002__x0002__x0002_§_x0002__x0002__x0002_¨_x0002__x0002__x0002_©_x0002__x0002__x0002_ª_x0002__x0002__x0002_«_x0002__x0002__x0002_¬_x0002__x0002__x0002_­_x0002__x0002__x0002_®_x0002__x0002__x0002_¯_x0002__x0002__x0002_°_x0002__x0002__x0002_±_x0002__x0002__x0002_²_x0002__x0002__x0002_³_x0002__x0002__x0002_´_x0002__x0002__x0002_µ_x0002__x0002__x0002__x0001__x0002_¶_x0001__x0001__x0001_·_x0001__x0001__x0001_¸_x0001__x0001__x0001_¹_x0001__x0001__x0001_º_x0001__x0001__x0001_»_x0001__x0001__x0001_¼_x0001__x0001__x0001_½_x0001__x0001__x0001_¾_x0001__x0001__x0001_¿_x0001__x0001__x0001_À_x0001__x0001__x0001_Á_x0001__x0001__x0001_Â_x0001__x0001__x0001_Ã_x0001__x0001__x0001_Ä_x0001__x0001__x0001_Å_x0001__x0001__x0001_Æ_x0001__x0001__x0001_Ç_x0001__x0001__x0001_È_x0001__x0001__x0001_É_x0001__x0001__x0001_Ê_x0001__x0001__x0001_Ë_x0001__x0001__x0001_Ì_x0001__x0001__x0001_Í_x0001__x0001__x0001_Î_x0001__x0001__x0001_Ï_x0001__x0001__x0001_Ð_x0001__x0001__x0001_Ñ_x0001__x0001__x0001_Ò_x0001__x0001__x0001_Ó_x0001__x0001__x0001_Ô_x0001__x0001__x0001_Õ_x0001__x0001__x0001_Ö_x0001__x0001__x0001_×_x0001__x0001__x0001_Ø_x0001__x0001__x0001_Ù_x0001__x0001__x0001_Ú_x0001__x0001__x0001_Û_x0001__x0001__x0001_Ü_x0001__x0001__x0001_Ý_x0001__x0001__x0001_Þ_x0001__x0001__x0001_ß_x0001__x0001__x0001_à_x0001__x0001__x0001_á_x0001__x0001__x0001_â_x0001__x0001__x0001_ã_x0001__x0001__x0001_ä_x0001__x0001__x0001_å_x0001__x0001__x0001_æ_x0001__x0001__x0001_ç_x0001__x0001__x0001_è_x0001__x0001__x0001_é_x0001__x0001__x0001_ê_x0001__x0001__x0001_ë_x0001__x0001__x0001_ì_x0001__x0001__x0001_í_x0001__x0001__x0001_î_x0001__x0001__x0001_ï_x0001__x0001__x0001_ð_x0001__x0001__x0001_ñ_x0001__x0001__x0001_ò_x0001__x0001__x0001_ó_x0001__x0001__x0001_ô_x0001__x0001__x0001__x0004_	õ_x0004__x0004__x0004_ö_x0004__x0004__x0004_÷_x0004__x0004__x0004_ø_x0004__x0004__x0004_ù_x0004__x0004__x0004_ú_x0004__x0004__x0004_û_x0004__x0004__x0004_ü_x0004__x0004__x0004_ý_x0004__x0004__x0004_þ_x0004__x0004__x0004_ÿ_x0004__x0004__x0004__x0004__x0001__x0004__x0004__x0001__x0004__x0004__x0007__x0004__x0004_ü_x0004__x0004__x0001__x0004__x0004__x0004__x0001__x0004__x0004__x0004__x0010_'_x0004__x0004__x0010_'_x0004__x0004__x0010_'_x0004__x0004__x0002__x0004__x0004__x0004__x0002__x0004__x0004__x0004__x0003__x0004__x0004__x0004__x0004__x0004__x0004__x0004__x0003__x0004__x0004__x0004__x0002__x0004__x0004__x0004__x0018_i_x0001__x0004__x0004__x0004__x0004__x0004__x0004__x0004__x0004__x0004__x0004__x0004_njHã#$Aý,Âx2#A_x0018_Dy[Ö$Aðtþ X%A0àA_x0005_Ý÷#A--¹%J_x0003_#Aj¿2_x000E__x0007_#A«¡MïU?$AòXÖdÝ"A_x0014_ËÁ_x0008_$A_x0005__x001F_ågq$A¬î_x0003_¨îv$Am_x0006__x000C_W_x0001_B$Aæ(ë_x001E__x0007_Æ#AôÑgEÃ6$A_x0015_î¿b#A_x000D_`9_x0003__x0005_bR$A_x000F__x0007_@_x0018_Q#Au;,Å»_x0001_%AØVãyÛ¶#AdJ ©ÈI#A°n@Ç%AÈ_x000F__x0001_¼n$A¹iM´#ACÁ®Ø$A|_x0004_fA}_#A_x000B_¡ñhI$A_x0014_Þ'äÍ#AÂäb{kL%AõÎ$_x0011_`#A¶lëµ#AVÂ_x000D_¥n"Aù"(Ð¸&lt;$A¤_x0001_Ì_##AÈÇ·^1e#A¼Äý_x0014_W¦$Aiè_x0001_Øâ#A"aR%_x0014_#AaFÖÍpz%AMaã_x001C_S$A_x0012_Ìýr:"AÅ_x0011_éüR$A	Õ_x0006__x0002_Y%A:R,RÑ#AÓ(@@[n$AºÖ½B_x0018_$AEQn#Amv$Ó Å#A_x0001__x0002_¿_x001E_kz]#A"b|,O&lt;"Ab"£¹ µ$A_x001C_Í5A?[#AU_x001B_ðõs$Aiê@ý_x0013_4#Aö_x0006_Ý_x0019_Í_x001B_#A§_x000E_?boU#Ar	¼_x0011_$AþÒfeë_x001F_#Aº®9þ_x0004_e$A½_x001B__x000F_h|ñ$A¢_x001B_I ?$Aðù¸#AGð_x0001_û."Aôû_x000D_`f_x001C_$Aº_x0002_B*:C$A¬»_x0013_e_x001B_y$AW°ß×äs"A=ê®$Aàÿü3Ê*$A´Ï_x0003_64·#A_x0013_ôÔ«7%A,²]Üóõ#A¦÷ÅÒH"A'.)k_x000D_â#A!÷&amp;CÄB%A7°eÕØ"AJÖ¶_x000E_¥_x0012_%AC_x0019_}_x001D_%Ay_x0014_bH@"A_x0016_¼I_x0001_	°#A$t÷yn#A]i¸Õ_x000F_Ý#AÎ¹3±_x0004_#ACÞ_x0016__x000C_±$A¹_x000E_#¢"AD_x0014__x0015_N¿%AñÄ°²\ö#A_x001C__x0005_l¤k´#AÙÂÎôå_x001F_$A_x0004_¥J`$A¨ËÝ2@%AÉ¬_x001A_$A½`3÷D#A~_x0013__x0002__x001E_°$AíÎ»Ì_x000B_`$AßÙ´=_x000B__x000D_%A¼Ðz=_x001B_×#Ahð_x000C_nî"Amt¾_x0013_õ"AUv¬r%A­k,£º­#AÇ7´_x001D_Å³#A_x0004_&amp;8x"A_x0008_Ô_x0006_ÍÎ#A&gt;Ü_x0015_¿"A¸¦Ï_x0003_$AJÙÚÅ_x000B_$Ax@V³âì$A2Ax_x0007_á$AG^î*"%A_x001C_`üGl$A_x0002__x0003_Ó¤?_x0008_vW$Aô_x001B_t¨%AZDÉÝO$A£*]àÏ#AÌ ý%Ô$Apè2aë$A_x0004_5È_x0012__x000E_5$AôÞzÖ$AgÇûPñR%Aiýß_x0014_Æ$AâN£ÉÜ"$AXÙ|y_x0007_ø%AbZîB%Awþ¯_x0008__x000F_Z#AÕÐôÙI#A\F¼æ#A3BF¯w_x0001_$AMýWwÊ$A_x001B_è_x0005_)Î_x0013_$A=_x0016_Ã]Ñ9$AvjN_x000E_I#A=UV_x000E_%AdaW_x000D__x0006_/"A\«2I[Ú"Aòä®_x0017_aÊ#A_x000B_ÂÌ*_x0016_,%A$£j¹¨{#A8A9#A¸$Î_x0008_z8#A8®_x0005_A¦Ü$Aü¦-CS#AÓí´._x0002__x0003_ô#A?3Õó2P#Aæ|îV_x000F_$A6Q¤©4$AÁ)×a_x0018_$AiJ_x0019_Ò_x0015_ù#AþA_x0001_#AK®è%$Añæãí,º#A FR_x0012_Ï#A_x001D_Ó_x0010_ÓuÞ%AÍÜé«"Añ§b_x001F_f$A,©Vgþ4%A!=ÂMÓF#A²³vá;¿#A_x001A_oDÈå¯$Adtê1ñ#Aã_x000D_Ý_x001B_#A»Ñçú§%AÒ_x0006_¸_x0005_#Atoº_x0002_2%A|7&lt;Ò#A½ËÜt!$AÉm_x0015__x0011_¼/%AmÀ«ÙÁï#Aå&amp;5_x001E_×¢$A_x0013_wG-_x000B_$AÂ_x000F__x0012_J$AADêpB!%A#ÎIØd"AÌÅý±Êk$A_x0006__x000D_Ô	Àm¾8$Aö Ã_x001E__x0016_%A[úo¦}Ø#A_x0016__x0010_¾ètb$AòÏ_x0013_o%Aì_x0001_D.ý#A&lt;¡_x0019_Vo$AüÒ¼¸±_x0003_%AðsÆ###$AsËdH Ë#A%n_×$Ae1î_x000C__x0015_T$A¥Yø¥$AZ_x0018__x0011__x000B_û%$A¤å©	'^"A&amp;_x0008__x0011_QN$A¯¿"_x0007__x000C_#Ah¼Ò_x0003_ÜJ$Aúåú_x0013_¯±"A]-ÇF#AÊ&amp;e#Aôÿ»±f¡#A±Ù_x0005_ëS $A¨ÏV«S_x0012_$AóÓlù_x0002_$A_x001C__x0016_e²k#AÌ_x0004_*²$A¿nÙè$AòÎa+J#A¹±Õ¨]Õ$AË÷__x0005_ß!$AÅÅÑå_x0001__x0003_îG%AÉrA_x0012_k$A}®¤J9Å#A:_x000D__x001D__x001E_:$Aô _x0016_%A@²ðtlô#AïQ_x001B_+ª$A6 *_x0005_Í$A_x0012_â^E$Abz¾4¡"Au_x000B_©B#AO_x000B_âAd$AÚy°¦bp%A°àâd6$A_x0002_l}{#AE50#èF$AÃ¬_x0003_Gd;#AÜ_x0005_#Î_x0011_S$Am©&lt;­_x001E_$A¶]«nO$A:ê¯ä¼$A._x0018_¡ºM­#A6íF3$A~¯ûJ_x0001_%A±!¯£$A¹o3_x0013_^%AúNW¸Ã"A@ÖMø_x000E_%ALã_x000F_h_x0014_9$AÅ#dVk$A¡â²§ù	$AOb(_x0017_y_x000F_$A_x0004__x0005_µ£Iû"A2_x0008_bt§è$Aë_x000B_q9^½#A£Z_x001D_ü0$Ahú¸*_x001E_#A3ý_x0008_½x9#A_x0015_îWÎ&lt;S%A4_x001D_&lt;ny$A_x0010_Ä_x0012_Wò#ALü¢yxº#Ap#²_x0005_#AHå_x000D_¤Q$AE%ECô+$A£Ýp]á#Aò?_x0014__x0002__x0002_1%Ahø'_x001B_Ãj"AUõG{m#AAfìK$AF¯ð¾5¢#A$T¢__x0017_$AmZ:_x0006_ê$A_x000C_D_x001E_¯_x0003_C$ARR¬Ô´$AWÕ_x001A_0¶h$A_x0006_"Ëïº"AÄ\n9¾c#An7Me9$A£wÞl 2$A	 _x000E_x%A%K©_x0001_r$AXÏ^Ã,$AÌÜÔè_x0004__x0005_Rá#A_x000C_î_x0012_w%Aâ_x0004_!Lçi$A;&gt;C#A·"sj5ä"AÀÓz_x0003_Sé#Aºµ5e&amp;#At]Ù½­Þ#Aû¬k_x0014_×}$A^A^y_x0017_#AÅ4©¤±$A_x0018_ÿË_x0008_Ó#A×7¤ó"A¯	ÅQÂ"A_x000D_úýg_x001C_$A0_x0004_À'×_x0008_#AFÑO_x0004_YÉ#A&amp;P ¦j#Ave¾v,S$AÏ·\\Ù%A+JèËt%A«È_x001F_Uu#A_x0019__x0002_çóº_x0002_$A"Ãõ_x0017_$Aº¾î2ºA#AÇ&lt;_x000D_¹Æÿ#A@x_x0011__x0004_ë$A_x0012_,´by"A æ#Êë$AUÌJcU$A¢-Ül§#A_x0008_33_x0001_#A_x0001__x0002_Û~à;ì"A^Ë?óð&lt;$A{K_x000C_÷MÍ#AÇ_x0017_hiL$AoËµ+ß:%A­¬Êß#ACûäã_x0008_$A9¼×!¤P#A_x0006_vcê$AÙ._x001C_×â%A¯¦I¬_x0008_Ý#AçÐ4&lt;$A½ã}Àx"AZs¨õ$AÛyØßu}$A_x0018_w+¼Ý_x0010_#AÜ$»)0#A¹ñíj$AÇ`ÒQF$Af:fN"A_x0018_£ Î	#AÍ¶¿Þä]%A_x001B_|à_x0018__x000B_§"A_x0007_¥_x001C_t£$A8_x000C_]l_x001B_%AébÄèÀ	%A_x0018_å_x0007__x001E_#Ahâz_x0012_cÒ$AÙeÉªÖ!#A@ìÄÖ¿Ë"Aj®Û,¶,#Aàdªl_x0005__x0007_î#A²í&amp;Tá$Ao?IQÔl#AÛÛ_x0015_=q'#A ómspä$A_x0001_gä`×â#A-TPe#æ#AÐ`aéè"A_x0012_½_x0004_sS"A_x0015_Xû|5à#AH5üE÷ï#A_x0010_å&lt;¾µ"$A_x001D_e8-%A±yYO»_x0010_%Aí½_x000B_}v_x0001_%A§¿(Ê#AÚ_x0017_ä­Y%Aãm¡Ç"A­	Á_x001B_{#Aì$ÍCÊ_x0002_%AgñIî#A?3ÈÙÕ%A¢LãíÂ"Aý::&amp;o_x0007_$AãÊè_x0017_q_x0003_#A_x0013_çÜò$A_x0002__x0006_¸B#Aç_x001F_¦ée$A_x0012_G¢v5ß"Aß_x0013_ò¤"A_x0010_"_x000D_%A5bø¦_x0006_#A_x0005__x0007_´Ð&gt;Y5#AFX¸Zþ_x0003_%AQ»4]%#A¨j×Ë¦Ø$A¶`[x%Aµ_x0004_cO­W%AÔí¯Ã­±"A`þ[qbo#Aî¶ZÃï#AHRÎ2À²#An,¨&gt;V8#AÒb¯?$A²	_x0007_(\¢#Aõ_x0007__x001E_Nc	$Akó-_x001F__x0008_#A	L*_x001E__x0006_~$A@Ï£¬ôc$AÎ~w_x0008_}#A+k°­"AÌXrvås$A½_x001A_p6#Ai_x0002_ÆÚ#AÇ£_x0006_)_x0018_#A¼ _³*F$Avö_x0001_¨%A´!u~¸I%A®R\ÓW$ABÌBTQ³#As1)O$Aw:WÝ_x000E_ò$A_x0014_¬Î_x0015_$A«ë9_x0003__x0004_J#Aî_x0005_òÖ"AÜÍN+q$AñÑe/ßJ#A_x0015_tzÉ_x0001_#A_x001D_m¢@_x000C_$AÉ_x0002_ X"AÖcËR"AkÑ_x0018_fmy%Au^_x0006_T"Aù_x0019_Í@ $ALJxhJ#A2+ÍkR$AÛø8_x000D_¢$AéÊÉï#AÑ×_x0005_î5$Aø_x001A__x0018_ñ#ABÍ_ÞÔ#A£Oª[#AB_x0017__x0004__x001E_%A¤Íõ1ê_x001C_#A.ã&amp;*e$A^ÔÁnÄ1$AÉÍúI¬#AV_x001C_i_x001C_[f#Aj\ zÕ4#Aö®Ñâ(t%AÞÐ³ÞÄ%A6õy¾¶"A_x0018_±Uëô#A+KZ.Æ&lt;$AQyu#|$A_x0004__x0005_Í±Á_x001C_ù#AÞ»uÞz$AOºïû"A7mo_x0017__x0012_$A]_x0016_	_x0004__x000F_%AZ_x000D_3_x000E_;%A:zÉY¥#ABKÙÝè#AÊâHVº#A_x0001__x0005__x0013_À_x0006_ì$A"2iG_x0006_H#A" n_x0006_Ó$A*Ãxù¥#A´TÓ_x001E__x001A_$AÏÍAD8¹$Aô_x001A_2ò_x0003_#A_x0013_ð4ÿO$AÅ_x001E_*_x0008_Ò$AV	rÚ_x001B_ô"A&gt;_x0006_Å÷w3$AÓÔ£o¬ª#A£|_x000B_:á$Av2AXÐ$Aª¤G¬°¶$AY[_x0018_Ïg7#Aêký¨æ$A&amp;ÄºnU$Aex¡ÒoÚ#AÂÓ!_x0007_ëR#Agô_x000F_®_x0003_%A_x0002_Òe_x0011_ùÛ#A°_x000D_â_x0002__x0003__Ë"A Ï¤í$A$¾«³_#Aã°-A_x0008_"Amà:Â#A3z¤_x0002_X³"Am_x000B_Ø _x001B_"AZTIT$A±É_x000D_lßµ#A¡gcq±%$A_x001D_Ù_x001F_ñL$AÃhâÒ$A_x0012_«\S%A(CÊÛ0$Aãã¢¦iT#A_x000C_ÑQI_x0011_%Aè¿ù/&gt;$A_x001D__x0010_î¢p%A_x0017_\ÿÃS_x0016_$A*¶&amp;Z®Ñ#A­-$_x001A_%L%Aú,+ËÌ#A_x0014_Xª_x000D_ÑX$AêW}p%þ#A¸Æ0?M#A¸¡ï÷"A$Qa¶*²$A¼_x000B_þU¾B$AÈ3 7#A×@%A._x0001_¢ÕW±%AW­Ú7¡$A_x0003__x0004_$rO_x001B_C"A¤ø06#A}_x0003__x0011_ãê[#AZrW!¸¾$ACvÓe¬"%ACì©_x001E_ç#AÛQbôæ­#Ab_x001B_2j_x0015_%A× §Æ_x0005_þ#APÙ_x001F_g_x0003_þ#AT÷0_x000B_#A6TöQ?_x000D_$A[´`õ|$A\h`_x0002_Â$A^!_x0001_¥À#AN¤ãã0l#AÏHYOËh$A_x0015_f¥__x0016_$ApW·_x0011_n$Aò'uL$A·Í®Õ#A¸Í@í_x0008_#Aô¥Íû.&gt;#A~¨¾_x0019_º$A ScVÃø$Axÿl&lt;ü_x0011_#A_x000E__x0003_à5õ:"A_x000D_BòÝ#Ax2Ä#Aâe°Æ#A6ù_x0016_ºú	$Aôbí;_x0002__x0003_%#A¡,¥k#A¯sá1"Ë"A_x0010_µ|øry%Aôì_x0004_M_x0017_"A'TØ(D#AãÆ±{ó#A¨_x0008_¦Éà#AÛÉ¤ÑVÅ"A0 _x0010_Rq&gt;#AüJú-_x000E_ñ$Aº­º_x000F_E/#AâÀþ[ý#A_x001F_XuROk#A»tÌ$A_x000C_¦ºvi[$A_x0013_`þ6%A=h66£"A_x0011_hüZ,©#A #AVí±¶#A_x0018_«ñ_x000F_²s#A·*j_x001E_ÖÙ#AÞç«×ß;$Ax	_x0001_~u_x0014_$AkÄN\åÛ$AByU_x0013_°#AÈëûÎ¸#A)a\^²$AÇç]uÅ|#A»]¯Òl"A_6Þ¿_x000B_$A_x0007__x0008_óY¬ï;u$Aâ9ðÜ_x0001_%AE_x0003_°éê$A´#Çð^ð#A_x0019_t6I5#A£_x001C_YÊ&gt;g$Aî9ù#AR]_x000C_©#A'¾lG³÷"As±~_x001D_*$A£,t_x0001_Ay#Aìx@c"A_x0006_lÕ_x001F_¦$A½¾z_x001D_óÜ#A;5Rd¯%AH_x0014_Ùp_x0004_¿$A{£%¹Þ"AsªÕ&gt;X,%APm_x0005_#z3%A/I4ÁÝ#Aµ_x0012_ÿÕ_x0002_%Ah_x0017_§$A¤_x0006__x0018_:!L"A¢ÛU_x0011_ ;%ARv_x000E_£@Z$AbõÜó)¿"Aê_x0012_£+"A tk_x000E_`%A_x000C_R_x0012_J_x0003_%$A _x0016_×Î-N$AX^_x001C__x0004_ã"AëÚH_x0002__x0005_lÞ"A±|_x001E_E§#AøÒÝ°à)#A¨ÂÞ;¦¤$AêÛ¼î	%A_x0015_XËF_x0001_m$AÔHe&gt;%A_x000F_Ã_x0016_!?¥#A_x000D_0l&lt;{#Aû=nÒ_x000D_ä#AÜ_x0014_ñ_x0007_NP#A_x000F_ÊÍÏ#A_x0003_ô&lt;÷_x001A_$AmàÈvqÖ#Aø _|P´#Aì¶ïä_x0001_$A_x0018_+õlEÃ"A_x0002_Ö_x0016__x0001_Ôñ#AÍ°[:°ß#AÑ_x0004_ec_x0007_#AoF÷î¬.#AäûA57_x0006_$A~_x0003_SÆ,.#Aíç_x000B_Hd¥$A_x0019_AH_U!$A	|´¸æ_x0014_$A3áõk_x001B_#Aôk¶O+S$A_x000B_ã_x001B__x0002_%AÏ	§¿#A_x0007__¨Çí®"AÌÙÏey#A_x0001__x0002_EjMË"A_x001D_(9_x001B_^Ø#A? VU4#A½Ñn_x0016_¦#A*a]$AtÒ7+_x0006_#A&lt;bWdN"A_x0001__x001D_}@-?%A_x001B_4_x0004_×$A{¦ª%Aã1(éøò"AyeÆÔþd#A®[_x001B_Ð»Z$Aé}§£îj$A&amp;5a£N¸#AÅwd(_x0004_#AÃ³Þ_x0013_$A+Ñø÷ÑG"APæøÜÞ#AÈs3ñVq$A6é£Ü_x0014_ø"Aé_x000D_huf$AÒ_x001B_©_x0017_=S#A&amp;Oký$AÆÊÉ#AuÏT© Ê#A+ËA·ç#AVÚùªº%ASà¿Î"A&gt;p/ _ #AÎ¿Õ½_x0004_û#ARÜ_x0005__x0001__x0004_T?#A_x0014_í6_x0002_¯Þ#AÙæðI~#AÜì§4M$A_x000E_É¾ª°$ADÒ¯$A^ìr8ZM#Að·ów_x000E_l$AutÅ)`_x0011_#A_x001F_§@Rè'#AüJl_x0014_ëâ"AY §³$Alç9_x0015_w4$A[ÖqN½P$A,É$à°°$A_x0003_¨:c(A$A_x0004_õÙ¬{$AdUÕPÅå"AP3áÄ}$AnGåect#A(_x0019__x0012_&lt;_x001B_#A÷$dúÒe#A¹[æ_x0016_üÆ$A_x0008_TÖøF$AÛPð´»$AÚ¯®üÍ¬"A7_x001F_ÎÀÞ½#A¨Æc:ê;$AxvÓ~Þï#A_x000B_/.Ê­#Aè&lt;«J+$A_x0001_½Co#A_x0001__x0002_Tj©@]#Az¡:_x000F_QÕ"AêCwt;Â#A^Ãëno#AqV±ÌÝ$A¾Z¦ê§$A÷§²?.£$A_x001C_¶_x0001_ô:ì$AÝLzÈÇ"A£2ö×B $A_x001C_Þ_x000E_¹' $AU¨v'¶ö#A½_x0017_Wjà$A"U+v#A e¹ÕnÁ$A_x0011_ªù?#A«óÑ!ä2%A_x0013_¤0s_x000E_$AùN_x0018_»x$A·ÿÄ¨Ì%AÉWü¸¦"AýM*_x0006_í"AF&gt;fi_x0014_#A;_x0011_NT$A&lt;_x0002_ÚÍ}#Aê{n"å$A/L!BB#AÂH['vd#AR¹²N#Aío g_x0007_#A_x0015__x0011__x0006_/^#A£_x001E_¾_x0001__x0007_°J$A/íÑVGö"APEI_x0006_°J#A8$b?Ð#A¶òû}Æ%A±ª;ºH_x0005_%AÅrÈ@5#A9DêUõ$Adr®2ÿÁ#AVõûñ¡_x0016_#AÀ -Ep5#AøbY_x000D_$Aí^m_x0008_Ñ"A-ãCY~"AÔ:i¨H$A_x0002_ ´cÄ+$AF§ü)_x0018_$A#º$Êü$AÚïÓo_x0013_o#AUu@ýÒ¾$A«×6_x0017_Ô#A_x0008_LÖ6ÈM$AIýáÊ _x0003_$AàÝÈÿ_x001E_ô"A·Â{_x0004__x001D_t%A_x0006_B_x0019_/a#As³9Õ¯z$A¢"õ¢_x000E_ü#A}Ng_x001A_ßd#AÔ,öµ¹#A	=®&amp;Ô$A_x0010_ºÃ_x001A_©\$A_x0001__x0002_½_x000E_È°_x0018_Q#AMú¯¯j»#APSÚ_x001A_'$AÆÑ$çÇù#AÖ» âª$AÑwÅ"P¥"Aòj&lt;ÐØ¡#AÈ_x0013_OYW$AU@ªýw%A_x001A_f_x0016_¤_x000F_$A#Ð_x0006_å$AT-¸K$AH®6I¹È$Aà^îÍ%AÑégä9$A©¨`n$A6_x0002_84@#Ab·»Ã»$A_x0017_(ü#Ü#AÎÍ}î_¯$A³Ü±(õ$A6_x0008_Ý_x0001__x001A_%A¨_x000B_âQ_x001D_ó"A_x000C__x000F__x000B_øª_$AofâÄÐ$A_x0003__x0004_5mLì#A¦Üï),$Aý9|ñ$A®\WKH$AøFÛlZ_x000D_%Ahäô4%$AÄ!ÓY_x0004__x0006_+}#AXíÕÏ"#$AP_x0007_µE[$AÕ@0_x001A_»Y#AuW;q¦#Aåûg2$A¸_x0014_|2ú$Aæö_x000B_snj$A¹_x000D_{VøP#Aä_x0010_Ù_x0017_%A´sJóÆ$AóýÜZ"Awð¯_x0003_$Al#Ja_x001C_ü$ArZ&lt;¬#AC@·+Æ"A_x0015_î_x0002_ &amp;$AqÝñðö$A)_x000B_gK%Aâ_x0008_¥Øò$AáÉ¹EÑ¥"AQâ hËÜ$AáØûû_x0005_P%Aåæ§Ûà"AÓ¡¸_x0011_/C$A«_x001A_q!#AEIãÝÿÊ#AøSA_x001F_o#A_x0007_.c|çå"A³OÖr!%A_x0001_°Ì|3#AHB_x000F__x0017_´G#A_x0001__x0006_iÈàY;±$AbJ©0U_x000E_%A_x001D_Z%{SÃ#A_x0014_«ý»E$Aï²_x0007__x001A_#A )ù_x000D_%A0%Ý,Bo$AZø¢M7"A_x001B_üáf·#AµE_x0008_£$A/Äü°KB%Aø'¦U.$AÍâ7½¾_x0016_%A_x000E_/ª_x001D_A%AaH¤ô_x001B_l$AØ_x000E_gfjw%A¶_x0003_=à¾"A_x001B_cÚ¤JÃ#A4Ï«F?#AId_x0018_E_x0002_%Aê¹½öE$A°¯Í©4_x0004_%A_x0016_\òXb#AR_x0004_Nd_x0001__x0002_%AÑ¸y_x0005_;%A,¨cæ°Y"AüA,Ð²#A4&amp;IJW|$AÂX£ä$A¢"_x0007_(Ó*$A2	8søô"Adúp³_x0001__x0002__x001A_$A&amp;Ý{/$A¼3ÿ7t_x0014_$AÄ&amp;Qü[_x000D_%AÐíK_x0013_ßP%Aß=/dÊ"A_x000E_"yß¢#A&gt;À*BÂ#AøB·¢9&lt;#A+Þæ±h"A~Á³$Aâõ`$AîÀ×Õ_x001C_"AØ:°ç¯$A-ÅõÉQ7#A_x000D_±fñ_x000C_!#AÔ_x0007__x0019_ÆÂ2#A_x0003_Â7º_x0007_Ã$AÄy¶I#AüåF]_x0012__x000D_$AÞY©J%Aä_x0013_&amp;9Î6#A~O_x0001_¦l#AÂÂ¶L¦_x0016_%A'úC2_x0008_$A}!kd_"Aù_x0006_¬$Ö$A3U°ù2$A±_x000D_Ñ@Ú"AÜ_x0008_4'è®%AéÄ.ã#AôÐG-È#A_x0001__x0003_¼¢?%A_x0014_Q½¨Ã$Abyï±%AV°¥«×^%Am~Ý"Añ¦&lt;·#_x0013_#A_x0002_}G¤¬$AHò_x001F_ÔÏ$A_x001D_Ç_x000C_¦$Aý«_x001E__x0015_Ö_x000D_$A7.Ä[¤.$A_ÚSå_x0010_]#AA_x0003_çÛ%Ñ#A2ÖW:*#A!å|_x0001__x0006_%ATQ_x001B_ë$A`Ôø§u&lt;$AÂM`K~$Aa¯_x001C_24$A5~ð_x0012_²4$AA¨&gt;b²#Aj3®÷ä#AÖ+0fæ)$AæÚ&amp;)%A?©_x0018_Ó$A@3Î_x000E_($Aü+Ù_x001C__x001F_y#A¦®_x000D__x000F_Tá#AH_x0003_ÐM*%A_x0014_¯¦_x0012_"A¯×$tÔÖ#A_GÛ³_x0001__x0003_¦$Aû~_x001C_Xð"AF,÷Æ_x0005_Ô#A_x001C_(_x000D_!}ñ"A	Éþa±_x0017_$ALÊ&amp;â"g$AÂk»já_x0010_$AM¤u­_x0005_#AK_x0003__x0016__x0013__x001E_¿$A§_x001B_§®Ý$A(Ä±×#AiÌ¬{*»#AtF	Tr,#A%_x001E_5	È¥$AV2Ýb$AAÓß_x0002__x000C_¡"A¸/*è##AËCÿ¸Ê$A$Xï&lt;4#A©_x0013_¨¥ôþ#A¥?1eðÝ$A~Ó_x001B_P¶b$A8_x001F_ç$A_ÞLFÏ¢$Ahæ_x0013_õ-_x0010_%A-W_x0015_m%AfhÄ_x001A_Y#Aºf	Èy#A(`vDä"A7_x000D__x0015_ ¢ÿ#Ay_x001D_2F).%Aæe®_x0017_ì¬%A_x0002__x0003_iþêå_x0016_|$A¨o_x0012_*¯¸#A·ùXæ¾?%AÝ__x000C_¦#$A9 ]?iÈ#Aëñ2¶X#AÚ×8%á4#A!æ._x0017_#Aë_x0010_/7àý#A_x0005_,à_C$AÍ+_x0001_ÃOÛ#A_x0006_+¦Þ."A~»Ñlª#A_x0018__x0011_üÙµ8$A+qËL%At{~_x0012_E7#Anð.Q´$AØ;ki#A&gt;=Ü¸#A_x0001_k_x0019_fÜì#AG_x0004_»q#A¨MÂíAA#Aã_x0006_J¥?"AIÕ&lt;_x000B_I"A½Ì^Zo%$A&gt;èå_x0013_9s$Ar	èîæ_x001F_$A_x001F_EÍþ¡Ê%AVGÂ_x0002_K"A°Ihs_x000E_þ#AäÇ[Lt#AÈDÁ¨_x0002__x0003_Âi$AAªOUU_x0018_$A]ï_x001C_^#A_1ÔÀ$A±Ù@M»5"AÃu_x0001_'j_x0014_#Aâ¨_x0014__x0014_Ý­$A bj"Em$A_x0011_Lõ&lt;h%A2Îsùã$A9_x001C_vI¯²$AÓÛÂ\¨#A7¤íÍX_x0003_#A?_x000E_²ìõr#A_x0017_YNÒð=%A_x0002_ªòÀ"AÝ_x0007_çl_x001C_¦#AÊ¦°*?|#AÆ|1I{#ARØ=a@$A_x0012__x0002_8×ì#A/Ñ@Ý¶#$A ¹Âå?	$Aû7|¸lb#AÀ, _x0018_#Añ_x0010_To.#AJ{ÇåO_x001F_#A§]HK&gt;H"AÆã_x0012_Uý$A_x000B_½³ÊS#AÝùñÿ#AÆû{Â_x000E_%A_x0001__x0002__x0011_Èuõ#A'+¸L}$A_x0005_¿ú¨·$AhË+û´_x000E_#A°¯Ì_x0005_a$AòA_x0001_Ác$A-Èªí*#AÙ«c£z©%A§já×Ú_x0008_$AH5â0$AÎè&gt;_x0001_5%A_x001E_ì[;yþ"A_x0008_Eº_x0018_$AsÜÐM?#Aµè]l:¯$AãhjSÍ"AO[}_x0003_0$A`=ºqòµ"A¬ñãYC#AñºÁ%S$A6+NµRí#A_x0001_eèÏÈ¦"Ax£¿ø#A&lt;?Ü7Yo%AÙìKy:#A_x0005_ðáõôz$AÿÎ&gt;A_x000D_¥$AúJ}¿&amp;H#A«ÕÓ_x0018_%A®D	XÁ$A£s¨Õ%AÑ_x000D_a_x0001__x0002_°l$A:ÚÙ®ö"Aiý:Ø¦{#A_x0014_Ø¼"Pþ#A_x0006_ùÍgæ#AKÂ'¯6®"A_x001D_§ÅÑ9¬%A_x001A_;´ª-$A%ô©MN#A_x001A_ÜNl!h%A¨_x0010_ÿ#AÃfÔ_x0002_Ý^#Aõ)&lt;_x0010__x0014_%AVÝã¥ÇF#A#5®_x0011_$A¿[[èµO$AÖ°X%A`ÅÜ¿"AÆå_x0019__x001F_ #A_x000E_²ÞSG"A67ÎâB$AN&gt;á_x0019_Ó$A®¤_x000F__x0004_ô"AÿhO_x000D_#AQ_x000F_î­#I$A4X{³ñW%A_x001F_­J3i"Aú_x0015_I_mÏ#AqÖG¥Ó[#Aäû!.!%Az;5&gt;_x0013_%A?p[f~"A_x0001_	1ôLh#Aà_x0005__x0007_­Å:%A	»oknµ$AdDkg~Ë$A^½_x0001__x0014_$AJíC%Ä7#AK_x0005_w¾º$A.Ù|î`%A|ÏïZ«L$AäxÎú#A±ø«_x0007_Éê#Ae_x0002_jÕK%Aâ_x0003__x0019__x0001_ÀÎ#A_x001B_3Y4Æ_x000D_$Aßç°4w$A!Æj_x001E_#AIÜÀë³_x000C_$A×_x0008_µî_x000C_#AÙi_x0013_}i#A¨^¯ÅË_x000B_%A_x0006_Ä_x0006_º_x0014_%Aµ_x0013_ªO5÷#A``ì_x0005_"©"AyÏ_x000D_´_x0016__x0005_$Aç@Î&lt;.$A¹|.¬ó$A7thÜ_x0008_#AÞåô_x0004__x0015_$A´_x0017_-7_x0014_È#A&gt;îKx_x0008_#A_x0007_Na_x0019_$AÎnÝ_x0012__x0001__x0007__x001E_o$AaCAåÈh$A1Ë_x001E__x0002__x001C_#AÁõûªçi#A²À¦#Akÿm_x0001_Ñ#ALE7~¼"Aí©_x0011_$F#AÌ¬_x0010_	8ú#A_x0019_!äMÐ#A¦^{o$Acéó_x0008__x0003_%A"d_x0006_¥#AÂt_x000E_Ê_x000D_$A°õ_x0003_Ù #A_x0010_:_x0005_¯_x0004__x001C_$AzGyG%A£T_x001C_äæâ"AQ¿_x0004_?=ä#AàØrÌ#_x0015_#A_x0001_æ&lt;_x000E_Ï:$AûRþÌK$A_x001A_Åi:JC$AsÒ\°Òä"A|6òÊê#Ae_x0008_Ð_x0015_"AfÙú_x0007_è"A|éb(«_x0007_$As!ÓÖ_x001D__x0011_%AÍMVó_x0008_$A¦_x000E_±å_x0005_è$A-féÁäy$A_x0001__x0002_L)iÛía$AÞê8DO_x001C_%Ae!"«H#A^+_x0004_~q%A Þµ1#AÐë«ÑA$A_x0019__x001D__x0010_´$AØX_x000C_ì»#AöOE[k$A*ªIN5$Aü£t_x0004_#A_x0012__x001B_Ø7¼_x0016_%A_x0010__x000D_â¤O$A_x000F_Û&gt;gp#AeÜ|ò7_x0012_%AÝ&lt;0#AæW`hÕM#AÉ_x0012_jÖâ¨$A54gîG7#Ahü_x000E_Ü"A_x0007_`^k¯"A6eòÑ±"AèpîÜq$Avï_x0017_q%ABy^´&gt;y#A8_x0014_þ7$A ûÙD$Ac8Åã)$A_x000B__x001B_ý8+$A©|¥²"Aæj*É'÷$A\Â:M_x0002__x0005_Xf$A3ÚÓDí$AÕ_x0011_O_x0004__x0017_$A !{P$A_x000E_c©ãJ#Af_x001A__x0003_Ú_$AÜnïGu#A_x000F_â ýº$A;6_x0013_ç_x0011_%AÊ¬Pó¶l#ANa_x001D_µª$Aµ³9íù%Al¶5 -Þ#AG·æi]"AôÕ|Òa#A_x001C_\	($Aó0§Gæ#A[p5¿ Â$AØ_x001B_Y&amp;¼#A«¤~Uj$A_x0011_^{_x0013_$AåçTÕ_x001A_$A8g/£®$AØ_x0001_Äy$A_x0014_ÑÜL&amp;$APHâ'Ü#A¡­&lt;Nõ"A©Ú_x0005_Ù5_x001D_$AØÒIN_#A_x0003_ë71]$A{7©$A¼"ëLÿ_$A_x0001__x0002_Í¶Û%G$A_x000E_©§(_x000C_$AsûÆ#A2C_x001B_L$A_x001A__x0002_2{"AQ_x000D_PÛX$AÁÓE_x000F_I$Aûö¼$Aì_x001A_ªGI#A»_x0011_7ý½à%AÙ(­b#Aäþ¹¥y#AFïÍx_x000D_Á#A¯ì_x0016_$A89Bµoç$AA7}Ù_x0008_%AòôÊÓÕ_x0019_$APûöÌü%Am_x0014_â-%A);×ÖÐü#Anrÿh4M$AöV}xÂï$A_x0015_Ôk·B%AågÝu#A_x0001__x000F_­ea%$AlF©ã_x0008_ø#AØ,UüÍ$AÝÔv_x0015_±k#A³_x0017_\¬h)#AÒ ýÕ$A-/ÔFI$AV9ú_x0008__x000C__x0004__x0010_$AÙU_x0002_L$APÝøåÌ%A§ý3&lt;Ï_x0003_$AïÁ_x001F_Ô#AÞ#~ÍÕ_x0010_$A¢G»"Äm%A«ï¨__x000E_ß#AF7q&amp;w6%A_x001B_T`Ñ{"A¦ª¯àÍ$AôÅ×©$A¦ä(A a#A®D\bb$Auf_x001D__x0004_¹$A7Õo8_x0016_G$AlD_x0007_,$Aîóm£G#Avw_x0012_ûéQ"A¶ÞÊñ$Aôx_x0005_Ôç_x0002_$A	Â|ûD#A0÷þÁðë$Au-EuÚ§#A`_x001C_é»_x0011_%A_x001E_¬i-F¶#AåO»1/6#A´_x0011_öéº#AçÌ_x000F_è_x0006_Ê#Aÿ_x0011_¨²¸_x0001_$A&amp;Ô¢ÜBf#Aº_x000B_P_x0007_2n"A_x0001__x0006_B_x0004_CýÛ%ALO³È¹Ç$A{½_x001A_!¨Ü$A4ú_x0006_$AÄºêt_$AP?É5¶¬$A0_x0014_û_x0016_è#AÈóT£Q%AóË×zöï$A}}DÃ(#A\0ãLØÒ#A½çx_x0011_x1$A_x0018_2)BÀÜ#AÒØ_x0006_^ó#AJU9Cm"AÕ¸î6#AU¦0¯_x000E_%Av_x0003__x000C_ÚL$AE¦Ô_x000E_Wö#AN§@{&amp;$Ajlyö_x0013_$A9C$hS_x0018_%A_x0002_í&gt;}û#A¼=_x0013_É%A­2@"­ß#A@_x001F_Å¿$A\_x0005_/DZU%A/w½_x0014_%Aª6,_x0013__x0014_A#AÞóÂôÆo$Aoøò[È@#A¡þ[_x0002__x0003_x$AcæÒY%AX¢øãêæ#AÂó_³_x0001_$AU#9'_x0007__x000F_"AÛô_x0005_µ9­#AGåÊ_x0013_*$A_x0016_Í¾¼¼#AÊ0-Ô!#Aª*ÚWÉ$Aúß#ªâ#Aùo_x0002_äHÉ"AUèrqJ#AÊ¶,5Å#Aº_x000C_jE¶"A ²_x0007_^æ_x0005_#A¨_x001A_ZÃè$A6|æ¿º_x001F_$AµÉ_x0003_Ãnù#A_x0018_tú2ô¡%Aî_x0016_ Ý&lt;%A_x0016_I&lt;¬ï2$AC&amp;{Æ_x000D_$A~yp k.$Ap_x001B__x0007__x001D_;=$AYjÛÑËÐ#A}ÙóÍN#Ar`Yë"AÍZV5%AâÃÖò_x0001_ì$AsgÞF,Í#A¿õZ®²_x000E_$A_x0001__x0005_ç3Ý}¿#Aö90Úm$A_x0018_å_x0011_¹¬$AØ}@M&amp;$Aa¨ó_x001B_{#A*àÑyx$Aã¢¨²ñ¼%AÔyª_x0003_s#AR_x0016_Ð_x0019_õ+#A2lÁò_x0019_3$A/8õ:ú#Aß1!Ì#Ah_x0017_z_x0010_é$A&amp;_x0004_lº_x0008_â#Ah«VÐ®¡$A¬_x001B_ît.û$A½x¼çò/$A¬lÅg±#ASeÂjs_x000B_#A__x0011_ït¸Ô$A_x000B_ûõú%!%A²uY_x000C_#=$A¶¯jÞÇ0$AJ¸_x0017_Úâ"AçÅ¹û"Ak_x0004_;N_x0010_Ì#A÷K_x0007_ÍÝ#A_x0002_Ï_x0007_*iß#AAºLY­$A[GfÓb_x0002_$Am|¦_x0008_Íû#A¼zY[_x0001__x0002_2¶"A_x0012_y¹FÔ©$A_x0013_íÕK#A§æ?éÙ#Aá_x0004__x001C_Jéþ$AÓ³Vd_x001E_%A_x000F_«9jµ8%Aotf_x000E__x001B_#AÞiº"x#A?ñò3%$AÊC_x0012_Êâ%Aõt³_x0007_n$ArF{¯}¡#A¨ö!_x0011_µ%A_x0003_ãÔ¨0q#A_x0013_CP_x0003_nÂ#A.¥\B$A¢pÉ½6$Ak_x0013_Â÷Iâ"Ar}~ö_x0008_\$Aÿæ_x0018_.=T#Aé_x0005_¢_x000F_û#AG7|jÞ$Aî·Ò¬UR%A__x0014_´ÖO_x001F_%A_x001B_#[_x0012_$A×Q¿_x0014_ö-#Aµµ[j$AAµ_x000E_7ã¥"A(ÂuM_x0019_$AyECã·ø#A\q/dW¼"A_x0001__x0003_ì3q)«"A§å;¥Â"A_x000F_B?"%A_x001C_I%[%Ä$A8oi¢_x0018_"ANëÍÑv_$A¢á²_x0002_zØ#Að%j±U$A«o_x001A_Íòõ#A'UFÏoø$Aè%p+_x0005_#AvD´&lt;_x0019_+#A_x000B_Xe á\%Aò_x000F_ _x0016_D×$AË4·t_x001D_$AP~ô1%AYª·2J¬"AB7¶h#Ass¬ªÙ¶"AXþÈû8%AÍ]N7[7#A}¤Þ^Uî"A&lt;à«_x0003_#A_x0011_Ôá3_x0002_#Ab_x0001_«8-à$A_x0019_FÜ_x0002_#$AÎ)¤DJv#AVm_x0004_þWí#A{_x001F_ÈKÆ"AA{Glt_x0011_$Aµ¶1#AXã_x001A__x0003__x0005_}%AJ{¡d&gt;#A4P8ô¹$A¹ ÙAò#AÂ*ü*_x000D_Ë#A*	_x000F_$AA}·qÊ$AÚT´OZ%Aó"\(Ó$Al72RÚ$AbM@s¢&amp;#AÚ_x001D_"_x0001_+r%A&lt;&gt;+´À$A_x000B_vvãç#Aé_x0003_©RÕ$A¤¢³n÷"AË4_Ø#A#_x0013__x000B_QQÚ"A6Û]HXh$A[ÜÖæNÈ"Aÿ1?¡_x000E__x0002_%A³_x0016_µ#AÒA§o!Ú#Aík_x0004_à¸$AtâÐ*Ì#A)Ø3&amp;#A_x0017_$Ï_x001D_Ç#AXê_x0016_a¢$A_x0014_cÛP'k$Aw^#_x001D_I¼#AÉÉ¹Å½é#Ad_x0013_|y_x001C_º#A_x0001__x0002_-Ü7r_x0019_#Aò&lt;í`%AÂ­ð_x001B_bã#A_x001F_Í_x0001_z*$A@UJ`\#A¿_x000F_7K$Ar9¸MÐr$AÜH¬º8¹#AEC_x0012__x001F_Þ#A_x0005_® vü#AæÞES®Ú"A_x000E_ÆL¢"#Aöti%A»Eåá_x0019_Í#AØ5_x0010_`á#Aîo¶	Þ#A.hÃõL#A×)ºx#A2:²_x0010_Ös$Aü_x0010_K³$AYLC_x0019_i_x0019_%A£Í731¥#Aã_x0006_X_x0010_#ANç²8 *$A×äëS_x0014_Õ#AÞ!wÑ_x001B_$A_x001C_%_x0003_#Ö¢$Aû^õ #A4±Á_x0012__x001F_&amp;#A&amp;_x0001_Ó5÷"AÇÜtA%$A$è?d_x0001__x0002_¿k"AÝGÞyüà"AØ°N¹:$A£±¾û)%AÉçÒ½kK"A¿))7]º"A*üHôÒq#ADîõ_x0004_Eß$Aâ_x0015__x0015_¡_x0010_$A_x0008__x0001_w¥ü¡#AÀs	4#A_x000C_Úòþdz%AÏ¯_x0013_ÜÀ_x0007_$A!»¬_x0017_#$AÞÈH2_$A_x0003__x000D_÷ôÕa%A*8&gt;ÿÌ8#A8GÍZ_x000D_#A¶P)ê"AO´Aeêã#A_x0011_¸?_x000B_ #A|dB2Hi%A`\ù/ót#A`§Òg$Aû1__x0002_&lt;$Aêu_x000E_ßXÿ#A_x0010_×ZÐe%AsW³o#Aì _x0001_¯x«$AõÚ»(z#AÝ­ùsk#AW?Å_x001D_L$A_x0001__x0002_3Ä_x0008_T$Aÿ}V1Z½"Aêá*° ¥#A¡_x0005_nÒðf#Av_x0003_Ö¿#Aç¡Øê_x0015_ #A{ò"°"A¯Sn_x0019__x0002__x0006_$AY,{³_x0007_¡#Açßñz#Aª#_x000F_2«#A_x000E_$	~&amp;$A7P,;{§"AÜ²¾X#A¶}_x000F_&amp;á#AÔ`g.¢%A³u_x0011_$AÐÚàî&gt;$AÈú¯Zá$A_x0010_£ù»+/$Ab¿'3ç5$A[ïN_x0011_L$AÉîx,&amp;)#A_x001B_:_x000B_+Ò¢#A´_x0010_%(_x0004__x0002_$A_x000D_È·ää&lt;#AáãP'ì#AÃÅÑy¼"AíRäcq3#A¿_x000F_C çR$Aö}3_x001C_a$A_x0005_CßS_x0001__x0003_ B#A_x000E__x0008_[Y$A&lt;°l¤Q_x000F_$Ak+ñÊ_x001D_#A»{+_x001F_~$A««/_x001C_Íµ$A¾Ý6Ü$A±DSð_x0001__x0014_%AXºEÑ6$A&lt;½^WO$Aüè©¸Ü$AÑÔWX+g%A,Ýc_x001E_?%A_x0012_R@¢#AÀk±_x0014_£#A_x000F_'½ò_x0010_#A¬nðôm?$AÌï_x0016_¬q$A_x0002_xß_x001D_Åê#A`Á_x0012__x000D_;$A\Éøö`Ë#A%SâK$Aò½Oê?_x001A_#A/òb;Ó#AkôÓýe£#AÄ`óA_x0019_$ADT3XÝ"Al¦_x0003_zW$AøI³#A÷dpö_#A_x0017_iÏwý#AêÊßéë_x000B_$A_x0003__x0005_?I_x0011_´×Ø#Aj&gt;/Ó«ì#Abd¦Õ¦#AMmëRÛw#AYTeÆïÆ$A×Ý_x0013_± Â#AßBî_x0005_"$AÅ_x0001_6 Ã$AF^»¿¥F%A&lt;3J_x0007_ë#AB¡R_x0019_èÔ$ABÐÙõ`B$A"_x001E_M¯®#Aü¾cSÌ_x0012_$AÌÌ×ÛZ¡$AF{¸XC$AçÄ¦ëøA%Ag÷_x0018_¢Ü"AÐ_x0008__x000D_$A¬d_x0004_e"A_x0001__x0007_OÞÚ_x000E_$A_x0017_K8¿_x0007_ï"A¢ë_x0004_n%A_x0019__x0007_NÈýW#A"_x0002_åþæ#AòdÕ}$A»\;¥$AK'ØGïÌ%A1/ô=´Ý#Aåm£HÊ_x0013_%AÂy_x000E_3]Î$A®&lt;Ò%_x0003__x000C_¨Ë$Asu=ì^ú"A_x0005_iøV$AAuQ_x001A_\_x001F_#Añ=LM_x0001_w"AýsØ¶-{"Aã_x001C_SF¶"A?ôu_x001E__x0014_"A¤+ÝO(%AÈÉT_x0008__x0006_ñ"A_x0004_üPº%A`Å_x0016_¾	[%A|ÏÉÁ¢$Av¹rO&gt;%A_x000B__x0007_Ü¨_x0014_%AÖ_x0005_b9*ù"A´_¨/K$A´g××_x0008_2#Aò4Mø#AT°Äom#Aqþ]u8_x0015_%A_x000E_ëáþ#Aw_x001D_ÌJãß#Ax°±hr$AÆ_x000F_ÃWã_x0002_%A±¢û;£Ê$AäI¹C@«$AþÜmT5Ó#A{xD"$Aô$_x000F__x000F_ª$An_x0006_÷Iq·"AwÁ`	$A_x0002__x0004_ÅGÖS~r$A}ÞíU¾#Aès'ò_x0013_%AÉ«_x0011_vÁ¨$Aª4\r&lt;÷#Aºý-ºÆ$ATÒí¤#Aì3Õv&lt;F$Aº!f5_x000B_%Aà¨_x000E_Çqä#A yêO²]"A_x0003_M$ïÄ©$A°]Ýg©#AbÅÒ}"A?ÔM_x001F_kN#As±wñÝ#AG»oc_x0001_Ð#Að]´²?#A*ï_x0018_n)Ô"Aâ´0_x0012_úf$AÀ_x0003__x000C__x0019_mô$A_x0016_Ý-NÑ#A,*ÞÖ@#AÚÍ§ú!ù"A­_x0010_ôQê"AÓ_x0017_a2~é#AQ_x0008_åh:#A[£_x0002_íp_x0013_%A,C¾TM#A ÿ[8}I$A_x0013_&amp;¶;çÃ#A¦9î_x0001__x0002__x0003_A%A¢_x000D_}A_x0014_%AòÝbµ2$AÂç~`4$AÚF_x001C_&gt;©£$A)i_x0005_%A&amp;L9m_x0015_²"AFvöä"Aªz=þ]¡#AoßgòK$At&amp;h¡·"AèýªLpÎ#AYÛ|Ñ1$AÊ_x0017_Å+GM$AñÔÀ_x0001__x001B_#AÔ_x0008__x001E_)Q"ARÂ"Hþ$A@L1©#AÚ¢xB$A¯o¥ùì#AES»ä´$AÎ1_x0002__x001F_v#A:þaDw#Aiª«_x001F__x001C_#A8ò·~Cì#A¼ª¢°÷#A2#yaK$A_x0014_È¿ò©#A\Ì3UÙ¢#A_x0012_&lt;_x001F_Ïü&lt;$A`Q'¥i©$A.åzA$A_x0001__x0002_®_x0008_Ô7Ã"Ar73U_x001A_ë#AvI½Ñ"A VOv_x000B_#A5V?Ò­#A_x0014_û!_x001C_íZ$A©±×&gt;ó$AD¦[_x0003_Ìa$Açó_x0012_µDz#A±Øo	_x0007_å"AìDTã_x0018_þ"ANK&gt;%Aì¡_x0013_ú+ %AÀß_x001C_V°X$A²õ"A3×±T´#Aø _x0014_á*#A¢árQ"#AÙ¶ó!³"A_x0005_káG	%A¨U_x000C_:%AM&lt;$A÷_x0013_@Ø_x000B_$Að³å36#AtæS*##A_x0018_Ó¯(?t#AÁ·åÂg%AH_x0018_£$AYr.T1ë#A®èÎ_x0008_%A1À3C#A¼EvÖ_x0001__x0002_½_x0019_#A[XZ!×´#Aã?F%A&gt;|Ð_x001D_Ï$A¬¾}Û_x000F__x0013_$A©¨Â'#Aò7î&lt;_x0013_$AÈÝÖ½$A&lt;Kn¹$AØ_x0002_®ä_x0014_A%AJóçã_x0019_$AÈ&amp;©Qo#A_x000C_@W&amp;#Aâ}È¿*!$A_x0019_¯ØW_x001E_J#Aò_x0018_©£«$A·ùÍ¦5"Ad¢éâ¶$Aëé(«¼$A¸_x0003_=wpß"AP¤N_x0002_b$A_x0014_m¢°#A5¶µ_x0005_#AÜhnÌ_x0013_($APî_x000C_~+å$AÐå¾ìöJ$AÚS_x0016_ë_x0004_Z$ApW_x0003_¢Î#AW9þ_x001C_¼§#A?_x0004_ÝöB&gt;"AXw&gt;Nüq%AÏwXª%A_x0001__x0007_îÌWÿÔ#AtÓ¿SS#A3_x001A_×â:%Aqòöùìä$Aã ØQ#A_x0001_çÒZÈ¼"A_x0012_M{%Ý$AázuO#Aã_x000D_Ùf#Aè_x0002_ë`.&amp;"At7p\¦$A¬8z_x000D_¿ô$A_x0006_Ý±_x0015_#A±ª_x0005_/ó¾#A¥î¸¿N#%AHÅ_x0012_èìó#AjWaÄ³#AÃÖ_x0015_Âª"A)&amp; nx#AöT6¬M#A9ka`ÕÅ%AÝÓ7É#Aã(ä±_x0007_$A¼UVfjß"Aa_x000E__x0003__x0010_%Aæ_x000B__x0004_I½$Aë3ÂÅ#A*²Ø_x0006_áÈ"A`{T__x0013_ß$A_x001F_Õ¸ $ANÃJ±_x000E_$Aï-_x0013__x0002__x0003_Z½#A_x0011_³ço$A®Ð[DV¯%A_x001D_ûÉX$A_x0014_,x_x0010_¸$A¾_x0007__x0003_Ó#A_x000E__x0005_J ##A_x0001_No0#AÐ_x000D_4_x001E_¨$A\âò_x0019_Þ_x000C_#AÚi±ÛX#A_x0001_}Oä]3$AÎ_x0003_¤}$Aj_x001D_§¥´/%AUbÞ+S$AÊA¼n&amp;/#Aù¶ª#A&amp;cå#ô#Ap¾Å»ÄÓ"AÂwvG]$AÚâ_x0002_+'%AÀ_x001E__x0006__x0001__x000F_$AP¢&lt;$c%A¡@Áù ä#ALvìÃ7_x001E_#Aèüåfµ#A]0j_x0015_¢_x0006_%A_x0010__x0001_výòY$Aô_x000E_bh_x0004__x0012_$A_x001B__x0018__x000C_Ft$A×®Ö#g'%A{­¡å­/%A_x0001__x0008_ªÖªÔ!$A_x0004__x0006_Êç^#AùÆ±+ì	#A`~_x0018_Ë_x001C_#Aü_x001E_-M_x0011_I$A²|9ñ)n$A§,}_x0019_xg$AËÂæ1:%A_x000F__x0006_,½Ðb$AÓîtDËò#AüÄ_x0007_Bßk$A7?"¥ î$Aÿ:Òf_x0001_Û#A²bC_x0004_©*%AGÏ¦v&lt;$AÚÇå!§¨#A×fa_x0002_$¯$A&lt;&gt;Ù_x0019_#A0ý¬^¡#A?v	T_$A_x0004_&lt;$ZØ#A ¯¯ë#A;ÏäF _x0012_%A_x0003_~°-Ó_$A¥ðã%A_x000D__x001E_Þ_x0005_QÔ#Aà§_x001C_©fþ"A_x0002_S0è#A_x0012_xY÷¦$ABågnR"A_x001F_ö_x000B_ìóø$AÆJ'«_x0001__x0002_­§$AÅ_x001D_ó_x0010_öT#Að,XêÖ$A¥_x0006_í-b#A*rK2ñÄ#A[Zõ)úu$AJ$¾k#V$A£É¡7l$Aî)``*$A6j	_x0014_"AýÜ&gt;;ø"A_x000B_¡Ç_x0006_A#A_x0007_@_x0012_­_x000F_b#A¹_x0004_MK "AÚçåm_x000B_[$A¿½ov@í#Aí©a&lt;_x001D_«"An2¹_x0007_Ô#A-_x0018__x0002_äßC%Aêà£:$Aù¯Q°Ô#AôÃÁ&gt;âQ"AY¸¼¢}#AØ_x0003_h_x000F_É%A6 ØÃþ"AMcØ0'»"A´MÂ&gt;¢_x000B_$A%=ìÏ¤#AÍ©_x001F_,®%AÃùrÂQ#A_x0007_,_x000C_©Í$AZfõüf_x0017_$A_x0002__x0008__x0004_bÍ]_x001A_r#A]åÙTM$AuêGÌ[%Aà^$Ó~%AÛS_x0001__x0007__x001A_%A$ï_x0008_éý"A_x0017_sµ"X$A_x0006_?A]¯#A_x0014_á(_x0005_3%AÌ_x001A_Ê¦¨$A0¢Ó_x0015__x001F_$AÕJ_x0010_ó3%AþãO­Âö#A%zéHå#Aä3V#A]ð¤Ù$ù#A_x000D_Ô¶&amp;ó$A¶_x0016__x0011_zèô$A3çôÎùX%AfÔ_x0008__x001F__x001A_$AùÑ"_x001C_å#Aë_x0003_®~Q$AU­¸äam#A¼ÅÍâì$A-é´Ãl~"AEúTß_x0008_%AÙ¨±x¿I$Ap}½¿å_x001D_#AÐ*ISi"A_x001F_II?«#A7â_x0017_­Ë"A;ª_x0002__x0003__x0010_%A_x0010__x001B_Z¡¦#A%²gèÔ$A3?ü#Ay`cøÛ8#AHò`_x000D_é_x001A_%AËôCýÆ%$A½_x001F_ó|'Ö$A)@¶×_x0015_$AM î_x0007_ìT#AE£Ú-Öú#AÇó_x0003_ÒS±$A`¨ _x0014_W$Aÿ?£L_x0003_%Aä¶¥ñò"AÊ½¯ó#A_x001D_ý&amp;Þ#AS«_x0007_g4$AåhÞë#A,_x0016__x0017_¢"A,èÅ¦¤Y%ANÑlFª_x000D_#A¬UÆµí"A2&amp;G¾bW#A;3±Ðd$A©_x0017_.â_x0018_'#A[¸ìf_x000D_$A_x0001_¼ló|ÿ"AN_x0018_øüYô#Ar9ÿ¥ü#Aüæ4ÇÐN#AÛ¬£_x0016_#A_x0001__x0003_ÚÓÑ¿&amp;$A°_x001D_÷õ#A ©ÿ"{#A­§¶¢M#A#À_x0016_®_x0006_%A_x0014_R_x0019_=_x0007_J#A®Õ;åPt#A­§4_x0011_3#A _x0010_7Ýö$Ah_x001C_Å~±"A­S®§"Avn©õ"A¬ÐP~z#AÈ&gt;rë·å#AR£%Ýß#A1Yªu#AE@_x0005_¯Å#AÉä&lt;í_x000C_$AìÚÑ¿%&gt;%A&gt;_x0017_ñbl#AÜíó_x000D_Â#Ax_x001F_Õ}µ_x0019_$AaDº_x0002_;¿#A_x000C_;ieI¢#AQÄaê8$A*é¢%_x0002_­#A-_x000E__x0003_Ý$AÀgM3_x0003__x0003_#AÕPs_x000B_S#Aa·8Ü#A}¾·5_x001B_"A_x0007_/_x0001__x0002_i#AÀ_x0012_yÁã¬$A	äød$A­F]MÍÞ"AìY«}*_x0011_%A_x0015__x0007_zÓãñ#A'&lt;_x000D_+Ò_x001A_#A_x000C__x001C_-É#A\òËün#Abu_x0006_gâ_x0016_#AÄ¨Ð2°#A_x0019_îR_x0006_9#Ar·þ¿t%Aü_x0007_«]¢$A_x0019_H8(#AÉöÆp_x0007_#A'{z×[$A&gt;_x0015_lr65#A©U]C&amp;J#AiâÉ&gt;óÃ%A²_x000C_·S¾$AË _x000C_ß%A·L_x0014_,ø"A Û_x001D_r£$A~\_x0015_©ò$A·B§.d*%AG4D&lt;¶$Aöå_x0007_gË$AMLÁ¦·$A"þHkm"$A_x0014_xÞ$AVð&lt;Ï$A_x0002__x0005_;_x0010_	_x001F__x0003__x0014_$AÌ	ûk%Aò+_x0005_²À$A&lt;ã_x001F_´j;#A_x0017_«üHq##A_x0001_Ö_x0006_2Eà"A´_x000E_ _x0004_RS%AoËvÛü#A&amp;tü_x0003__x0008_$A÷y9´7%#AàBñEZ_x000B_$A_x0016__x000C_ÝC¥$A*ãPK*$A,i­|\"AÛ±á$A§æWL#AdÊq_x0007__x001B_%AL*ÓTw#AµïK ê_x001A_$ASK²_x0018_d$AµßW³_x0003_a$ALadèÄ#AZí(¯~$A$üM[\^%A¾«ÇPÖ#Aãz1"_x0007_³#Añ6|à#AÊÏ_x0013_:,%Aü#6à$Aí_x0013_¥È#AÿÕümF$A4_x0018__x0002__x0003_Þ#AÐº§?P%Aª@ýÔó#$A]¡ædã¤$Amºëòù $AF_x001C_k6µ$Awâ_x000E_¼_x000C_#AÄÇ&lt;#AéCâºJ%AG®1!åÿ$A¶kÎU®%A_x0001__x0019__x001D_ÕÖG%Añû:_x0005_$A[zx$#A"x_x0007_ÁÙ#AÒ±Vu}"A_x0005__x0001__x0012_Äâ#A·+6$)$%AÌ`óëÇ#AÊ-!¨@?%A¥Æ_x0016_S2%AÔÒîu"N#ATº_x0010_)ÿh$AÞ_B°_x001D_Ã#AyÚ_x0001_1#A_x001A__x0001__x0001__x0002_eº%A_x0011_yX_x0019_1¤#A¡_x0015_zÝ_x0011_$AQg#A(©é_x001C__x#A_Ú#á"A_x001C__x0014_ÕÝ$A_x0001__x0003_u_x0008_o$Þç#AÎ&lt;ss&lt;$Ad8dG¶S%A¨k¦Ïs#AíØ=ë¥­"APÉ7U5_x0015_%AP_x001D__x001C_MÈ"AÈVrZe%A®bS@¤Ì#A!§_x0003_®K%Aø!é_x001E_,R%A_x0017_)ÖZ|$A+á_x001D_¥_x0006_Ã#A¸ñwW,$ApéTÈê5#Aè½ÀÍ_x001E_%A&amp;%Nrû#A_x0005__x000B__x0012_§'#A`Ï	Kuâ"AµÊs_x0005_Ò"Aòûã_x0016_O$AîÇÂQnÊ#AÄ\õ#Ç#AMBÉÄæ#A­\ÆÅàÀ$A_x0015_Zìª%A#ôy,Am$A_x0010_M(pÓ#AØ®¸_x0002_Rp$AÉSEÁí¬$ATåM_x0016_GÓ#Am6á_x0001__x0004_~ò#Aò9ÛÇ#AÈæS_x000D_¬#AtrIÕ#AÀÉ_x0006_	ö_x000D_#A52ÌiG|"A_x0013_²k&gt;Ø_x0002_%A_x000B_~ù¥¸#AØú_x0007_G _x001D_%Ah£ñÛÀ"Añ«Tø0_x0003_$A_x0001_÷}$AÇ÷;~'$Anä?-_x0004_S#A¥aÉî(â$AK²Cp#A_x0001_3§ø$_x0015_$Aÿ¯o_x0010_"à#A0q?_x0012__x001D_%A3Ý~á'÷#AÒÊ]v#A*ÎËo&amp;ç"A7³·¤ëw$AùÖØ_x000C_c$A²µ¦?_x0008__x001B_%AhºÜ_x0008_$AåhEWL#A_x001E_Q_x0006_L©%AJÈÆÁ´$ANe¨_x000F__x001E_$AX_x0006_jEÞ&lt;%AØ!æë}$A_x0002__x0006_tÊ_x000E_-$Açd&gt;¸_x0012_Í#AÍ£%_x000C_%Aøµ¯%A ²+C°r#A\R¨B"AúVù¹$A³+9k¿â"Avµ_x000B_¥É#AíH_x0013_wå.%AÿEOIl$A×'EÜD%A_x0007_]øh¯¶#AØ:ÏÁ#An×ÃQfØ"AÞÃàD÷$A¹º _x001F_Ú$Ad5ºôÎ$A_x0004_M_x0008__x0008_Z#$AêGÄ~e®"A*õù.Ù_x0002_$A_x0005_Álº-G%A_x001B_"ôSê"A¯µÌÛ$Aª´+o _x001A_$A_x0002_E¾p_x0003__x0014_$A_xrî#.%Aûj_x0001__x001A_ö"Aò¹k_Ü#AC_x001B_©»Í`$AY#©_x001C_õ$A¤Ê&amp;_x0001__x0003__x0013_å$ABcÀôÔ1#A²Û_x0006_5G×$Avç¬&gt;³#A³f_x0019_·%1$AÆô_æ$A´ÙÿQ#Ay)'cï"AOIW _x0002_Ò"A"øÜb$A¸\_x0002_&amp;$AÀ¥·­"_x0008_#A_x0001_,_x000C_8-#AF_x001C_8sØ$ADcã·Y%Aâ(z_x0016_i%Aæü¤á}_x001F_$Ai_x0011_û®a¥"A_x0016_àÍoR½$AG_x001E__x0016_À®#A_x001D_«øf¡6$AØ_x0011_tÚ"A´Q[£#A\}dWÆ8#AªÒ_ÿ¤ì#A_#þ¢Õ$AÚQ¦Þ_x000F__x000D_#A¸ZeÈûB$A£¤[_x000E__x001F_¨#A_x000B__x0007_È_x0008_4ý$Am_x0012_ÏÌ·"A_x0006_^ _x001A__x000F_y"A_x0001__x0003_3_x001E_ö`¸"Az¸y Y$AénDfü_x0014_$A_x0015_û³ÙuÕ$AôqÈ_x0002_ó#Aw]ñn¤f$AÙ¾*l"A¡cR¢x³"A_x0017_×~b¶L#AÁ]7_x000E_ó#AKÌÓÈ²Á#A÷{vc_x0013_Ñ"A_x0018_ý_x0005__x0013_#ALJÑÙÛ~$Aç`»U@"A¡¹ø½_x001D_ð#A´¬í"AÚ_x0006_¤#AÙÙäÍ#A_x0019_½ö#AØÑ6ü_x0015_P#A§._x001E_e{Ë$AG4_x0017_o Þ$AHdg_x000C_$Aá³RÅaE$Avª¥Þ"AÂCÔã_x000F_#AEÚå+5®#A_x0019_vebó_x001F_$A._x000C_6m§$A@_x000B__x0010_t¥$Aï_x0002__x000C_@_x0005__x0006_r_x0018_#A[_x0010__x0003_HB#A_x0016_Ùj¤$A6p&lt;Î#AlIh_x0003_ù#AÔ&gt;³*_x001E_¸#A!_x0004_ìvù #AVeÿ£$Ap5¬_x0004__x0016_·"AÉÎ®¶^»#A5r~Ò°Í"AéA¢×%_x001E_$Ax}ÁH_x000D__x001B_$A¤ímX¨(%A_x0002_æ_x001E_áûé$AôqîÌ¬Ë#A/º!p#A_x0014__x0003_w_x001D_*®$A¶M	Äl"A_x0016_ *¥$A¾e¤í #A_x0019_¸W_x0006_õ$AÂµQÏ7Ä#A&lt;&gt;_x000D_U_x0001_/$A¤íïÜë#AV`Ã_x001C_$Aü%8§æ#A¦_x001F_EÑLX#AøA_x001E_Ú×Ä%A_x000E_&lt;\\®5$AHi­6#Aï'Þ_x0017_V$A_x0002__x0003_Õ#n Ðc#A)ñ_x0007_º_x001C_$AÁvÒe&lt;_x0005_$AÊ(éô#_x0008_$A%gÇ_x000F_±$AÉv¡R%AÉu_x0008_èÎ_x0016_$AWÙ¿!r$At9Ý[_x0005__x0001_#A1ìÙh'#AîæØßÞ$A§kÇJG#AÞ(_x001B_?Fc$AË©L4ò$Ak_x000F_1[2å$A'N_x000E_Ö_x0006_%AÂnfK/#A¾_x001E_Û&gt;w$A_x0013_Aâò_x001D_$A_x0016__x0014_DG_$Aµ1Ûô¤#AAgÀº$AÁíräþ"#AºzÁ_x001C_Ø"AÓû_x0004__x000B_­$AQ_x0017_(_x0006_%A¹V9­_x001B_ç#A_x0004_u &gt;z$Arpâ[w$Ag ¯±X#Aøí¬w$A+~Ý5_x0004__x0006_pV%A_x0011_¸#¶#Az©IÈS$AfÖÿY$A_x0010_j]Q_x0015_$Aï&gt; ïà"A"pPZ¾C$Ax­_x0011_Û-%A/l_x000B__x0004__x0008_Ø#A¨_x0003_jÐï"A¿XGÞ-­#AD}ÖD¼#AÌ3'£"A__x0003_¤Æv$A|_x0015_ÞìY$AÛGå_x0001_ß%Af_x0015_¦S_x001F_#AU Û´_x0019_?#A%¢óåæ2$A¾_x0002_6ÀA`$A÷ïPdR_x001A_$Aµ£¡±á"A~_x001A_|¶_x0011_$A¹._x001B__x0013_$AôHðgb#A_x0018__x001E_Ü0Z%AÎ­-fúL$Ax¾«¦ã#AyLÀ7Ê_x0012_#A&gt;_x0017_rl_x0018_&lt;$A._x0005_41¥#AóI?_x0002_Ñ #A_x0002__x0003__x001B_dö%AV+1%PÏ#AÎCçO Ì#APÍ¡_x0005_x×$A¹B`Õp_x0015_$A%2Ñ©Ç'$AÑX_x0006__x0006_æê#Aà§CêG#A_x0014_öô×R&lt;"A_x0005_ç¬ÀE5$AìD~dÄ"A^@oGt_x000B_$A¾Ð=}ÎI#A%ûì[±ó#A§aõÞ#AFYxþu#AaÒ·¶ó_x0005_#AË®]ÐÛ_x0017_%A_x0001__x0008__x001F_$A3(Ü×Â"A_x0011__x0019_W_x0002_#AD·4t_x001F__x001D_#A_x000E_K_x0001_§Yï#A{ü¶s_x0014_#AÖÚ©qi"AIg_x000E_ZÉY#A_x001F_Ü$4¥#A_x001B_ö	}$AÈF{0Ú"Aä_x0005_UR"AeCù²#Aö_x0004__x0008_8É$AM¬ù_x0007_k"A_x0006_,vÈ-$A¦_x001D_Q³¦8#A_x0005_]_x0015_|K$A~Ý_x0015_(%Al_x000E__x0001_'¾[$A_x0017_.¨$AÏ´"Aó*(hA$AûGqUê&amp;$A	¤©oc¥#A_x0010_üMÁk¿$A_x0008_5kßè$AºxCA8ð#Aa¾_x0017__x0002_Ô$A9_x0005_ßAÃ_x0001_%AÀwåF`j$A_x0001_ã3*Ö"Aë/k_x001B_%AåÎ_x0006_í/]%A*]yôõ#A¢_x001B_Ll_x001A_#AÓ_x000E_3¡d#AíÁRªô_x0015_$A¶Õk¤7#A_x0003_Â·ÚÅ_x0005_$AQWìä£"Aa_x0017_à=:K#A«ªE%A_x0006__x0008_uS#Aøºuqèo$A_x0004__x0005_Ë8z*ÝÕ#AcëÝÚ¼$AM¬w_x0006_¦#A|fáþÒÕ#Af_x0012_Þ2Üa$A	½ä_x000E_ç"A{(x	'#Aª^êå»#A_x001B_qZÍ Ó#Að¾_x0014_0Ð$Aª_x0019_´»çÿ$Aº_x0017__x0006__x0003__x0014_À$Aºþ0hÐN%Afü¶ÊK$A_x0016__x0004_®ÿ É"Aß_x0004_¯i_x0010_ù#A-,e_x0008_H%AÎÿx:$Ai¿_x0007_3ÐN%A'N_x0016_ u_x0002_$A*:'ée_x000C_#AÂ÷f$Aà´Ü{_x0006_#A`,÷µ¼%AkQ:¡_x000B_	$Aõñ^e#AÓ_x0004__x0006_Kóè"A&lt;-$´è2#AÏM×Iû#Añ(´a_x000B_#A¡÷Ë_x001D__x0001_%Aiå_x0002__x0003__x0018_÷#A®¯ë_x001A_£"Aã1P¢Ë#A:_x0003_Ö2%Aþ_x000D__x000E__x0019_#A_x0004_x±H`$A^_x000D_#ÞS$A_x0018_Þ½=Í#A¥§[ÐÛ"A:Y²Ê¢%%AlÏOÀ9$A[Å$üû#A&amp;_x001D_`$AeêÏ#A`ëg·Ô_x0006_$AÁ~2Uº#AgÙ6É®h$A£_x001F_p£(£#AdÀò$Aï$ÊÎ)\#AÊ²W _x0002_#A»_x001E_Oðg"AiMrI_x0019_%Aú\_x001F_Hì"AéD_x0012_vZã#AM»Br$Avñâà_x0013_#A5_x0014_å#½$A_x0018_æ\ª_x0001_¢"A²-GÔ#Aú_x0002_^éõ[$Aäx¶Å#A_x0001__x0005_ü©D\Ço$AýîñTP#A6²à#A_x001F_°f®ï$AÊ$_x0013_£P%Aµ_x001D_é _x0007_#AÙÑÐ·×#A_x001A_íkÖ×_x0017_#A|v_x0006_ÝÄ#AÀ4×6P$AùïÉ·_x001A_#A¼¨Nx_x0004_Ü#A½®±Ök_$Aúó_;%A_x0001_ÿE~$AqÆÙ|xí$Aw;Ni_x0013_½$A^ÆÜ6BT%A¡§¥òf"AËÙ(Öþ$A=ßúqr#AÜÿÉadî$A³¹ª#?"A'_r0wË"A_x0002__¿_x0005_w´$AHl¹¸ßu$AjÐñ_x001C_·C#Aíªm8S#A×NW=o%A¶ÂàÓÑ_x0011_$AB·b_x0003_"Û"AÎ$_x0001__x0003_Ì$AèÇ³Ð&gt;$Ag5B¤Ä#A&gt;Ô_x001E_e^#A{ÅÏÔ.#A&lt;ÏsÝ_x0011__x001C_$A,Ï Ô$Aí¹__x0014_$AZ¯hÚ#Az_x001B_u¶#AâÂ9µû#A&lt;Z_x001F_/ïw$AÌ¢K3Ë#AH_x000F_:É¿G%AìÌ}&amp;/$Aq?5ðLY$Ak5üòç#A¯K±C_x0002_$AD³Í&gt;#A_x0005_}|"AÂ²²J@$A©Km5'$A"ÝEü+#A_x0011_½Hä]â#Ai2U_x001B_h#A¯WÍe¤Í#Aø½=O-o$AâdypL%Al2Ëî'n$AºÂçÈ#Aí._x000B_J_x0007_#Atí_x000B_óÂ$A_x0001__x0002_åðû,â&amp;%AcÅ*Ý_x001E_#AñNÑ_x0008_¦1$A]»xS_x000D_%AÛÈ ¯½#AJ_x0004_.½,Ë$Ad¾_x0003_wà_x000F_$AP/Nê_x0018_y%A´;_x0004_ÙJ×#AçÝ¯Ë_x001E_£#Abè¸à_x0006_=$A'®wPC#A}áC_x0004_~x#ABó_x000B__x001D_µ"AETå£#Aä-ÊDË#A¬^9ù°#AÚ_x000C_Äg7¶"A_cqÜM%%A(H_x001E_¢#A¼¤K9Fb$AlU_x000B_îk#A7ºÝ1"A¨ÞGfF_x000B_$A¼=ù#A;%Å¯ç¸#Ax_x000C_@Þ-¥$A_x0018_uìM_x000F_#AA8¤J#AAÜ¼-c$AMÄjÉ_x000E_$Að¾*_x0001__x0002_éÜ"AéBï·ü#A«»xTH$A!3øu:#A_x000E_{¨çO$Ap¦°¤´"A_x0004__x0002_za#AQßCtg$AG_x000D_í)#A!¶ÓCRþ$A`«!ÑË-$AÀjÌ_x001D_¹y$Aqi?rF$A_x001B_(_x001A_gå|$AA_x0007_ßáq#A_x0002_ÔM¨6_x000F_%AÍV_x001F_g³#AB§Ò,_x001F_#ALâú(ü#A{£®'¤#AÔU©¬Äó"AeÂÄº_x000D_½#A_'_x0008_Y%A_x0008_Äf§$A_x001B_Û×Yé÷#A*õ½_x001C_M$A´ÒJÍ"A_x0011_Z_x000B_«\$A_x0008_FÏÅ"AÅA~m¾T#AñPQ(,#A]î¥ñhM#A_x0002__x0005_õÍ¤õ»%Ak,x3_x001B_Ë#A3å_x001B_­@Ì"Aù|_x0004_ $A*_x0004_âA³_x0016_#A'ÌeÔç#ACrG¥ùQ#A­ÛLº°b#AÙùîg4¿#AgjÑhPA%A_x001C_aè4#%A&gt; _x0004_)y×%A_x0019_5e*x$AbTUÃ`"A1Ð$_x0006_f_x0003_%Aek¹ëH$Aì_x001F_Â#AC	áÈ0_x0002_%Ak:$SýÔ"A¶_x0017_øâÑ$Aây¿h+%A\íN·p$A _x000F_&gt;hñ$A|AÿÔù_x0001_$A#1!P)³$Aç0\4O°#AÜsAfÆÉ"A¿íìH7_x001B_%A_x0017_ô_x0008_$ª5$A_x0018__ñ÷ùý#A|_x001C_cÚ;#AóÜ"¼_x0002__x0003_Y¶$Aí³þ\6A$A1­×¸_x001C_$AnøR±SÏ#A¬g:6Ö£$A_x0003_ªâC~Ì#AßÀ_x0015_CÆ0$AíA$îF$A9£Þá#AÄhÂb[á"A_x0016_£Dtõ$AdX0_x0010_D,#A5nzÙB#Au_x0010_;ÕÛð$AÒ_x0011_µàz%$Aî_x0013_Îºö"Azuy__x000D_'$An$´iß-$Aç8_x0001_~ù#AÁD_x001B_¹)%AE_x000E_}R$A£óÖaL#A«Çø_x0015_ùm#A.ÂB}ü#A5z_x0013_ÄÏe$AQ0P·"A$üÂ#A+t«Ùò}#A)ÀóÝkî"AïÝu?Ì["A:ÑßÅÚ$A&amp;b_x0005_Ø¹ë$A_x0001__x0002_J?ï{_x0011_#A'Ð¨7(%A½_x000B__x0008_j	#A_x001A__x000F_K1$A5¯½bØ[$A_x001C__x0003_å##Aþ¤d]G|%A¢Tâµr+#A1¦ÃÅ$#AI$É¼i$AhºÌÏÉû"A°¬_x0014_¸¥â$A_x001A_Ñ_x001F_&gt;và$A+~_x0013__x000B_#AB&gt;öÜ­#Av@_x000C__x0013_a8$AÏqò¾o¾#A.vG±]Ï%Aus:Û=$AY1Ã©¦"A6p¢K»#AñÄ_Ø_x0004_:%A]Á$A+"_x000D_ª#Q%AXî«Å)¨$AÌ74^_r%A_x0016__x000F_&gt;!Ó#A)PÃé¡¾#AÃLæ_x0004_s$A.å~¾ú %A ¨îgüá#Ah=ñ_x0018__x0001__x0003_Ñõ$A_x001E_hï¥Î#Að¥è·X&gt;$A½ñÁ¥ÝP$Az_x000B_¿_x001D_;Ü#AJÚ&amp;ù#A-æ_x000F__x0016__x0016_%AòÓÝÛEÛ#Aï_x0019_õñuN$A7Uv­Ú#A£ªR·jB$AQAOñÅ?"A4Exº«ã$A]úR_x000E_[#AgFv$æ#A_x001E_`í×8#Ayrð ¼$#AªÛg()%A_x0015_O¯Vû=%AÙ_x0004__x0007_Hð#AT2GÐI$A_x000B_· ba%AR¸I¼ü$A_x0018_9»_x0002_%A_x0011_ØÛ_x001C_%ABF_x0003_ã±#AlÓ¸_x0002__x0014_o$A§_x000B__§ÜE#AZy_x0017_Þ·#A_x000E_i¬ò«º#Aö_x0010_Ùî?$AÊ{´xjC$A_x0002__x0004_Æe*_x0012_ #A·ÞéR_x000E_$A!_x0013_:Ç$Aûs¤FÏ"Aü®Ge$A_x0001_Yiñ!#A»_x0010_ü,&gt;$A'X:fB#AÖå\Þ6)$A%¶·OÛ#AäTííáX$A¦_x000B_û=_x0010_$A§àá¸%A7îrÚÊ£#AÊYYüg$A&gt;E¦ò¬n#Aá__x0016___x001B_#A¾D_x001D_Tlß"Aa¹­qüù#A_x0011_L¨µ%AwF/82ø#Aútï¾m#ASÇàYû"A|M| K$AD7_x0006_Ñk$AÔ9àá_x0007_å$A#\¢M±%Arµ_x0006_»øæ#A_x0002__x0004_Ãp»W#A·GíÑ_x000B_k#A_x001B_y_x0003_÷$A'ôµÚ_x0001__x0004_Ò_x001A_#AÖ¾ÅôQ%A_x0001_g^Ó®I#AÏåN5½=#AV_x001E_ó³1#Aù~_x0008_´)L#A~h_x0005_$ANo_x0004_Z¶!%ARÙ&amp;Ò"A£|§vÛ#AZ1þØ·#A_x0019__x001B__x0003_:±®#AíR.l§é#AchÉf%AMØÍ$i#ACýÁ»#AÓó_x0005_Kg©#AzH_µù#Aaª\_x0006_4$A)¶ÙÃÑ"A1Õ³9È&lt;%ArfØGQ%A_x001B__x001F_¶ÿ_ô#A_x0005_l ÷z$AÔ£NIo%A_x001D__x001D_Ü_x0010_Åï$A¾¥gw$A¨ìHjt$AÆ±½è7,$AÑÑ¡_x0002_up#A_x0004_¼cßPé#A_x0006_Ý_x000D_éy7#A_x0001__x0002_¦UeB="Aã-ß	¦°$AØ,=_x001D_û#A±PØÆ#A¸_x001D_Wùfy#A%ïbEÆ$A__x0015_,	¿e%A%Gæ¯"A÷esÛÜ$A"\¤N#A6E_x000E_²_x000B_#AvX_x0004_Q·$A0þ?åí"A_x001E_Ô´j'#Aà9E}w#A_x0004_d_x001F_;y#An&gt;ö~õ_x0016_#Aîý&lt;_x0001_¼þ#AÑ_x001E__x0010__x0003_h$Ao±&gt;îr#AþÈ]¦+$Av|UPñ$AÇÒ_x0014_tYu"ADêrÖ¥µ$AXzetþ$A4®·þÁq"ALXè&gt;7_x0001_#A´¯ezÿ"A!QzIÍT#A8ÐsÈÑ$ASHwÆ_x0007_#A»½Ég_x0003__x0004__x000D_6#A	CÞ«#Aèìfaª#Azq·_x0014_$AÎ_x0015_e;I_x001C_$A¬ZËW_x0011_$A*¡_x0018_¿gk$A²a;~_x0019_#Aâ;+_x000F_¬$AuÒZÑ@"A\/N&lt;C$AñÊõ_x0005_$AñkÕüP"AìCv¶~ò#A@_x001C_§óÿÒ#A\_x001F_S%A_x0007_VÕ|$Aû?x$A(_x0002_¢}$Aì×_x0016_n°$Aëö*xF%AFÞ_x0001_CL¤%ARQ1+³_x0001_%A_x0010_-_x000C_¢u$Aº^w¬,%AgÞSY^#AEßeê#AH7ñ_x0012_·c$A`öü_x000F_w#A´õ_x000E_G_x000B_$AiÒSú_x001B_#A_x0006_ðÿ'&amp;ú#A_x0001__x0002_p c_x0019_¨Â$A½_x0019__x000E_µ8$Aþ_°_x0004_ª$Aò%_x0010_a[c#Am_x0016_¦K+î"AÁÐÂ¤ÕÒ#A_x001E_ªAÿ%M$Aô«É_x0004_Ë"Abõ	;dH#Aâ_x000D__x001B_&lt;_x000B_/$AreJ(R$A9Dÿ9/$A÷J!Ï³ß"AÏÕ;`c#A_x0002_&gt;|_x0001_y#A&gt;¹õ¿q$Aý¬më#P$A_x0001_7~E"AI@YæÒ#Aþ2-°_x0018_h$Ahðü~&amp;è#A@_x0017_Fgb6$A£&gt;åÿbí$AäH´»j$A_x001F_ÿýf%$AN¥&lt;âË$AÌ1ð=¦$A×M©ÿw#Ayé0Ñ=$AåáBJ_$AnKsW÷#Ai¡fõ_x0002__x0004_%4#A"Ø¥ W$ASæv2Ñ#AÜ0@ìa_x001B_$A"ª_x000B_òFS#A*_x001C_Ì¢_x0010_-#A(o_x0019__x0003_ìô"ALt«L;ô#A¢2g1ì"A_x001D_ÏlTÅD%Ar_x0015_Ký£$AÉÅK_x0002_8W#A39³_x001B_}Û$AxÞ_x0004__x000B_í$AÂ*Àëó"Ab1G``Y%Au,sK/&gt;#Ad_x0017_4_x0015_;Ð$AöÖ_x000D_ºö$A93Á_x0001_·$Ans`È_x001B_H$AÍé~Q:ó#AÍn«§"AÍ«BT$A¯]µ_Ä$AÊ_x0005_ÃM#|$A¤wP$AX_x0003_èÇë#AjõÔ_x001D_^#A)³I)÷#Aµ&amp;R/ö_x0012_$Añ5¿7_x0003_X%A_x0001__x0002_v;âé"Añ4ó_x0004_ð@#A_x0014_&gt;_x0005_=i$A_x0008_åZCE¨#AöÝq2$Ak2 ñÏW#AúÕýaeM$A±_x000F_=:à"AJmØùx#AçT_x0007_cÙ#AK`¥Ý_x0017_#AÞÂâîê$A¸_x001B_Æem$A[f,EÍ&gt;%A¡Î»|ÿ"Aª[TA_x0007_Q#AÚf"_x0004__x0013_#A/tü&lt;¿#Am®×µ.$A,Ùmwý$AYä_x000F_S¿¢$A&lt;MwÅ#_x000D_"ACm)²t#Aýh_x001D__x0004_ñ#AnC_x001A_Òà!$A"¯ýQ%Alñ_x0017_ªî¡$A¿ÑS£@|#AnÆ6#A_x001D_í[Q±F%AnFg2ç$AYº+_x0003__x0004__x0004_D%AG0í×ã#Aa\¬ûÌ$A_x0019_D·¤ì#A:êaM#A_x001D_Ð ?c¬"A$_x0012_Ò_x0001_%A_x0013_oqW\$A4 Î~$Aý¡xx$A_x0003_YâIQ%AóÇ"M_x0006_]#A_x0018_Â#A_x0002_+c3ñû"AhHì·$A$Â_x0008_¤¾"AÁª_x001A__x0007_þØ$A_x0010_'k"A	 ¶Ú"APRw_x0014_ïÞ$AØXL_x001B_$A(_x0012_ó_x0006_p_x0013_$A&amp;@oÁ¨%AQ*l*+$AöFÕ_x000B_n$A9ÝÅÔ3#A°|z{_x0003_%Aâssµ_x001A_$Ag¹óç½í#AËuC°Ð#A_ø§l"A5&amp;øë¤#A_x0006__x0007_I_x0013_'_x000C_Ë#AtC_x0010_"Ç#Aàö±0EÖ$ADU/]´m#AxW³8X$A6ÚÎË#AÇÜ_x0012_F_x0006_$A}¾}4]v#A&gt;$+1W#Aaj'ÞOf%A3olKNG#A¦FÚ_x0004_ýß#ABFX²¨P%AÅ_x0005__x001B_ô$A_x001B_u.¯Q%A6U9V$Aq­¾K¾F#AÐkÓ°R#A_x000C_-öé"É"Ah´_x0002_°Þ#A@~Sl&gt;$A+¬¿_x0006_L:#AÑþ½¹#A÷þVX|#A¨ïE_x0003_$A°]÷kâ#%AqzéFÝ#AX_x0007_¥Z$AÊó32#AK±Ã,ÆÃ#A÷_x0001__x000B_t½ÿ#Aõ}Vþ_x0001__x0002__x0008_#AE_x0006_M5, "AÓL;Qw_x001C_#AKIÓß¯#AÎ%2_x001A_ô#A_x0014_îD2#Aù(H¦"An´å:D1%A÷aØ_x001F_"AVsòµ[$A_x0008_#é_x001B_!#A)DJl&amp;þ"AØ_x0010__x0016_Åf_x001D_$A*±òÞÛõ#AdDlÿA"$AÕ³°Å#A_x0008_1Iëì$AiÄf_x001C_Õ	$A_x0016_Ë°&lt;$Aoìªé©ì$Aâ_x0013_Y_x0002_}¯"A_x001D_GB_x0006_%AÄ^Kñ¿"A#¤Ue1ß"A¾ßô_x0003_Pã"A_x0013_ Å_x0008_&amp;#AÌãMÇ#A`t¸_x000C_¶#A_x001E_!v'Ò$A_x000E_Òä÷¿#Aºc_x0001_È#A,_x0014_,_x0014__x0010_&gt;%A_x0002__x0003_B'Ã¡É"AZ_x000F_çsh$AUfèÇS_x0001_#A(».ø¢J#A$M°úêd%A£2¨_x001C_2Ù"AL|ù|_x0011_R$Ak0oz_x0010__x000D_$A¼mä_x001E_W?$AjAÄ_x0018__x001F_$A_x0017__x0011_µr_x0011_ê#As_x0005_Úh9®#Ab2Í^Ç%A¡_x000B_ÌO0½%A;#ÐÓái#Aô·øÝ±#A^rÿ×N%A_x0004_?°#AJ_x0011__x0018_I÷"A­o!vè"Aî#/:º$A;w±òëR%AD0që/z#A_x0013_¡äéyz#Apº°[A$AÝgpØQ#AíÞõ2·#A8 &lt;¥_x0002__x0002_%AC6_x0006_%ðÌ"A&gt;%0"Ór#A­_x000E_tqL"A^·X_x0001__x0002_$AhduÊQ$AmKç³y%AKç$K&amp;$A2ì.m¾$AôÙ\«Åt$A´Þ¹õ¸$A»dÀ)¿W%Aið_x0005_û"A?fühàÎ#Aô(_x0003_o_x0016_Û"A_x000D__x0018_Âe_x000B_v#Ai}Iùô4#AµÿU@{_x0016_$A_x000C_à¼_x0002_MÊ"Ae_x000B_®ûÓ$A_x0018_¨£¤#AQ_x001A_èz+$A~_x0010_Ë_x000D_$AÝÜ·_x0014_$A&lt;VÌÉÆ#AÉ½	KôD"Aø`¼í=$A¶°+3¡2$A"_x0005_âtóD$A³;ðE_x000D_#A_x0006_ÁÛH©"AK$/Ïÿ"AD]Ï¶79#Afu÷¿_x0004_%AªÞì$A:_x0010_¤"A_x0001__x0003_ëØj¨Ùà$Aèéºæ`ö#A¾¼ëÐ#Aötð_Bù"A`8I~@#A_x000D__x0002_ÀS$AUlAa$A¾~X¶$AàÞp%Ã#Aj_x000C_V9_x001C_$AG©ø_x0005_´K%A_x0001_Á+f1$A.¿Ú#A±ûÈÉE%A"_x0004_¬Fª$A2{¨$AZcìf:#A9â8ºë#AðÒgÀ,ö$AW¾T`ÁÅ"A_x001A_V¼Aî$A:4øÖ¸¿#Aháh²Ý$A;ØxÏÊb$A3_x0003_á¿½#A¤P _x0004_#A&gt;!1_x001B_.¾#AF\R¹ $Au+/þ J%A6Æn_:b"AZü×Z_%AÇ?"^_x0002__x0003_n#A_x0004_ú_x000F_sëÅ$A-¬Ó_x000D_Êã$Aê$?LdÔ$AêïiCà9#A_/Ó_x001E__x0016_2$A´Ø´_x0019_ù$AÔ×°d;*$AjÈïè#A®× Ð#AÁ1£ø@%Ad£ÔÔ$A²ZÀ"_x0014_å$Aë¹¨f\·$AêG}¢n_x0012_$A¶ë]-|#AÌï¶{_x0017_d$A®=åà&amp;%A0.'_x000D_Ýþ"AeÕé´Ð°$AÝ_x0013_t	%AáwïDl$AS÷_x0006_j$A_x0017_Mw²_x001D_$A_x0012_¾;µ#Aß(2]$AÄg_x0016_åÊ"Aq}X.$AÚÖã_x0001_#($A¼_x0008_æÊy¼"A_x000D_¿aÜ3÷"A_x0003_Ö3!_x001F_#A_x0001__x0002_v;9Y_x0019__x000C_$AÑî_x0010_$¼#A³ÆÈM_x001F_ë"Ae9_x000E_#AzaÕW%AÕ_x0006_©¿{#$A9_x0016__x0003_³_x0015_^#A@8ÄïÄ"A_x000E_:&lt;ú`c%Aî_x001C_Åq·_x0016_#A©_x0016_f5Ã=$AÉ_x001A_+O#A_x0017_¯T_x0015_¨Â#AÙ­_x0017_dèR#A/KÍ_x001F_*Ê"A5Â·K_x0013_Ê"AÞZ¢Ü®Ä#A¬ÓÒóA¿$AV_x0001_MUb#AÌ¤êt%AxYþÑ$A6Ì_x000C_É#Aå²®_x000C_f#A¾'¨ôÌ°%Aã&amp;o÷_x0008_X$AC* Ý_x0004_$AÿæqÙék#A²éÛÉ#ATÚ_x0006_¿ã#A2P³ajØ"A_x0007_g9 Ñ¾$A	¢_x0006__x0004__x0005_L_x0018_%AÅ9ØÏ$A3ÀóU*$AzÀy_x0008__x0001_H$AªJ´^$Ay)TBë"A/+J»#AÊñQ®$$AÄæ4]X_x000D_$A_x001F_k4êý#A&amp;ê[I"AP((ü_x0006_¡#Ad{_x001B_$ü%A*`$_x0006_Å¦$A_x0006_çGÑ"AËBNß}_x0002_$A_x0003__x0001_±,_x001E_Ä%Aì[Ã_x0014_C#AZ¥_x0002_+8#AeDæZõç#A1Ø_x0014_Ý_x0001__x0015_$A¢Ò_x0016_§-%AØP`K#%ANe÷á´¢$AiîJ._x0004_1"A_x0019_yor·¸#A_x001B_4']%A6x_x001F_ÿ_x0007_Ó$Az·_x0005_iF¸$Aù0_x0016_äl"A2GÖÔ×±#AZ©{bÃ'#A_x0001__x0003_üØ¨%$Aâ¦Qú6$A_x000B_'­«\_x0018_$AvÑz_x0003_~´#A'5m^_x0008_#A±ÛÕ_x001E_á#A6ïd8¨$AÏ?ÀÝ$AE-Ôþ¯¬"AE_x000E_Ð/D¦$AÜé^¡TÓ#A1y+_x0017_z$A}nåm_x000E_T%Av^[ÁË$Aat°p_x001D__x0001_%AÐ?±Yp©$AýcY#A2p_x0002_3#AjA&lt;t$A~b_x001F__x0001_/º$A_x0015_ðûgê#A¯²vm{ç"At"_x000D_;{$A¤&amp;Û«8%A__x0004_Ò³l$ATh_x0013_ü_x001E_$A?_x001C_ì3I	$Aõ_x0004_Ð_x001A_él#AXÃ_x0011_ÞÍ(%A6é	;Ù^%Aåã8Åä_x000E_#A¢¶_x0001__x0002_Q²"AÙq&gt;:#A½Gúa¨u%A§Y³--k#A6_x0005_e_x0016_¿$Ay_x0002_Æà_x0013_%A¬üM¿_x0015_$AÓ£_x0002_ï_x0019__x001B_%A-í-g²G$A0!¾9e¾#A±t#µ"AFL'Î_x001D_»#A(]Úó_x0008_$A*Ç_x0015_¼ù#AüÙzB%Aü¦ðºÑ±$AL¶-h _x001B_$Aa_x0012_]_x001F_½s$Açö©À#AÒæ·(#A½P·X©®#AÚ_x000E_`F*ï$A­ßÔa$A^ðYø¿c$A_x0002_Í¥Û"AG!]?#AÉ_x0015_Ae÷"Ae2°ZE#A_x001C_ý+8\%A&gt;'üØPz$AåB_x0015_¨ê"A÷_x0006__x000C__x0004_os$A_x0003__x0005_ç_ô§®Â$Aà$_x0003_PÎÈ#A=Ê°_x0002_GÖ#A´"²Ð_x000F_$A8»_x0011_%AÐú_x0001_Uf%A°\ÐÚÿ2#ASç38ñ$AR/Á_x0012_õ_x001A_$AÓE{Ù&lt;$A_x0004__x0002_ý¬P¢#AIÕ+8&amp;#Ahîxy|q#A_x0006_c­î#Ax_x0001_Qm$»#Aô"&amp;_x0015_a#A¸ñ¿}Ò¥#A_x0010_QËnúv#A_µK2$Aú_x0001_¿¼Yð"At|üÕ=¢#A;u¶Émã#A9a=_x001C_î4$AÖêÖú#AÜTòÁö#A\_x0002_\ãiØ$A¾&lt;Þ¹q¬#Aú&gt;Û&lt;:$AíÝJ	mä#Aýª_x0012_x$A_x0005__x0002_lòl¼#Aø¤MY_x0001__x0002_,¿#A,¸_x0003_iþ&lt;#AOs¯~Í"AD#kQÐ_x0013_$AM7Ê¼$A{_x0014_(%M#A«{Ã'$A©Ò_x000D__x000F_´$A_x0011__x0011_-ù_x0012_l#Aàu_x0017_Çæ_x000B_$AëÜ_x0015__x0001_$A_x0007_\_x0015_±#Ð#A£¶@½ð$A*ï=+d%A0AFÒ_x0006__x000E_$A®§gM"A§æ=¡'$Aön;ïe #A9Fa°"A_x001D_ë_x0010__x001F_´#AZÏR­$AÄçcá­Õ#AX_x0013_ËÆB#AÈºc»o%AlÙzS%AêÐ_x0017_é"ATëE_x0019_$A©h+dD.$A6Æù\,$AÇ_x0013_¾Áy#APÆ§v#AX¹¿îZ$A_x0002__x0003__x0002_/÷B50$A~Qt~#A¶_x0001_UäªX#AóÌ»"AzT(­m$Ae"ó,n#Að÷_è_$A÷_x0005_Lîk`%A_x0010_ú÷(#A_x0016_Zº§è§#AÉÞBÇ#Ar_x0006_©S%AåÆ¥_x0003_g"AòÆÍÏÚ:%AeÃ_x000B_ò	_x001C_%A_x0014_Jv°Î#A_x0017_GËQÎ#Av_x0011_ä7_x001C_#A_x0015_f3;Æ#AÊ_x0011_Ò~²#AT½¸ùl_x0017_$A_x001D_ |!Ñ1$Ar9©¹&amp;#A;|!kx#AA`Ü¿+%A_x0013_;_x000B__x000D_FP#APëÝQf!$AMbRæç:#A£_x0006_Q%AõÞYö#A_x001A__x0002_^í=$AÈF_x0001__x0002__x0017_ #AXnÇ­Z³$Aê?&gt;áÙ#AkB_x000F_pnÈ"Ak_x0006_bd+.#AqúH@í #AD0J4Ë(#AoEÕ¦¢%A¨._x0017_G­_x0006_$Aï'úZ/ $AíHÈPi$AP,ìÓNË#A\´ÀA¢$A©N¬Ió"A_x0015__x0001__x000D_«Wý$AÊU_x001A_Fµ$AØÛ¦,$A_x0016_n_x0011__x0018_bE#AÁ-Ö_x000B_én$AzÑlQf}%A~À*_x001B_$A&amp;os_x0019__x0015_O$Aá6_x0010_Ã4%A7_x0018_$µÑW$A0{é©&lt;"A·´ W_x0010_$A?_x0001__x001F_Ò#Ag1FÌ_x001F_%A"=ÿ$A)Xàs$A~HªÐoç#A_x0014_ _x001C__x001C_MW$A_x0001__x0003_¡¥(9äð#A6_x001B_&lt;_x0002_#Aö_x0005_Å´#AµV¬Ý_x0003_ç"ABÈ_x0007_Á=&lt;%AÈ`ÁÇÖ#A_x0012_Ý_x0006_j¶6#A_x0017_¾Û_x0019_É}$AYê?&gt;"A_x0008_t_x0011_£Í&lt;$A¶_x0006_+©)%A_x001D_àô¤0#A`ªl^ã$A[d&amp;Af_x0017_#A¦$ë #A?ÄX_x000C_K%AþªMím#AÕçÝ¨Ë"A_x0003_ðMÿ@U%A.Éü_x0010__x000C_Ü$A_x001E__x0013__x0001_#A_x0015__x0012_X_x001B_ô$A_x0004__x0006_ÿ,$Aëµtº¥"%ASZð­å#A_F_x0011_^öf%Aeî_x0002_ÞT #Ab\xê#A!{F_x0013_K$A©5Zî|c%Ahç¶_x0010_©"Am_x0014_FÙ_x0001__x0002_1#AÏ_x001C_/¥6#AqøWÅÜ$%A ß¾_x000F_«%AHp´c_x001D_$A"êd¹ã|$A9j½Á%AJ{*T$AXUú¥#Aq8,óÎ$A_x0011_3}_x0007_öÕ#AKai#®·$A_x000F_MrZ%AMà#êÝ±$Aôøc`#A8NnJªØ$AãPû®Ã¶$A,_x001D_×c_x0001__x001E_#Aþ%_x0013_!¼$A_x0004_R³Íò%$AjÂËm@%AHs_X_x0004__x000F_#AÔÚI£ö#A®K_x001B_%AÖñt=&lt;%Ar_x000F_b\Ãk"A~0ÖÉð·"AÝä:À#A­­»^.#Ag¼ümA#Aãñ(æ"A¥|¥_x000F_$A_x0001__x0002_KÅo_x000C_$Aê_x0008_?¢Ô#A¿_x000E_ÂQb=$A´ÞD­_x0012__x000B_#AjVÖò"A2,Åþ#A5l/_x001A_8#AÀ_x0013_ó_x000C_)_x0003_$A®ëk)$AlzçÍ6#AuðE__x0011_#A)9_x0017_ËÅ#A_x0014_ÖªÒÏè"A'1V_x001E_¾g$A]×W_x0015_^%A_x000E_ÚcþÙÐ"AM¨[$A=«+C~¨"A}jQø%A­·[«Pù#Að_x0019_§µÕ "ARöÂ_x0007_ÌÁ"A´5¾ê¼_x001A_%AÒrO.$ADâÅÀÌ_x0003_#A4 tî®#A_x0018_jÝ(E#A³_x0001_û³;°#A¢¤Bûàª"A_x0008_fµ´_x000D_%Aå_x001F_-|$AëN4g_x0002__x0004__x000B_($A_x001A_C1&gt;%AXOz~ª¨%A­q¬_x0014_¡#Aã°_x001A_HÂ"A_x0019_©Hs_x000C_$Aú;¤g§#AßÍÛg(¾"A¯ÝîZK_x0016_%Aº¸8»($A_x001B_Ú_x0018_Jh8$ACß`m`#A_x0014_²_x001E_ò#"A ¸Ë»õ#A(\DG\ì"AW`_x0006__x0003_Å"A&amp;ø~¯y$Aý¡½M_x0013_#AÓÞt_x0017__x000C_$A_x0011_Íí_x0006_Ù$Ah_x0001_pÕ"AzcÚøj"A&gt;B¥Î"AB#_x0013_ûE%AæEüÛÍÕ#A³îª2$A¶9¾0)x#Aº]Ó{&amp;"AÌ¦_x0017_~ö#Aßß(ç F#A½XsßÃ$AXõH° "A_x0002__x0003_ºe_x0005_Ñ $A"mÖ)M#A¯BY_x000C_%AUÌ´_x000D_#AìJDpÚ$AXúwÖö#Aêùn3Ð&amp;$Ap«¿\#A,Êþ4¹H$A*L© ½$AÂø4½G$A¼%ä0"Al\Zõ/ú#AÎäï_x0012_®Y$ASZó/ñh$A_x0017_¨à"AxOÅ(_x001C_#Aæ{+¡dw"AQ_¯¦_x0001_Ø#A	ÜÞDz#AÓ_x0014_&lt;[/%A_x0010_Mkí!|#Ar"qh_x000F_$A kÜ_x0015_0_x0013_%A£C']P$Aó÷G+_x001D_Æ"A_x000B_	¶5&gt;þ$A_SÓg·´#Aö¢_x0011__x0019_w_x0004_%ALnz_x0011_o#A ýcjl#Aÿ÷âS_x0004__x0005_Ê[$AþÄB¨ú¨#Ad¡-¡¸#A_x0002__x0017_ãCX$A×nÝÂV_x0001_#AÊqd9É¾#A²`ü_x0013_@É"AWü½á_x0010_#AÜxmY_x000B_%AåªV[q#A_x0016_²õc%_x0014_$A_x000D_°DF"$A;ÿ_x001A_Ëõ$AV&lt;rûX|$Ata¢á©$AjäzHÔ×#AJ¡`_x0015_#AÉÑ_x000E_y,$A$_x0014_À_x001D_]$Aü»uîq#A¢O¸n5$A»p_x0017_÷ÿd#Aý§)%d"A_x0002_È)$A&amp;L#¿±#A@_x001F_K_x001A_&amp;ì"AÛ8±&amp;$Aåæ¿X_x0019__x0002_$A%À~a^p$A®_x0003_/³×õ%AVdoÍnp#AÔµG_x0005_ß$A_x0001__x0003_+_x0003__x0017_+Ü4%AVÏwè_x0011_;$A_x001C_üNÝµ%A_x0006_8_x0001_©J%ABÛß±¼%Aê/m²u$AJ¹Â·.$A®õæ_x0018_Æ%A(Û¬Uã$A,_x000E__Ä]#AuÙNW¼ú"AX_x000E_¶Ïú#Aïé_x0006_®¸%A¨¶)«_x0004_Å"A_x0007_´FÁ7%Aw´öRûÜ#ACö^ô&lt;$A_x0012__x0001_XÔÌ"AÙ@ Á_x000B_$AhÇ_x0015_â$A3&lt;ºNÀÇ$Ag7ð_x0002_j_x000F_$A6Þwe-$AõiÕX#A2_x0012_¾ôJ_x001B_#A/;ü¸¢È"A¥&amp;tlH²%A&gt;_x0018_7[L+"AÚ]_x000C__x001D_$A_x0001_4ù_x0008_8a#A[FÐv_x0006_»#A_x000C__x000D_`_x0001__x0007_ë¦%AgÃ£¬_x0004_H$A^Bòi"A_x001F_)ÄÉ%$A$Ïô-æ"Aßb	q"A_x0001__x0017_)º*_x0005_#A3_x0016__x0010_?#A_x0003_éÖx_x0004_)#A#Iz_x0006_yì$A%B[¯#A2âãWúN#AgA+v"A`ÔÂV$A_x0004_[i_x000E_Ý^$A}ËÊå$Av8b2ì$A_x0004_z:ÕæC#AÜ$y^_x0013_r$AEÍ¨_x0016_ç»$A_x0011__x001E_]#AHÚN#_x0006_$Aåø­ÛÌY$A`ÇìuÌC"AoÕ|_x001A_#A_x000C_£_x000C__x001C_$A_x0001_*"ºÉø$AS_x000B_ &lt;Æ3$A÷ÞóÏ"A_x0007_Kö~d$A_x0012_2~iû#A_x0011_Q_x0002_2@$A</t>
  </si>
  <si>
    <t>d9e262328b60357ec95ee939434387d9_x0003__x0005_½Ç_x001B_×.$AkØd\$A¹ô_x0010_}_x0017_%A~!_x001F_oL{#A2ÔfJ@$A·X|U#AÕËÉÐ_x0002_a$A`_x0001_X/c_x0015_$AúNQÁB#Aä#Ø!$A`Q´õ##A_x0019_ïÜé"AüÂ_x000B_&amp;pÔ$Ak_x0017_æ#$A.û`O_x000E__x000F_$A}_x0015_Íh¸#Adii_x000F_#A.Ø&gt;@$AÐ õ_x001B_å"AkcÙâ³"AæéÅ£$Aì&lt;×dc%Ak%K½ Ã#Abèôa¨$A_x0016_÷v{3#AéûÒ­%A´ø02d_x0017_#Af·ë»Y\$A'.Ø&lt;ÎÄ#AÊ/õ_x0004_ª$A©	%Í@­#A_x0018_·ò&lt;_x0001__x0002_lt#AØ¹0g$A ©CDô#Av¶Ç_x0004_Wf$Aõ-Õ__x0016_g#Ax#ÿ;x$A¥UÂ1_x0001_$A"_x001D_KÈ¿#Aó_x0005_Â!q"A¸öl_x0018_#A_x000C_ö¦ÒP"A¥ïw__x000B_¸#Aty_x001A_=Þ$A_x0007_l?#AMÞ_x0008_Wö#AÅ	_x000E_Æ_x0004_ý"AÌë»_x0005_¬$A8_x0015_´IoZ#A6$þ+_x0010_¡$Aª×¥Ì8%Aí½k/%Ã#A_x001A_âË î-"ASâð8_x001A_Û#A5ï¹1=_x000B_#AÉ´B*_x0016_#AZ¨GÝ_x001F_$A_x0004_§½Õ_x0001_$A¿_x001B_Â7ò_x0004_$A¹_x001D__x0001_:ér$A Mc_x001D_Ç$AI×._x0006__x0008_$ARË_x000F_#A_x0002__x0005_³u_x000F_íI$A0_x001B_´_x0004_x"Af¬ÛKv#AÚâ@Q#AdãnV'%AÍO:F»³#A_x0017_#eáCS#A¡È#|_x0012_$A:_x0012_= «#Ak*Ziì$A t±EºD$Ap÷l&gt;#AIÈ@ðìT#AüÙ½ AB$A%Ì_x0001_.d#Aïk7[&amp;ã#A±ÕÚç±#A/_x0019_ô|#A\_x001F_¸Íb#A2_x001F_¸1)6$AÊ_x0014_¦(_x0003_í#AD©K3E[#Añ½ñfr%AÎ±ÛÎd_x0012_$A	õ5öÙ}%A_x001A__x0007_~4Mþ#A´.F#ÁY%AN_x0008__x0014_¾5$Aa¸'_x001E_&gt;÷#AP×^ïe"Ar_ËfÊ#Aí.'(_x0002__x0003_ù_x0005_#A@¨_x001E_Øú#Ay_x0007_A®ÜF%A&amp;P_x001F_¥7%A±\_x0019_Íþ$A_x001A__x0005_X_x000D_b$A~Ì=k$A _x0001_(áGá$A_x001F_nzÆ$A}¸ÉÒ,E%A$RHL»Á"A¡_x0008__x0015_·"AÜ_x0007_c?¥¤%A!ÎÏÙ³$AsÄ_x001A_Êè#A_x0007_h&gt;?×#A#5¦¡ù"AxAfÇæ#Aü_x0015_làëù#A_x001E_ÔH4è"Ap«aW_x0013_%A-&gt;YNÿ"$Aî¹;_x000F_|%A|_x000E_åd\#AÚa;´äw#AN8_x001F_¨z¿$Aë{´±{*$Aº_x0015_à(©6#AúigZ3$AåzJ1Xp#AÐY_x0008_Çªú"A0N_x0019_|ÁB$A_x0002__x0004__x0002_P¡@7$AV_x000E_mI$A6A'¿#Aó²_x0006_$Aòatº_x0005_#A½«rH\_x0018_$A&gt;Ykï&lt;÷#A_x000E_qÞ_x0003_Ão#AÏ¼_x0018_Èál$AtÖ_x0015_$AÚ¢vZ²4$Að%]¼E#A/º¿Zÿ"AÃB_x0011__x0002_$AÞ}n&gt;Û$A;¹×Úº"A2!4Ê#AJÑ°­$A]ï@e%A&amp;N_x0006_¦_x000D_"$Aç°â¶_x0011_%Aùß_x0015_*W0$AM_x001E_Ü_x0001_6_$A%%¹3¨_#A/ÞU_x001E_\#A/wR3/ê#A¢Õp{ëm$AÐÚ¥B"#A_x001E_s;6~î#A_x0008_{\½_x0012_%A~e`¥´i"ATÈJv_x0001__x0004_Ï_x0007_$AÅ°¡V¬	#Atöl_x001A_$$Ad©«B=$A°÷_x000F_¹ø#AË+WJ_x001F_,$A^PJçì_x0010_#A	NG÷"AµÖ× ¬%AC¬¾P#¶$A8u!_x0016_Ü^$Amøí¬i#AÍ_x0019_)T$A-p«¯_x0007_³"AåÖ(=4$AÄÜcì#AÑR_x0001_5½#Ax@@¬U$Aü_x0012_!D8#ABâ_x0016_2_x000E_$AxÕôëÊt$AJÔÿöà$AN)¥_x0018_0w"A^f{#A_x0003__x0002_ÀéØ#ARßþOó#AJ9_x0015_ù#A½#®_x001A_©$A|O^ü²$A¿Ò ³¨#A_x000E_æÌRo"Aºþ¯²³#A_x0003_	_x000B__x0008_ÐÙÈ_%A9KòÛQ$Aýx6ñ/ú#AgÃyQ&lt;#AÅ -MN$A»pñ_x000E_#AX_x0010__x0005_î$Aª*®Ô_x0015_h%AòÕµ¶¼$A_x0002__ÿl&lt;"A_x000C_§Ç¥X_x0008_$A¢»Ê7_x0008__x0015_#A/kFIô#AÀóm%AxÅB;Æ"Aeu±ï#A&amp;=:;_x0016_S#AÌ_x0006_¦µ¤$A_x000D_M]Òu#AÄAÍ_x0014_]"A_x0014__x000D_M&gt;×³"AôÔÞÂxi#Aª «[ñÙ#AÇGÍ_x0004_&amp;Â"A%òZ_x001D_N$AQ_x0007_qÏcD#AÏO²£¬@#AÎ_x0010_Øè,"Ag_x000E__`$AÔC0Ü	&gt;#A_x0014__x0001_$Aî.|s_x0003__x0007_$Aq_x001B_z[­%Aaª^Â­_x001D_%AX_x0012_p'V$AeûÑmmµ$A\3èÌ#AÐç°_x0010_Y_x0017_#AÅ'_x001E__x0006_fó"Asb7$A_x0018_îQn##Aõy½7x¬#A/_x0008_ÊÐ8%A_x0016_º*¦*%AxPÍþ'$Aé°_x0008_hV$ArUd?Ü"A_x0004__x001B_dzej#AIçð_x001A_	%A|9lYeM$A,4ÙÄ²#AÀì¨¬ë_x000E_$AE¶ÌÝâ$AROÃÈa³$AÏ_x0013_¸_x001D_\K#A/Û$t%APKÆ_x0002_;#A_x0011__x0001__x000F_T5í"A-2Ré·u$A*X³Iij$AßÜq_x001D_M$A|_x0005_d|_x0003_ò"AGxwjl$A_x0001__x0006_C_x000C_§_x0003_Þ-$AH_x0001_J_x000B_u#Au_x000E__x000D_Î#A¤$ÓP.ä#AlÉÀ1_x000F_$A_x0019_9síA"AÊã/N¿D$AÊ_x0002_@³¾z%AW±¡_x000B_a#A_x000B_m°äÞQ#A¢dF3_x0001_±#A©iñ_x0016_p_x0005_%AßÈ_x0004_nB$A»&amp;ùl_x0018_"A]#Lz"A\óÛ_x000E_²_x0008_%A:ÏV#A_x000C_êWa0 %AvÐ©_x000E_ZÛ#A*%¤Ï1Ì"APRµÊ-6%A_x0018_/_x0007_!Î¬%A?_x000B_Xou#AKKØä&gt;=$AØ_x0008__x001A_¸.¸#AxúioD$ATÝï_|_x0017_#Aþ70Å%A_x000F_Í­`¨n#A_x0004_þºÿl´$A#wX1_x000E__x0014_%AüP_x000B_G_x0001__x0008_ó%Ay¡¦FÉ9#A§ú´4Oz%A;!©Ç$AÙ&amp;4w#A_x0012_SY_x0010_	#A_x001E_±¹ì8$Aã_x0002__x0013_ªÛ#AP«µâ¤H$AÖÏ_x0005_%AO _x0004_Õ_x0008_²#A°Püe&amp;ò$Aè"Âµì%AF+!.JI#ADMÏlè#A9GÐ&lt;·"AÈ%PG_x0018_ç#AÖ!_x0006_áó"A_x0019_^*É7#AX_x001F_Ð$A_x0016_H7_x000E_£$A6lÀ×(%AÒ^C_x0010_Ã#Aä¶ÿ÷Å_x000B_%AÖÛ}#AÕ§¹Kæ#AüY_x0012_&gt;Úy$AÚ×³¦#A7ð_x0003__x0007_?	#AÊF^×#Aé_x0019_ý'_x001D_$A÷Ê¡H_x001C_$A_x0001__x0002_¦sÓ{&lt;Ý$AEí(p¼#AÐ£Cè¹$AÃÛa_x001B_#AÂºk÷"Aa_x0004_k_x001A_Ñù#AM_x0004_Ä û#A~·_x0003_t¦_x001C_$AÑJv±#A´î¥t|"A "3"$×"A_x0012_îcÔ_x0019__x0005_$Al¶¾ÌÃ{$Aâ½_x001A_E$A`_x0012_ø§·³$A¿mâ_x000C_É#AbXßjd»#Alýú_x001C_Uß$AÃQn÷-e$A_x0002_|æ@%AT"Ú±_x000B_¢$A_x001F_ò_x0007_äÃ_x0001_$Aþh"N£$A_x001A__x001C_?%$AÂ±^¤ÝC#Aý°­O!»"AáîCz¼#A)m®jw$AM«ìúÃ%Ay_x001B_¯_x0007_+¥#A$eWFÏ#AÿÁq:_x0001__x0004_î_x0012_#A_x0013__x0004__x0016_÷%A+àWü_x001D__x000F_$Ax-_x0014_DÞ#AkÏ²xº$A_x0008_Xv|%A(_x0011_âõ_x001C_n%Azã¨ªÊ$A_x000D_¦»wì#A£ã}_x0005_¸"Añø$"_x0005_Ä$Akn_x0017__x0016__ô#AÁÇ_x000F_Í7|#A%§_x0017_Z­®$AYZQ|,\$A_x0015_É_x0018_mb°#AÕRs&amp;_x0015_z$A*ÅÇÇë$AíÚ~_%AGðH_x0003_'#AûËàØ#A_x0011_à_x0018_òî_x0004_#A®,crg4#A%`è3*_x000F_$AØö×6_x000D_Y$Ag7½#A_x0002_òX_x001B_$AÌ¸ìéxy#A·ìÃæà#A¢µº%Ah^+Êº%Ay«	a­#A_x0004__x0005_ Ò_x0007_´þÍ$Aý¸³!ú_x0007_#A4_x0013_¼~_x000B_$AzÉ4ü#A_x0015_¾_x0015_x¡6%ACD°ãä#AAnh]"A_x0010_ørÔ_x0012_ $Aê+§_x0002_ºß$Am_x000E_ï,¿#AVbë¿Û"A*¬QëY#Al^í_x0019__x001B_#A(f_x000F_2"AL_x0002_lý!%AñZdI_x0011_V$A±¸Òh_x0002_%A!´z¸["A&gt;ê¬á#AÉ»7PA÷#A_x001A_U&lt;§­s"A¸]_x0015_+Hø"AÒk'æ`$A1È	e,$A+û_x001C_0%A&lt;@_x0003_zG%A·uZh_x0007_%A?R¾g_x0001_ä%Aêîq_x000F_ù9"Aã&amp;8È­¨#A_x0014_8 .Ã·"Aö[xÄ_x0001__x0002_""A]XÑr_x001C_%ATâ0&gt;%A_x001F_N_x001D_¸'N#ANww»Õ#A_x000B_×¾_x001D_m$AÛP÷ÎðÅ#A®·ÿlØ¤$A_x0013__x000B__x0001_kÝä#AòY³°$A~`Ë_ÙÙ%AôE_x0001__x001F_%A¨!8pò#A"2_x0015_âø¿#AMfv,#A_x0014_hK0_x0002_$Aî1h­u$AñÎüMKh%A_x000F__x000C_¥Gnå$A¹¼_x000F_°æ#A;kkÔ²$AH­]¬)ã#AÙ?PÍk$AÙQÂ0Ä"A_x0008_v	_x000C_X}$AÆ_x001D_ÉÆU"ABïîÂ÷S%AeÑ&gt;©ó\"Aü®:V$Aò\¬_x0018_Êg#AF_x0008_þ`ôf%A¬}Ä$A_x0002__x0003_&lt;æì_x0017_dí#AàÆT_x0006_$Aâè dÚ]#AÔ!ÏÝr$A&amp;ìÀP(¼#Aßö_x0015_¥#A#^@ò~s%Arí¦ºð$Aº_x0001_wëÝ_x0001_$Aù,èµ_x000D_#Aj««_x001B_/À"AÚuQo&amp;$AþÔç_x000E_#A`ß_x001A_i2ï"A_x000D_ß"§P%AokÈ_x001E_Ñ#Aâ~5k_x000E_#AYòé¡Ó#A_x0007_¡µãtÛ"AC0Ì5HÛ#AÒ.~0H$AÉÝ^Ï_x000F_#Au[U@~"A%_x000B_º5#AÓ_x001B_ÔÑ#AÅ*3îd$AnÝæUÑÓ"A_x0004_f¶JÞW$Aûe_x000D_=#A¡&gt;©_x0019_#A¤ðü×#Aj6ú'_x0001__x0004_M%AÎ°_x0012_ô¥#Aô ï_x001C_°%A&lt;:3É*$A^d_x0013_43Í#Ar#&lt;¦¸#A*ÚáZÍ_x0006_$Aà	_x0010_o_x0017_#A_x0004_g"¸µ$Aê¦Ø»«$A1Vw_x001F_Ïø#Aùê½!8_x0015_%A_x0001_2"A_x001C_s#p_x000F_Ì$A¡_x0007_5Eö$A¿{òèf$AbÜK_x0010_¿¼"A%Ç÷}$Al1éà_x001B_"AO_x0003_®_x000C_¨#A¹ÎiïC$AËmdºp_x0004_%A_x0007_ÓÍ#ARñF_x0004__x0017_$A"UXÓ_x001B_$A¡Ò89Õ#A-íLFÅ"AaµÚÉ$A³Øw ¿µ$A_x0003_F³¸­#A_x000F_³;`_x000E_¡%AÖWÌr¼_x0002_$A_x0003__x0004_ò_x0011_ËEÒ#Að#Óf²Ç"A_x0008_½Òí_x0008_$A`h_x0010_$AÐ_x0002_$k_x000D__x0018_"A_x0015_|ÄL_x0006_$AÐà-¦T#AEâ_x0005_%Aáôs'N$Aêv6Y4ô#A²ó¡_x0007_vZ$AÜªh.1$ASSñ_x0001_+#A,§­MÄ#AÉ-ã_x0019_¯%A×ô_x0015_K½$Aç_x001E_,V§+#Aÿ	¯ãäg$A·Ê_x0016_³_x0014_"A­ã¿!/"A¶òÖx!Q"A&lt;âË¢:%A(_x0008_G¾Ú#A±MîÓüÝ$AÀ&amp;¯½'#AÖ]_x0013_Û}%A7lV©°&lt;%A\})hr#A&amp; 8¦Q#AàI{Ê_x0016_'$ADñJÁ_x0001_]$AØ0&lt;¶_x0001__x0002__x0001_M$Aµ}_x0001__x0012_$A[²ãjîk$A³ÁAºâ»#Aï^(ë¾_x0012_%AO2_x0011__x0013_a("AÒáj$AÌ´_x000F_$_x0004_Ý#Aêó8ÿ`$Aê¥RÕÓ+%A_x001E_ê_x0012_k_x0008_#Awù_x0001_þDï#AÓÂ¸ÏW"A õå_x0004_:À#Azö÷_x0016__x0014_$Ar8ñúçË"A3²xæ#AUÝxy#Aû_x001F_¤ÉU#A ÷_x0015_° #A_x0001_W_x0005_DÈ,%AP_x0010_Úêò#AäÔêK_x0015_þ"AEÁ³U$A¡_x0003_V!Qä#A mbo¥n$A òx]_x000F_#A×Ám¾0$A(_x000F__x000B_k­$$Ai'_sÌ_x0013_%AY XËP$AIÄAÿ×#A_x0001__x0004_|ÜdÖ$A?UÙü_x0006_á$AeÃ_x001B_ÆÄ"A#6Ì¹óø#A_x0015_ïúÑ#A5o_x001C_0I}"AáÒÚX1Á"AwX_x0003__x0014_²Å#A°¥^Ó1_x0001_$AÀ©uúÚ_x0008_#A{Òf^Ï#AØ_x0017_ë&gt;#A_x0004_¶tcØ#A_x0002_ÀÂ®:"ASþ·%Aíb©_x001C_jÂ#A²d¼^_£$Aæª*¡G$AåÁ²_x0010_í#A-\È#AB6kC©#Aä-5Rc$A_x0019__x0010_á³É$AnC_x0011_Í_x001B_¬#At@°sí#A¸%=b4Ö"Aq¦»fö$Aóg§_x0004_ù9#AEV$âÆ^%A6Qc\$A_x001D_é_x0008_ÅÙ#A§W×p_x0001__x0004_|Ù$A_x000D_ä­À#Aè_·G[Ñ#A_x0003_4¿3%A­·à¡y"AÆ|D_x0017_.#AýûA{$$Ax±|¥é$AvþX(%AIÈÅûµ´#Adô_x0014_dÿ$Ah^ûø_x0004_W$AíûýNõs#AT_x001F_ÓRlô#AÕCõÝ	(%AkÀfàÀ"Ar_x0011_´Ðê$A_x0007_#u+$AÎ_x0005_Ó_x001E_#AZäD_Íä"A¥ÀÑ_x0017_Å#A_x0015_t«×§A#AÄ¹»Ný¯$A;ú_x000E_[õj$A£4@âTM$Aªò_x0016_ri_x000B_$AÎÔ}ýöq#A°ã-.~$Açª_x0015_Zî"AV_x001E_Z%A_x0002_õè#AóÖ¾q2$A_x0001__x0002_&lt;0._x001A_Ï¯$Aé.C_x0004_$AedÓÿ¡$AÉ/2?$AäÕ$wG$Aµ_x000C_x $AcY_x000B__x000C__x0012_}$A_x0016_Ü6Ð#Aû5ÜØÄ$AK¥&gt;®#Añk@^xë"Aoi»_x000B_ï $AÒ~ýåh$Ah÷âè'#A¯_x0002_QØ$Ax0_x001E_éoz%A_x0004_'l5Rs#Aôï0&lt;qK$A_x0008_ä¢¢ï$Al_x0014_:g%_x0002_$AÀ_x000B__x0017_q_x001F_$ADµúJ_x0016_­#A_x000E_xçR"AÈmìj}$Ai$,¡Æ#A?¬Ë_x000C_ÿ"A%_x0014_o@D#Aü_x0019_Ò;_x0006_~"AÊø_x0016_:~l#AbþwÓuw"Au¡jÎ*$A[-1__x0003__x0004_ÄR#AeÈ_x0002_$AåÂ&gt;éoá"A_x0019_oOyC¤$A¿´_x000B_)V%AÔÔfµÉ#A§ø¥£0Í#Amù_x001F__x000D_Æ#Ac/_x001D__x0013__x001D_%AÚëpÝ_x0014_$A½§×_x0012_Ó_x0003_%A|óÂee#APj£Ò©$Aë¼h¦ú#AUn_x000E_D_x0007_#AðîQçû#AÕ&gt;ñ$AG~	0£9$AÄõ_x0015_Ä_x000F_µ$A7Xyþ#AÁ_x001C_ÖûÏ"AfAîÂ.$Aò`'9_x001E_$Af_x001D_v_x000F_%A//Çe:_x0001_#AêÔR³ò¤$A­_q¹~$A²_x001B_Û©_x001A_%Ao_x000D_Í-Ø+$Aæ_x0017__x001A_Çe#Açñ_x0007_±_x0019_Ó"A\©æl $A_x0001__x0005_t3"Ê_x0011_k#AÏ^û$Aùæw_x001A_Ñ#Au_x001D__x000E_I/#AúHñh_x0005_%A´ç-âÿ4"AhE_x0011_O%Aãâ¦ñÊ"ANEw¼"A¼_x0004_\N÷#A_x000E_°Å,_x0003_n"A®Ã{`/ä#A_x000F_r°î_x0002_%AzÖñFÄP$A_x000F__x0018_Áî#A¤FIG$A­½¨ÚùJ$A_x0002_j»?$A¯o_x001B__x0013_Á$A_x0006_Cs\x#AT_x0013_Û_x001A__x001C_#A¢/_x0012_XÇf$Abq_x001B__x0010_¬$Aé¸óNÊV%AÈ¸]_x0001_$AÊÅ·b%An^=ÿ¦_x000F_$A_x0016__x0017_I_x0008_¿K$A¶´ä@_x0010_%Aê8Á]¥#AgyáO«#Aþ7Bø_x0003__x0004__x0012_ï"A__x001B_Þf"AIêH	@o$A_x001F_&lt;Ê:_x0002_$AÆìO_x0005_î_x0016_$AèQ$AZ+$HÝâ"AÈÆ\Å:Ñ#A­YQ²&amp;$A&amp;Ùî#AÑÑêæ@U%A_x000F_P±]%AóTÞ*%#AX«øy{á#A¹ïÀÙãN$Aõ1«Ü#A¦ªUx70%A±£_x0004_±´î$AÆBn¼è#A¤Ð_x001F_4°4#A¢pÆ($A_x0001_©_x0015_Y_x001B_ò#AkfûæÂz#AØ%°t³Ó$A¿h¿Eø¶$A\kã©ñ$A_x0001_`#Ø¢%A ÊÓb$A_x001E_	×¯W~"AÝúê#A_x0008_)Âp_x000B_¸%AÇ_x0004_Ãr²Ò$A_x0002__x0004_Èó¶52$AV&amp;oz~%AÊ_x001C_§_Ì#A&gt;W®ÁïÞ#A~_x0010__x0018_¾*å$A^	/&amp;&gt;$AW_x001C_Ex_x001C_{$AÖXJDXÍ"AÛ°e:_x001B_L$AF~_x000B_Oj$AJÀ%G&gt;#A²_x001A_¼Ø;_x0014_$A\rÕðG	$Aàh_x000D_ã"AMÕö½ñ#Aàþð(?#AÀvRbo#A¿_x0005_	¼Õ$AA©¿Ð6w$AË_x0015__x0012_¿W#AÐÁ¬Ì;$Aæ×s_x001C_ð_x0011_%A\ _x001C__x0015_ÿ"A_x0017_@´UÀ­#Aoet2¶_x0004_$AJ4Ù J5%Aæÿº3Z$A MQ¦Ë~#A?;ó_x0011_M_x0003_$A±´ÖÇR#Aá#Íÿ_x0001_%AÉ^Æ_x0002__x0004_SÀ$AVÆXÓ@?$AÀÚ]-#Aj%£ô{j$AÉÇN9%A¤v²_x001E_#Aa«"Z©$A_x0012_þN_x0018_#AÅ_x0007_.7É#A®#_x0007_ùV$Aj@»¢º$A¿ÞÜu¤"A_x001A_Þi«è#A¦ñcqy$ARÄ_x0014_ÍÚ¢"A_x001C_Þ¹Óåë#A¹_x001F__x0010_ã_x001E_$A^M9¾O*$AÅ§?_x000F_ÿ"Ac;¿¥	$AHÐ=/,Â$A(e¥ñ#AC¥9$$#Aä%òáu$AL&lt;WA_x000B_%A@P_x0015_¼k#A§&gt;d¤%A"A _x0002_F_x0001__x0006_K$AE	Ö_x0007_f_x0003_%Ah0](#A_x001D_%S_x001C_#A¥5ü0s$A_x0004__x0006_&lt;à	CÇ&gt;#Ag,`3#Aä_x0019_éC¹_x0001_$An}´¤4=#A×$è_x0017_$Aí&gt;_x000C_%»$AslâDï¶$A¤&lt;«§îu#AfÞWÐÓU$A£,f²s#A_x0011_V_x0012_Ïd#A^ä´³Ã#A=_x001E_ÂoGº#A`O6õ#AWtOG_x001E_$AÛÓQñw#APrjù_x0014_0$AU_x0010__x001E__x0008_%%Aë`æ$_x0004_%AI/¨³_x0017_$A_x0006_À|´×6$A#þ½¥ºW"A_x0010__x0012__x0013_v#Q"A°/à¢ "Axelù_x000B_Ã#ASZ_x0012_iÆ_x0002_$A_x0005_uz*hè#A_x0004_jäÓ¢$Ael¦&lt;ò_x0003_$Ai¨åâ_x001B__x0008_#A_x0007_üÍép%Aó¯áT_x0006_	ª6"A_x000E_ªhZó\"AÐxy_x0016_;#A§N_x0010_ã\%A÷WòÃ?%Aro$¾¬#Af_x0008_½*Ä_x0002_#A+_x000E_Ï¬:#A_x000E_B_x001C_½VÒ$AÙ!b_x000C_é"AqápBè#AÞly,E³#A0ø¼#A_x0010_ö_x0018___x0013_%A_x001E_!_x0013_a#A(¡áBz#Aä¢_x0002_?ü#A4¥§$AÂçÉ_x000D_7$A_x0003__x000E_Ï$AØîê¨)N%Aì_x0004_[Y|$A¼Y{ÝN$A|hÛ?%A_x0001_çÐ*¨"Aj;Mê$Aý ñï#A~Òàá&lt;#A_x0007_|Cò}:#A_x0008_þ_x0005__x0004_#ARáÛygL#AÖux¨km%A_x0003__x0007_¤îgþê8$A§ÛU°_x000B_Þ$A)|{_x0004_I¬$A÷^Va%AÓþ-ËÒ{#AB¿SëþÝ"A¼oÄs6$A¼_x0002_õKD2$Aî­Å·ê"AÇoÃ_x0001_È"A+ØíxÛ_x0005_$As:¸ÓÊ©"Ahè(è#A*}¶¢#A¯õ?_J«$A)_x0012_­°_x000F_#Axç'Ic#A§ÝU)$g%A_R¢N=¾$A_x000F__x0016_nþ_x0008_%AÅòØ`#AìNÐ0³#AµøêH½"AÃnÐ §#A]&gt;i"vs#AÎU´ý_x001F_%A_x0006_Égõ$A `t"A"§¯ó%A_x0018_­TçÚÏ#Ag?¨_x001A_ô"A_x000D_ É_x0001__x0003__x0002_@#A+F!p_x001F_#A_x0004__x0010__x001E_¡õ"A_x0011_áº_x0008__x000E__x0013_#A_x0013_)VQ5#AÛ¿o³#Ay:þ"AÏüØÝ$A%?½h_x0007_$A¶r¤â"A	«!8s%A#ñÍÃI/$AÕtþS_x001B_%A³í_x0016_¹0$Aå"4óo(%AY¬Võc#AØ_x000C_þ'Ý%A_x001E_XµÚ#A{]_x0017_8ù$AwW«'ø_x0019_%A_x0013_1û_x000D__x000F_%Aê±X4Ê³$A¹iãgað"A&amp;ç,í$A¤-0Û_x0002_r$A_x0007_û(_x0014_Ø$A_x0010_¨àY¡"Aw¸Ûq#Aþ_x0001_&gt;ÀÑ#A&gt;w PtÍ$AKÕ*úo$A|ug_x0008_à_x0001_$A_x0002__x0003_-þÀry!$A÷W¸ço$A_x000C__x000C_K¦æ$Aç"-íaÇ"A$_x0015_QÎþs$AÏíàÆ_x0001_$Aù4z¬³í#AEm«¿$A^4à_x0004_Þ#Ar_x0016_®fÂ$A­6Âö$ACÇD¶!¯#AÂ_x0014_ÓmÝ_x0007_$A&amp;Ñý_x0015__x001D_#Adk0â]%A,ùÓi2#A½SÈÉð#A¤fN]ÿ#AÕ|86Úß#A_x0003_Ä_¦êA%A]4[l&amp;$Ayd_#_x000B_#A÷#¶4û!%A¦_x0016__x0002_MVF%A;H_x0017_$A§_x000C_=÷L"AowwZ~E#AwHP^°$At'þ´ýã#A_x0003__x0007_*F_x000D_#AÛ³F6=Ù#AH4a_x0001__x0002_®a%Aà9?à¾_x0016_"ATz¢O&amp;#A¹_x0014_Ñ2_x001E_;$A¤Õ=éAî#AãÛs+T_x0013_%Aé_x0007_$³èÓ"Ay_x000F_HÏG¯$A_x0013_Y E'$Aòüàí#AÛ_x0008_¨'Zi$A¨#F_x0010__x0015_\$A_x0001_?_x001B_É_x001F_v"AþÅj0"A°_x001E_N_x0019__x0017_'$A»¶»"AÓ¼EµÏB$A!_x0014_^7_x0007_Ø$A_x0018_Ô²¬"AN6Þ_x0002__x0015__x0006_$A_x000E_F±6·#AÝo}$Ç·#Aâ£çM`$Aå'_x0017_óz_x000F_$A.­á_x0002_E[#Aïn_x0010_ºÙ#AÄÊª¤b#Al´QWÚ$AàÕ_x001B_'N"#AðK½Ðek%A¦@^â_x000C_%Ah}_x0014_îý"A_x0001__x0003__x0013_ô¦_x0019_6Þ#A _x001C__x0008_~_x0014_#Aµ¢Áßôf$AY©:ü_x0002_Z#A¯D5`Ê"Ae¾§|"A"_x0012_êHØ"A0½K#A_x0016_à_x0016_Ñ#Acn__x0011_(´#At×·\$A_x0010_Â´_x0001_8×#A?58då¥#A_x0010_0O¾å"A¾_x0008_ÍT$AðÁ2ù_x0006_#ABW;ÁP\#Aç´qü[©$A	@8Ï}"A¦=áºÑ$AìcU3K#A:Hr_x001B_$Aò_x000E_¢ÑL¦$ACÓØ_x000F_û#A@wÖ_x000B_rD#AL&lt;m_x0015_i_x0018_$AÄÕqk`_x0012_$A2JKËJW$A`_x0007_5¯V£$Au&gt;Û[;_x0018_$A_x0012_:p3ÛZ$AyÎ_x0002__x0005_ÙQ#AØûÃ_x0018_$AAÇ'Òù#A _x0003_ÂÈ_x0013_#A_x000D_Z¼LØ#AÓg­_x0004_%AkP Ø"A[qãIä"AP?úÊ_x0018_$AxÎ=¾"AûÖRp_x0012_%Aô_x0001_ï_x0007_ì"A_x0011_Çm_x001C_¨¤#A]åN!î$A_x0008_p	®)û$A/õx&amp;ÉÜ"A{îÔ=Ý$A0ã&gt;t_x0010_J%AZýãQ_x001D_z$AÇFø½_x001F_5$Ay k°%A®&gt;2tE#A­ÐZT%AÝHN1á#Aà5X"AÞ/ÿç©"Auj_x0013_Þ$A_x0001__x0001_uhW¿#Alß_x001E_Tù$Aµ^_x000C_ð$Aò_x0017_ê_x000C_âi#AFãCóÿ#A_x0001__x0005_xÝIõÊß#A\^Q°ìô$AW³C.)C"AO*ät¯u$ARÍ_x0012_í"A0n&amp;®#A©_x0019_*×+g#AC¢_x0012_æ&gt;ï#A,!¸ô#AGÚ¹RÓh$A_x001E_³Seö_x0004_#A¨YÞ¼ßH$ArRku_x0002_$A{¥¸U_x0007_ë%AÝ3_x0015_ÍÕ7%A²²3	_x0014_#AÜ¬Æ¹¤N#Aªw_x0006_«v#AC§ o¢$A0hâV9#A_x000E__x0007_z($#A¿7bùi;#AÔ?RÕY#AHÒÇM$A_x000E_Å£Iüº$AXÂ¨£_x001A_$A¼_x001A_ù_x0016_ª#Aóæò"ò*$AºlÇe_x0002_$APÎñ_x0003_åv$A_x000B__x0003_â_x0019_æT#AæÓ"_x0006_	ªP%Aÿ;ßÒ_x0007_$Aû·$A¼}É_x0005_Ý	$A_x000B__x0007_á )$AÔ_x0013_sïý"A\_x0012__x0002__x0013_Á3$AB´¡¦_x0015_?$A_x0010_ÝþÿI£$A«Bª3pH#AªK¿-h"A_x0008_^¤_x0015_$AÃDXtð#Aß`_x0008_µà$AsåÀºØò"A®¹f$AµüÛ}ÀÃ$AþÙ@á§_x0006_%Av"s÷*U%A#)Òn"A_x0011_Ã&gt;=#A0_x0001_Áé#Að£7ï_x000D_%A1ßGÒÏ"AÂa´_x0003_Ï#A_x0011_ù\#A&gt;¶ëÕó#Aª_x0001_ÿ_x000D_¿_x001E_#AñÒîøY³#Aêç~_x000C_e#A_x0019_§_x0015_¶_$Aãa«_x0004_Ê%A_x0002__x0004__x0010__x0008_Ï&amp;Ò"A'íì÷fÿ#Ad÷_x000C_õ¤}$AÚ7wâ:%AIÃé_x001B_ç²$AøE®R_x001E_®#Aq&gt;ËåZ§$A{_x001B_|`ã$AôØYîv#A\õÆ$A _x0014_ÂÑE%Ag_x000F_1aS%A¥Y2ñ¤$Aúý³ÿÌ$Aýá~·$Ai_x000D__x0019_K$A¼~j]¤_x0018_$AúG3Ô»%A_x0015_ºôÊ$A9_x001D_7"AÄG=_x0011_Áv$AD~c*a_x0003_%A8Bcü"A¡[Ú¬é #A&lt;=p°#An|_x0019_ÙsË$A_x0001_hz¾9À$ArZû_x0004_hE#ANo}g_x000D_è$A9üÕëð#AßÏä~_x001E_ê"AÕ¼Âô_x0001__x0002__x001F_À$AÙêßõ!#AøD_x000C_7iÄ"AöHr%%A!çIe"_$A^¼YZÒ#A|_x0017_ÅòÛA$A_x0008_YVyÚ$AúÁ*!_x0016_Æ#AÞ§f`_x000F_$A{_x0003_½&lt;Úy"A¶Vkêç$A9xþ_x0006_Ù"A:KÒ_x0018__x000F_#A~¶Íy_x0017_§$AG^i¿®Ë$AVe¾æ÷_x000B_#A¹Hò+_x001E_$AôQ?³üN#AâÏ_x0002_a!÷#A¿K+$AÌª5ác$A_x0006_%ÑS=$A±Êö-¶$A¾áó*Kþ"A&amp;CÎQ®@#A,óz_x0008_gZ$AI_x0010_3(Ð#A_x001F_yÍäP"AÜxS_x0004_$A6²U_x0015_=#Aû*;_x0016_$A_x0004__x0006_\ëÞW"Aåôúc_x0005_F#Aë¿ Ë®$A_x001E__x0010_Þ6e_x0006_#Av_x0003_§_x0008_\$A4Q_x000C_"¾3$AÏã!Ï_x0015_Ï$A¥ìm;ÉÇ$A«IÉsrº#Aû_x000F_Çº_x0002_£"A:_x001B_{7]%AZô(Ö_x0001_$AÎ_x0006_ûÌ_x0011_"A´óªU_x0004_b$A+ÛþpÓ$A©a§¡{ª%A_x0018__x0006_é_x0013_$A_x001B_ÓHÊÛq#AÎ¡_x001C_ØTW%Ak_x0003_Î*Ç$A*»;F"AÐùêF`#AÌ×_x0003__x001A_$AÌ_x001C__x0008_ÏìØ#A´ö´¥` #AFÆµr#l$AKæïJãæ"AºQ#H0%AN§{W%AE_x000D_¢×=Ç"A\¯Í-$AgÈø_x0002__x0003_õ$Aþv½ÜùU$A¡Ãxt_x001A_$Aâî¸##A_x0018_ñ`_x001E_$A_x001F_´_x0003_0·"$AVs_x0012_Á$Aâ_x0002_#®_x001E_$A}	$(²|$Aru­TMd$A906¾Ø%Aì _x001F_°Û"AÄ_x0011__x0010_¯#Aæ_x0013_ô_x0010_Å"AêÓ ÷_x0018_Ù#AV4z±ë#Aóý/_x000B_F;#A5£_x0017_+f%AµÞM3y$AéìÏM×«#AÊ_x001C_ØH¡#AÁÖzÿ#A&amp;J,_x0001_hÁ"AÒ\}_x0001_=-#AüCÆv¬U%AûW_x000F_Ë¨_x0012_#AÙàZð*#A7_x0008_T^À$Ag«\v:$A)Y¢¦¹$Aå_x0008_ËÔÕ"AµF_x0016_-±#A_x0001__x0003__x001C_H`ÍX$A½£_x0013_úÍ1$A.¾Ò¹"A~_x0017_ù6_x001F_þ#AÉØkdò"A11_x0004_$÷÷#A_x001E_Äm±Ä%%A±÷ñ_x0004_óT#AªÔY$A©9{iXH$A¬ÿ_x0001_À"AÃÁ_x0002_m$AÓÍ_x0017_q½#AKÄr_x000F_z$A8Ç_x001C_Ô!Ä#Axu¸&lt;$A_x001A_½q,_x001E_&gt;#AIæë!,$AC_x0016_^#Aß	}à¶J$AUºÌÌÈT%ARøBÈ#A`ø¾ôÊ#AR%_x001B_»Ì$A!© êBñ#Apê#Ahe`LÔ#Aa*U&gt;_x0005_#A?-Ôë#Av_Æ##AI_x001C_ÓkÄÈ#AlGtÒ_x0004__x0006_¨-$A÷áÃ_x0007__x0001_$A Cüª½_x0013_$AòÇBäh[#AV_x0008_=K§¡$A_x0015__x0015__x0014__x0007_%A_x0002_æv_x001E_7l%AZÊêQ_x000E__x001B_%AâfÔ:Lb#A£ëN&gt;¹Å#Aú6ìh×±#AÕS¥íÐ%A[_x001E_o¡²ö"Ac_x0005_$ ø#A´{DwÆ$AªÄ_x001A__x001A_:#Ac´;27$AWZ@?Á#A2SBý8:$A_x001F_f?¡_x0018_X#A`_x0008__x0013_=_x001E_d$AêêÎOÏ$AÔß²»%½%A*ÿØ³$AuþyL$A -ãÂ3$AðË¨ù]ß#A2#cjÊ"A_x0015_ê	³#AÝ_x0003_±_x0010_·"AMZ£ãÆÉ#Aè!É Á_x0011_#A_x0001__x0002_ç9h¦´Ý"A_x000C_c÷rÖ$A_x0011_ú,/Cè"A,dqô_x0002_#AÏòÛ{ä#A_x0016_µñR¾$AV~¥_x0004_FØ$Aè40ÛÜÜ#A_x0010_Ã_x0011__x000C_M9$A5Qê}Õ%AÕ¯Éõß"A°_@«"A5F&gt;$AØÐy»$A|`5¨_x000E_®"AÜê|ÏYc$AÿÞ°4[1%A¦_x0003_Ó_x0015_m"AÙÏ_x001C_ª_x001D_$A¶þ_x0004_¹ä|#AíÌÚ;_x000E_`#Aàx_x001C_d¤Î#A«¬ÄL4_x0011_$Aæ$îa'à#A5_x000D_Ýo_x0010_Å#AîK×nz´#AèA_x001D_ê:Á"A&gt;Ö&lt;f$Aß­·ä#A1JD_x0003_¿"A_x0006_É	»#A_O³_x0001__x0003_y#Ao_x0013_ò0¡Ü#ASø+é_x0002_·#AÀS0÷ìÕ#AØ_x000F_ö3`_x001E_$A®Xk­#&gt;$AÖ^`ô±"A_x0008_É}	#"AW_x0003_Õ¹%g$AUãÑç#$AÎPËJ.U%A_x0014_]	íÉ¹$AÛpìÔI$AÕø	õßì$A(ÿÜOM$A¾&amp;3_x0011_%A[à"»ê"A-æ]_x0006_$A¸x´õ$A_x0019_¬_x0015_#AÍ²è~_x0010_#Ar_x000B_7A_x0013_$Aí"+&lt;Z#Av_x0011_aô_x0008_#AÊG_x0004_ºÓ_x000B_$Aê¦_x0006_A¢ª"A{øO`%A_x0011_«¯M-#AB&amp;4'q$A	:¸$Aþ_x001C__x000D_Ó#AV_x0010__x0019_Up%A_x0001__x0002__x0001_'»_x000F_Ù_x0003_$Aðª«eç$Abûi_x001B_,%A_ÖEnI%AçÄelç$AYP $A_x0016_²kx·Ý#AYo_x001C_s"A_x001E__x0005_¬ýùT$A_x0014_Ø_x001F_ì#AIXpÕ_x0008_À$A¨_x0011_Èú"-#A¦¡Z2Ç#A]Yÿm%Aê¬ÁKC#AG³_Ô=%AS­àØÏ#Añ_x0018__x000C_	«_x0019_$A$*¿_x0001_Ã"AZü_x000C_/F#AÆ5¤ÌÃ"Aä!_x0012__x001F__x0016_A$Aä¶v_x000D_;¬$A-æôCù_x0003_$Aæ¬`âò÷"A¢_x000C_¼xæ$A!Q·Æö#A	:5@ÿ:%A+_x0002_u:»#ASuµ]þ#A¦©%½Í$Ap_x0002__x0003__x0004_ $A¸Hú_x0005_$A*ÐW_x000B_N$A¹_x0013_L!T$A_x0003__x0014__x0002_±ä#AØ³c`	h#AAÝ_x0010_ËC_x0001_#A±®~tâ"A!¸î®´#A_x0002_ö_x0017_ø0ü#A7¨Ù_x0018__x0011__x0013_$AÖ_x001D_dÃ{#AN¼ÇëNÁ$Aÿç+V_x0001_`$Ajæ¶&lt;_x0019_s#A4&lt;_x000C_v"Ø#AÑ/gLïþ#Aß_x0016_azÍ_x0013_$A%¯®L¼A#A(4³O_x0011_$A_x001D_ª¤MÈ"A-A_x0010_è-_x0017_$A_x000D_îÍ®#AoØ®¼\"A#äI»:x$AnÐ_x000E_´"AÐx_x0005_þ#Aã)ûÿ#A%_x0019_Ögñð"A·mÔe_x0002_´$A¶)«_5¯#AI1)K3#A_x0002__x0006__x0013_Úùò_x0007_#Aï­.&lt;z$A©ßP÷_x0008__x0005_#AÚØ&lt;À	ú"A¢aº#_x000F_ÿ#AÇ_x0003_vòí_x0019_$Açÿj_x0012_Ù#A7jvþ%A"Ñhâ¦#AÈZÜ#AwÓmüvØ"AýkËÍ£M#AÑÍøú_x0008_$A}x@Vq'#AÅõïÊU%AÑÊzvMÁ#A]_x0005_N¶v#Aë$EUWi$Aö­_x0011_S{7$A©ÈÙìÝ_x000B_$A¥ç='«Ö$Aê5g_x0001_#A_x0002_¼Zdv$A_x0011_!.xð_x0005_#A_x0007__x0018_Q_x0018_Z$A_x0006_­bOúü#AcÏDp#AnáEÔ_x001F_¥$AõLÀ_x0004_î_x0008_$A_x0012_^a¤#A§AÕç²"#ADÞ,_x0001__x0002__x000D_#AmF#_5%A¿Ã_$Q$A_x0010_]³Ú¨$Aùï±*gi$Aæ^cÑ_x0003_Û$A°+©Dxô"AÔJôÈw¥"Aå:Â/ñ"A_x001C__x0011_ z#A_x0014_ÌwÑP\$AÜ^¦jÉI$A¢¶ÒÔ"A_x001D_p_x0017_­à#A²_x0004_Xß$A¾û_x000F_M$A_x0006_j_x0018_9Dd#A6Ü_x000E_;3!$AÈÍ¿a\#AVz_x0011_Á_x0019_$A#ÂÚtpw$AÔ¤¸Þs{#A_x0005_×Ôf/"AÖúï8U#A!_x0014_m_x0002_,_x0015_%AM°Cêlâ"Aý]ó­_x001B_$A[ÓÅ¹C¡$A4W&gt;~4#A4È&lt;¨_x0008_#A×wB±J$A¼õ_x000D_½Í$A_x0002__x0003_D_x0004_Ùèª$AÃa0]nõ$A-÷&amp;û#AôÛE_x0007_`$Am;@x_x0006_#AÊÿ0Çb$Ay_x0008_±Sa&amp;%A/¯t£$Aè_x0012_$AgÞÌ&amp;´Ä#AÏ&lt;ð)Ü$Aç/+.À®#AÂêë_x0006_K%A6oFí8_#AN/_x0008_"_x001E_ü#A!xö`_x0003_¾$Ac¿Ö5Ý_x001A_$AZ^nú£$AÌèLÂË"AM±² !È$A#6£Å_x0014_P#Aè_x0006_mÔ_x0018_§$A%©ß$A½*L_x0001_n$A&lt;MxÜa%A®«¤?'"A&lt;ºÖL7§$A71/%V%AóøþÄ_x001A_$AN­B÷_x000E_%A@[iæ_x001A_A$A×HÃ©_x0001__x0002_óé#AÕYÍ¶\Ú#A?ìWD_x0003_#AÉÈ_x000E_D$A_x0010_Ð"A_x0003_%Æ¿­x"A/cA,1#Aó¬Äf"Ar_x000B__x0018_Ð%AæÙaaê$A&amp;ÌI1ø%Ac×âÊ$AÓÞÒ&amp;l$AÁ'_x0019_Á±$AÃ_x000F__x0001_)_x0005_h%AÌ+ðí)_x000F_$Ak+¾H#A§åÞ7¹±"A ¼Iß×&amp;$AúU_x0002_Ä_x001D_;#Ak Åq ×#AÞW_x0017_ö #A7¸\Î"A_x0006_)&gt;¿÷#Aò*(%`#AAj,¨ýæ#AÆå_x001E_õ_x0011_$A³è¯&lt;q#AïØ+±®s#A*I\U#AÔ·¼7§À#A_x000C_{d$A_x0004__x0006_Y2ã_x000F_#AÍ&gt;¢1&amp;$A&lt;_x000C_Ôâ_x0003_Ü$A2÷_x0004__x000F_o%A÷MÍò#A=¸ýnØ#A¿÷_x001B_À#A«oåGÀ#AÂÿ_x0001__x000C__x0014_L#AÃ&amp;ØXý#AÅÓÍ³¼#A_x0002__x001B_vû-$AÒ¸_x0019_·2µ#A_x001F_UWÛú1$A¡!éj9Ö$AJ¡&amp;»O8%A­²cö$A_x0005_-Ññ8%A«9²_x001D_g#A,«È3ÞÄ"A_x0005_÷CûÆ%A#}uWÌÚ$Aï_x001C_ó_x0018__x001B_±$AõF&gt;Ö_x0012_$A1v^Ý)%Aþ_x0003_Zhx#Au'[©»[#An_x0019_'?¿-$AþÞR®Ê"AÃ_x0014_H¢Öì#AÏ6X¯à"Ad_x0003_l_x0006__x0007_9$A{©ËKm"AB½_x001E_$Aµ_x0005_ê¼ÔF#A_x000E_Úà&gt;_$A&amp;Mí;õ³$A®_x0015_¡Ï/#AQ×å$_x0016_$A_x0012_ÇÒÈVt$ADõ_x0016_Ý½Ã#A_x0013_[z$AËß_x0005_{ö#A¢è_x000E_ä"AÃð(¯¬#A|eªË®ï"ALÝ_x000E_±à#A_x0011_æ!ìC#A_x001B_*¤VÉb"Ahÿ_x000C_µµ$Agø1Ä_x001C_#A«¦_x000B__x000F_#Amj_x001D_øT$AÇ¾ZO_x0017_Ï#A_x0008_QÏÏ@ì#Aüµ	_x001B_R$A_x0004__x0004_sôÔ¯%Aµòù%Î"A²s!}æü#A_$#_x0002__x0003_$A}_x0001_qï=$A@:6cKS#A_x000C_N_x0007_[$A_x0003__x0004_ÐØ¤#%AÖ_x0001_ÝhNn#A	æ_x000F_~#AROÏt±#AÔÓdÈ$A»_x0005_EÆÉÍ"Alù:U_x001E_%Aò_x0014_Ì¹FÞ"AÍ­¬hv$AóýÓl_x001D_ô#Ao_x000C_ÎÀzÿ#A	ÜCÐì#A?_x0001_$"Àé#A§©&lt;(SÁ$A_x0002_û§õ?1%A&lt;3VEã¿"At_x001A__x0017__x0010_É$AÍÎÌ­¦$AGÌà.ªç"A¢+#Êþ$A®8_x0005_M_x0015_$AêQi"A+§Mïá#AzÂ_x0013_^î#Ar·_x0001_ý%"AÏqFÝºÙ#A-ÇÆ	d¥$A®óä	àJ#AZ_x0002__x000B_Ñ@%A|FW_x0003_Â©#A_x001F_é´¦5­$A_x001F__x0002_Ã9_x0004__x0005_R#A-ÓÇ²®"A_x0010_µU.$Aw6ÖÂn#A&lt;I5é$AÓ_x0006_ôý$Aj_x000C_á_x001D_9$#A×­kù_x001C_%Aec_x000E_dËä"AÕ0ØÉ8%Aª_x0006_Ú"Q%A_x0010_RÉ×D¢$AÏÇñ_x000F_m¡#AÊsø¿ø"A¦_x000F_Bm_x0002_P#Aç_x001C_íÈ_x001E__x001D_#A4Í?UbÒ#A_x001F__x001E__x0014_ãñ"AR¢içU¸#AMÀÚôÉÐ$A~Z£ï"AÏk8²Àÿ"A0F_x0003__x0018_¡÷"Anåk_x001A__%Aà^¾_x0008_z$A_x001B_Î;_x0012_å8$A©z~h#ACXÝÝ#A_x0014_b2;á_x0018_$A+ÈÄli#A¦@KP_x0001_P$A_x0011_»Ì~_x000E__x0015_$A_x0002__x0003__x0017_j÷ð#A=¾pã_x0008_a$A¸r_x000F_ZX"A_x0005_K0àW#AÁý?¡_x0013_y#A#ÖøÉéø$AÁæ&gt;ZZ$Aj](p%A_x0017_¯Ê°ØV#AoÒ¶qåé$A Í_x0007_÷%A ¥_x0003_DÎ_x0008_$A_x001B__x0001_¢Ñî$Aª§çÙ^G#A?c"|#AZ¡_x0015_a_x0017_?#AËo,g_x0004_$A¯Ú¤-_x000D_Í$AAñHà!$A¢4ùdí#Aq{4ØT%AÅÄ_x001F_7²¬#AkßFûî#A_x000D_Ì?çæ¾%A«ms_x0004_¬¸$AU&gt;EÄ¸#A_x0017_ß l±$A)_x0002__x000B_¼#Ag_x0003_vï¤%A+Þ®[Úó#AçN'Ì#AA,ü¸_x0002__x0003__x0015_N$AO²_x0019_U¼_x0017_$A_x001B_AãF«|$A®g0_x0019_$Aü± _x0001__x000C_#AÝÚÃBT$A«Î¤sX#A=&lt;9.c$Añ_x0002_æ?à$A[¡î_x0002_Õ1#AEgB¹z"#A*+|#AüÍ¸®#A_x001B_ÌàÃl$A_x0018_ùo¡Ýe#Añ×0x_x0019_"AôÆf²_x0017_n$Aº7º/¥z$A³¸î%Ã#A_x001F_C²	#A }_x0012__x000B_#A_x000D_×ÃÒù$A«_x001C__x0005_1=ô#A¸%­Ð_x0012_$AÐ¨Xlà6$A_x000E_Ìõ4J|#A@Ltú&amp;$Al_x0012_ÀYï$A~Æ4ú!$AGðKeÓ#Az6X%A§e7@XÆ"A_x0002__x0004_$_x0017__x0005_*¶»$A_x0016_Î¸ÌJ_x0006_$AcÉ_x0003_U%A_x0003_fÂÙTÊ#A_x000B__x0011_&gt;F«;$A_x001D_é_x0003_ý_x001E_%A_x0005_oö;Sá#ApÅNj $A3ÿ ø`$A#$_x0003__x0019_í$Ahæ@Gh$A\Ð&gt;f D#AÍK	cý_x000F_%Aø_x0002_bÁ?}#As&gt;FvØì#AXöÙ#A8Z_x001B__x0007_X$AêfJ_x0015_»_x0001_%Aï]¥Â_x0005_ê#A¿EÕ°|$A%5xÈ²3$AT!ê0M/$AØ@·_x001F_$A#_x0011_Yµ'í"AÑ}Kv¡$ANtI-÷h#Ac=Q_x0005_®A$A78_x0018_¡ý#A"äz(Ya$AT­_x0018_m_x001B_#AªÓø£©_x001F_%AÞä³_x0019__x0002__x0007_ÿì$ARÖ¯Î&lt;$AM"ÓÏN$AfÄ_x0006_ùQ"A¾_x0002__x0016_±W¢$A_x0010_jÌ#A¤_x001B__x000C_j!#A_x0019_XY S_x001C_$AN)_x001D_³ $A¡|)Ñf^#AUß\M¨Ã$A)tL_x0014_`#A§_x0014_*Í	b$ATtÓ¹F$A&amp;&lt;ÀÓ#AÏÝªüþb%A6_x0019_É_x0005_$Ak/yäà#A¸A@ï[{$A_x0018_½	="AÁñÜÒ0%AÝ®ü=_x0005__x0019_$A`¥þ_x000B_´"Ab&amp;^ÚÐ#ATaPUA%A)$Rábí"AvÏ,!Ý"A_x0001_@±±Â#Az³]A$A._x0003_éOÞú#A_x0014_ä2±u¹#AaåW_x0012__x0004_-%A_x0001__x0002_¿&gt;j	¶²#AH;¦ÔÅ$Aç/×Âsæ#A÷ác$A_x0011__x0002_îf_x0003_Á"A_x001B__x0002_[0Ú#AAýªK_x001B_v#AÈ«è0A$A±a4ò7Ó#ASÒä·l#A`s£m_x0019_$A]ï_x0006_£i$A_x001C_·R_x001F_#AÉQ%9f#AÕÍ½¹(#A(ºè­_x0018_#Ad^Öé¼#A9Ò&amp;Cä#AëÂ4ö]$A¸ÈæPÚ"A^Êá#A/ñÄ®$Afng*#A_x001A_°ü`$AV29îðÛ$AZ_x0016__x0012_ä¸Ç#A|Âiúå&lt;%A_x0008_ÍRæ"A_x0019_ÓË_x0008_##A÷|}é²#Aû_¦¯_x001E_»$A_x0004_ÔªH_x0001__x0003__x001A_6#A¡;÷±Ôï#Aê*¡0Ù"A&lt;þ=cG$AùÍ¬_x001E_Ó$A_x0017_.¢å"þ#Af3!ï¨.#Aûÿ&gt;¡_x0003_"AUkÅé_x0003_$A_x001E_ó_x000F_nvº$AÙ¯¬·_x000B_¡"AUû_x0007_d°?$A±£1ùö#AVC_x0003_£)3#A!ÃN9ÔÔ"ATÃ_x0018_Ö_x0008_¾"AÖx_x0002_O#A_x0014_Úºëpe$AUU_x001C_;%8#A4@Éi¡:#AÐi¸Ó»%A_x0018__x001F_ö_x001F__x001A_%AÈXÃßÑ#Ah_x0005_óM³_x0010_#A|ÛI_x000F_¯$AQûÍ_x0013__x0002_$A§ò#/|±$A_x0003_ÓIÙ!Á"AKÖÙ_x0010_ü#AÝ]ÌoÑ!$Aì5_x0010_&lt;&lt;_x001B_$A¾U íD#A_x0003__x0008_ä_x000E_we?_x0001_#A	_x0007_ÈBØ%Aq 4;$A_x001E_1ß_x000B_*·#A 0Ûñ#ABç4 _x0019__x0007_$A2óqÿÐ¤$Aè¥³&amp;®$A³ä([½"Aö_x0006__x001A_o_$A¨ÕñBÉ#AôHÊ7C$As·t$Af¹_x0001_%¬p#Agu.&gt;_x0019_Ý#Aøóx$A&lt;ñ¶ ²_x001E_$Ab|ì®~$A¶ [¤_x0017_#A­ðN^­$AÙ¡ñhB$A@ç_x0011_æ_x001E_%A%_x0013_ýP&gt;#AÝ[ø_x0002_$#AGÏý^6_x0016_#A»_x0003_ü¶Gñ#Ar]/ÈÚ$AfnX]é#AªB£øLà"A_x0016__x0005_åiý_x0004_#A* _x0010__x001A_$$A_x0006_X´C_x0001__x0002__x0012_d"A_x001E_O"RÏ"Aviµõ¶$A´P=_x001D_V$A_x001C_t_x001C_ë+$A[:cÜÎ#A_x0011_xt5 Ç$AÍ'h[Ç×"AOòç_x0018_"A%_x0003_ýÀÙ&amp;$A´ê_x0001_rÞ$AX_x0003_i®$A*ÕËË³"Aèµ_x0014_~$AÜ3é×%AæI·e@$AñÙBµ6¨#A¦Æó+$AZ¾ä¯®C$A_x0002_H´g:%AN3_x0005_ËÔ#AâJ^60#A_x0018_Ì_x001B_%AÍ¹_x000B_Ùpg#A_dy­µï"AçÇ¨ó¢#A_x0008_×~;Æ%A·h©ó Á"AFQ_x001F_qQ$Ag²ÎUí"A_x001A_ï_x000C_×Y»#A,ö% d#A_x0001__x0003_Ëó_x0005_W§$A`xÖ«?7"Aªþ¦nÖ$AÑänA_x0008_$AZè¹_x001E_¼D$A\Õ§¬"A`vÒÊ#­#AÎck(Y³$AKÚlÖ×¯$Að__x000E_î#AsÒÊHp%Aª¾´Dÿ"AQ:^|ßK$A#½	R_x001F_#A_x001C_ÃÐße#AD_x0003_\¹û#A5x@&lt;ô)$A_x0012_#&gt;_x0001_$A­	¯"Aaôe|#Aa¦¦l¥#AÞÐí/_x0014_Ù#A	ÒÚE_x0011_%A0íÊ¤ö#A1_x001A_ÙÆ_x0010_#AµHÊï"A+®K]_x000E_q#AÍK&lt;­u$AÓ¬_x001F__x0002_c_x0014_#AãHÓÂ_x0005_[#AH_x0011_¥í`@$A_x0012_¤-_x0008__x0003__x000E_wã#A_x0017_dc»y#A_x0003_0)S_x0004_%Ak_x0013_Q ­"AN´¾#"â$Ak4G·v5$AÃ_x0005_¶Í8#A:_x0004_:Í÷$AzìN_x0016_¾Ä#ANq~%$A®_x0003_R/Ø#Al_x0004__x0001_§_x001A_$AX^tÓ¹"Ay_x0004_}æ_x0007_¢"Abó_x0005_Ô¬#A_x001D_ ÎÒ\½#AËU_x0006_2_x000C_$AèÌ¤÷¢Ù$A`Rf&amp;]Û#A,g«´9;#A	8Ñ&lt;-"A.i°ù½$AÇÜù_x0003_ÂP$A_x000D_£Ð@ûÕ"AÛ*	l=$A_x0008_+¼è#A]_x000B_å#äé"A_x0002_=3P$Aòå'øS$Amf¡û"Aü&lt;¾"V/#Am_x0002_Ñ#ô#A_x0004__x0005_k_x001B_TÔØ_x0014_%AÿíRrü¿$A_x0002_"þ_x0003_%A_x0015_'­¼\Ó$A¡_x0016_Ì#A _x001C_1%AON'ù@i$Aëè[üM$A¿Þó#AØ&gt;i_x0012_:M#AèëÌÙ/î$A¢,@Jô$AxD_x0002_¨1$AS¦jM»#A«_x0013_õ1ð#A ¿_x0004_Ëk$Ac«ª_x0018_Í"A&amp;©½_x0001__x0015_$ArÊ6KZ_x0015_$Az-¬G+_x000D_$A&gt;ï4Wú#A%_x0017_KªM%Au_x0001__x001A_$A_x0018_ y8õ#Ac	d_x0015_$AÇo%_x000D_Ãæ"Aµ½_x0017__Ä$A·Z½]º$A&gt;w_x001A_ú9K%A4_x001D_X_x000D_j_x0002_#A}¯ãV	]#A÷/¬_x0001__x0003__x001C_þ$A ^ê¥E$A!D·ö.ô#AiXQT#AÐ_x0012_{Ø£$ATõ,Ûs#A·wàUø#AÀVíÒû#A§öèt+X$A_x0015__x0013_Þë#AØ¡FKU$AZ/_x000D_§Ì$AE¯aPk%A+M_x0016_íö_x001A_"A_x001A_²bá©n#A_x0008_¬@sw­#A«OH?#A(Y~S4_x0017_#A&lt;ô¹z#$A­Ìjÿ %AW6_x000E_~-$A_x0001_½!ÖÅ#A.eÕbøÈ"AlbYH!_x0001_$AD«_Îr-#AÕHÁ´±Õ$AÜ]Jf\Û"AÀ_x0005_@_x0007__x0002_%A~e_x001E_êm_x0013_%AóÄ°°_x001F_#Aßø_x0015_þî&lt;$AÂ¯¢_x000F_R%A_x0003__x0006_ñ&amp;Ds=1$A$n_x001B__x0004_ü#Aíóo#AMYìÊKü$AÉÝ_x0014_¥3ÿ$A_x0008_[_x0013__x0012_®¥$A_x0003_må	_x0002_«$Aî~±n_x0015__x0005_#Aå³îÀ_x000F_$A§_x000E_÷½Rõ"A_x0018_]_x001E_5Ó$AXZ_x000C_$AÍa_x001A_òim$Afø_x0003_Ã¿9$A¨Ç_x000F_£·#Aà&lt;_x001A_0¶%A;@_x0001_Q¡#AïðbþVy$Aí0"AK/¦Y$AXð×kî_x0017_%AÝB_x000B__x0008_cd$Aò£&gt;?[%Apø¬cBä"A_x000E_	1ð{_x0014_%AuõÛ¦ú#AL¢á³%AúbELa%Ae	§[w#A¾(C_x001B_#AË6_x000F__x0010_Þ#A&amp;;¤_x0002__x0004_¾L$Aî_x0004_Wë#AOçíñï$A~ûl}qÛ$ARò_x0008__x0017_$A_x0016__x0016_+0_x001C_*$AÇueî#A²«/hæ_x0016_#A%_x000F_µb#A4yåÑ%A/v9­Ñ;#ARÖw­I"%AòFù_x0001_Jb%A©*Ç$à÷#A][@Ô-;$AÐZ_x0011_Ã]\$A¼µ_x0010__x000F_zó$A°®_x0014__x0002_¿$A_x0001_Ã&amp;Å8[$As-Y÷_x0003_H%A÷_x0006_£t·#AïRk:Ó$AÍÙL"Ac¤A$AâFz_x0004_}ù$AÇ5_x000F_ÿ#AÒÄQ_x0014_Í_x000D_$A4Áj¹Ý¸"A ûhîÃ$#Asr_x0010_x	$A²&gt;?|_x0001__x0010_$ArùÕãº_x0007_$A_x0008_	¦ØÕ?$An]_x0005_W^Ì$A_x0010__x000E__x0004_TM$A(töß_x0006_÷#A¾_x001E_Õ÷_x001A_Y"A8ÉÛ| ¬$A¡¹w_x000F_o%A&amp;bNV "AÂ&amp;^º_x0001_$AÜnÉË	&lt;#A¢é²K2_x0007_$A­²_x000B__x000F_+$A_x0002_&gt;íª½_x0007_#AL~©Ñ_x0007_}#A_x000B_YÑ_x000C_É#AÍ¥$qÚ_x000D_%APÕeñÿg$AàQqV¥%A7|U_x0013_M_x001E_#AçðÈ*$Au_x001A_(øÔ$A_x001D_û_x000D__x0012__x001B_$AØ	â}_x0013_%A_x0016_q°±}-$Aý@ÌK\"A/_x001C_f #AqÊ¨!Ó$A_x0003_®_x0004_ñ,×#A\@ëK_x000C_ä#AºªJ_x0006_#A_x0003_ò s#AdI_x0008__x0001__x0001__x0002_v$A½«[y#A5¯´_x001B_a$Aü&gt;bE$A^6°äÝ,$AZAÁ_x0013_D;%Aéëy_x0004__x0017_%A|_x0006_Ã?ÓÈ$A#_x000C__x000C_I~#AT_x001A_ÕúhT$Aìä"Æ$ADýÔ_x000E_¿"A_x0016_!_x0004_¤ð"AÄ@[qYC%AÎë_x0003_u_x0015_#AxÆ­pb©%A]¤SqLX#Ah»ðP#A5é´_x001D_Úù#A®_x000B_!Xõ"AÆt`¶#3#A/ÃîéÉ$Am1[âõl$A½Ï_x000E_ôb"AyíÒ³_x0018_è"A_x0019_ö_x0007_Q_x001B_ #ABÍ_x0007_Í¤_x0004_#Aü?Ê_x001C_Q$Axò­hA#A_[Û"Aá_x0013_ÁU|Ý#Aø¦_x0018_(¶&lt;$A_x0005__x0008_â4ø_x000E_ú$AABAú t$Aº«0_x000F_ûÄ$AÍßÖz#A_x0008_´¦ÈëN$AÝ©_x001D_Ïín$Aßý®¬÷"A{Àçî_x0005__x0014_#Að .Ô$A_x0001__x000D_Qy%A Bþ_x001B__x0004_%A@â+¯_x0008_($A¿.¶!_x000C_Ç$AR©ÌYÕ$ART,\øC$A©_x0004_Òin"Aîy,ãM»$A_x000C_T,Ï$Aú_x0006_¿'_x001C_$A_x001F__x0014_ÍM=#ApÔ]0E%A_x0002_BìÛ#ATÙG|_x001D_¢#A¾§!PÎ#AÁG÷$Aÿ{y#A:_x001F__x0007_5ñí#AæS[Ø[_x0003_#AßæIè]%A¡²÷_x0018_÷$#AA|]#A'x!_x0018__x0001__x0002_éO#A&gt;¦ ¬"Ah$tô#A}#ÛKµ$A¯o¸ø#AêÉ_x0011_áû_x0011_%A°cKsò"A¡©_x0005_k$A'ã(ìº"A¿E_x0003_t_x001B_ø#Aí}o¾%A_x0018_êø_x0006_Õ$An)*8$A¶G-lÜ$A6 æ_x001A_m_x001D_#A;À*^!ñ"A_x000E_Ãló$AÎá_x0001_¾â"A[Þ,V³¬#AÓb¨_x001A_+ö$A_x0012_éø»µ#A~)]Ñì#A°eL±_x000D_Û#AÜCé$;$A:Î]²_x001B_s$Aé$+úû÷$AU¿_x0017_ÊG"Ah_x0008__x0016_hd$Aò/üÄÛ_x0018_$Aâ'XÎ_x0003_%AR_x0014_^Í3.#A,_x0008_Xï±)$A_x0001__x0002_A¼_x000F_akÆ"AÂ³_x0001_ò"&amp;#A¸éÅ¤Iï"A¼	¼î/#A1:Ò@-E%An Fy®È#Aþc(À_x0003_%AJd_x000E_gê%AßÂÓ±5%AcD$4$AöÆ_x001C_HV½#A=G«%AC14ß"A£ç³ª[#A(ã1ìN$A]j÷¯²è"AuXjzgæ#AÓ_x0010_Ãc#A¢°Ý_x0008_D#%AÑåÀ³¶$A&gt;ì_x0012_»J$AoOôÙ#AÒÒ_x0005__x000D_qs$AþÆPí#A¾_x000B__x0007__x001B_%A_x0016_a%ÞÊ#A_x0011_¡_x0001_&lt;]_x0011_#A¨®¾bR$AÚ_x0019_ætj"A®u¸m"A^õ³_x0019_z$A:¤å _x0001__x0002_7#A_x0001_É_x001C_è_x000F_û$ACìÐÃpü#Aç¦&lt;e³Ù#A=JAÀL#Ah¹½y#AÝ½úýk%AÈÃÂMö²#A9_x0019_½ù#AT_x0002_öÂ8$AêÄT»KÞ#A_x0010_iÐ=R:$A4°ñ´üZ#A&amp;_x000F_7f¶U#Aö_x0010_z!_x0008__x0004_#Au_x000E_ç_x0016_ö§$A¡B¥gd^"AU%#¬V_x001F_%AQaHYY3$Aä_x0012_$AøDð¯¯$AT .Ì&gt;#A;õ_x0010_V$Ar½X¬#AD\îS$/$A$ó_x000B_¹ä$Aß*}l^#A_x0007_IÈê"AH_x0010_Õë_x001C_@$A"r±ÀÔê#Aõ'Ê1â"A&amp;ÌÉûïO#A_x0001__x0002_4Wà9O$A°!õi£_x0005_$A_x001E_úR=a$AU:Û_x0019__x0006_%A$íyú#AÖ&gt;ª#At&lt;«³ñ#A ¤5Ýs$AQ±M²G½#Am_x0013_[9#A)E\o(_x0004_$AÊÔô"Aã%A'Ifny²#A_x0007_E_x0012_¬_x0019_$AÓ_x0008_í_x0011_TÕ#A ÂsDM $Au_x001D_cü"A_x000D_a;ó¿ú#Ah_x0019_l|#$AAÕAz_x0006_%AD¶I:q¨$A?ÚDÂÌÄ$AúyÖKH±#A_x001D_Í±?_x0005_$ANæýD¾T#A7ògù¯_x0008_$ABÒ%T_x000D_f$AE_x0017_]ßL³#Aè_x0011_Ña_x0008_a$AO:5ÌÅf$Aßa|±_x0016_#Aþ7Jæ_x0001__x0002_U!$AN°Ã!_x001C_g#Aæ÷=_x001D_Þ$$A8&lt;±úçÎ"A£_x0007_rf·I$A:ò_x0004_ÈÊ#A_x0004__x0001_æð$APhÝ¤9$AÙ_x000F_c$Ao4 À"AÅ	fõ(Þ#Aµ×S± ×$AÖZZ«õ"Aíx-ø/F#A¿j_x0011_¯À#A¢bÒ_x0006_ú$A·G_x001E_*GD#A_x000C_ïu\&amp;ø$AØEÐA"A3Þ}[B_x000F_%A¡Ìõg-¼$AáÄ_x001F__x001A__x000B_$AÑrp6&lt;Û$Aõ|Åé¼#Aÿ_x000D_9$Ó«"Aq4øb³$Aõç¯w$A7ðuÐ&lt;#A+mBKûÚ#Aì¨&lt;íªB%AxkîT$A°2T_x0014_m\#A_x0001__x0002_O¥bGÇ#Aí	g*d$A]Xc;\"A,ùëû¤#A#û_x000B__x0008_=ê"AãßÎßÀö#AÜ{Ï·ÁH%AQD¾êª×#AV ã[ä$A_x0010_^_x0008_v¸T$A.((¾Ë#AT_x000F_|K­$A1ÐíïïU$A­»·gp#A8_x0011_Õ$A|1£ÏÃ#AÀ`_x0014_îKÎ#A(ýÚx,$A"_x000E_GãU#A3¥ù9é#A}ó¯¹Ë_x000E_#AeÅ_x0013_¦]$A\ø_I°#AØ YÆ_x0014_$A¹µ_x0012_ç|#A_x0003_ô	þ#AÉ_x001C_Mð_x000F_$Aöµò¾#AnÛ#x'#AkH½íAô$AgÍkÔ¶_x001E_#AJ3£-_x0001__x0003_+¿$A¨´ÕáÊ#A._x001F_e&gt;m$A_x0012__x000C_Ùê[$A_x0005__x0002_©Ó$AS¿ù_x0012_]3#Aå.úÈý`$Aí|ä7è$Azê/_x0019_¬Ï$A·³ %wÆ#A¸_x0019_6_x001B_a¥#A_x0015_m_x000C_ý"Ackê°×$AÕ:ó2ÖÚ$A­ÏÎñ^$AC'É&amp;bí#A!_x001D_\Í¬ã#A_x0012_$þ$Ax¼Þjýö$Aü,û#A}&gt;_x001B_J$Aw?_x0006_FC%AÄC}_x0008_²#AÁ_x001A_!_x0006_#A_x000B_Ó²î*$AeÑe#Å¼#A_x000F__x0014__x0015_ÿ"A_x000B_]Vì_x0013__$AR_x0006_vVZà$Ad+GMnñ"A©à_x000D_1#A:Æ,_x0008_q9$A_x0001__x0002_ç?³_x0006_·Ø#A¨ô_x000B__x0004_®#AÏ_x0002_e_x0013_ÞÄ$AúmP_x001B__x0005_¾$A[/ÜmT_x001E_%A_x000D_@Ý*_x0003_ð"A¬;Dp$÷"A§èµ_x000B_ÞH$Ap_x0019_ÏâW%A¶ä;ïøg$A"#_x001A_¤H_x0019_%A_x001E_¯Ýì$As¾º½E#AXËxdç^"AÈk{@:$AÁ _x0006__x000C_$A_x001F_HÎIá #AÒ²_x001F_±D#A¥J2Ä$A_x0015_R_x001E_ci%A_x0016_Ñ¼¶M$A,uÊ%A2é6=%Ay4H»gï"ASôRà&lt;$Aääí3©_x0015_%AÁÉEN$A|«ÕÁÕ$A7_x0015_¸»ªª"AÕª¯~»Å"AQq/AO_x001B_%Aá×9_x0002__x0003__x0012_&amp;%A_x001A_çðvÌU#AbìKýÕ%A¯Ê'\UI$Aâù_x0010_w·Z#A«Ì2_x001D_·_x0017_#Ax¢ÙK$A¾0i%AG_x0016_,_x001A_8$A8ê_x0012_5vå#A_x001D__x0018_êÓ_x000B_%AÂ_x000C_?u0#A°ß«Ñ$A®è»§¹ú$AyÉ~5é$A.Â)_x0004_#Aº!g2$ã#A}Êt¢_x0013_#A_x000F_#Ýóüã$A`kØA$A_x000B__x0001_Çá§$A¸Ä¯f¯$AÓ$ÆÊùÍ#A_x0015_²:i¶_x0004_#AWp_x000C_øÑ)$Aþ©_x001D_5úc#AbÃóÆÌ"AêtýÏ[e#A*!qq"AF_x0006_¸l©é$Að1'ûØ_x0013_#A_x000E_BV_x0003_ñ$A_x0001__x0002__x0013_Z¿õ:¹$A!É/,p$A_x0010_Ô_x001F_ÑI%AhZ´ú_x0013_$AcÈ·Ð#ACU_#%ARwÜÛf$Aß5úã5#A¶¼Å)_x001E_ç#A®_x0019_7si#A'_x0011_t¨D{$AvXdam$Aà +|Þj$A3_x001F_R'r#Aò¤Q_x000E_%Aï³uêÖ$AÕÆ¿¢5$Aâ#Õ_x0016_O%A]7òn¨$A~YQèªÿ"A!ÀÙ¤b$At_x000B_W¨ð#AÏ)¢A#AïA_x001F__x0012__x0005_»"A _x001B__óQ%AðIrS±F#AX­ÇK$AÜhJ_x0006_#A`»½fÛ $ASÚNÜÇ"A¬êá~ó6$A2Å$_x0001__x0002_î_x001A_#Ag&gt;`Z#AÜÈlþg_x0006_$AEØ5F¹í#AÌ_x0018_@ì¶$Aò¸m||_x000C_$AU¤Õó_x0010_Ø$AIÄPx_x0017_$AUñÃÁ´$Aán@Ò¥_x001F_$A_x0012_Ðo¯ª"AB&gt;Ë_x000B__x0017_P$A~]ßbÛV#A_x0007_/¿×_x0015_3#As£Î_x001B_G"$ASâ1ë)#Af_x000D_N_x0004_&lt;D#Ant_x0010_?!$Aì·1KU#AåÓÎ_x0010__U$Aè·0ýA%A¶]ä$sr$A_x0010_Ðé_x0013_/$AO^©)_x0006_%AVä&amp;õE:%ABç%®¬u#Aê"O²@$AÈOåí¨&gt;$A_x0003_¹Þ_x001F__x0005_$AqÀÛ9#A_x0008_|{_x001B_^_x001B_#A_x0008_ú·p1_x001F_#A_x0002__x0003__x0010_ák4Þ?$ABØP_x000D_6%A#_x0013_ENâ#AUÓ7§|æ"As_x0002_ùÜ4ú#At*ª£ôµ#AO_x0007_Þ_x001C_Þ#AÝÚðcü_x0003_%A_x000C_twi_x001A_%%AÞ_x0006_´»ñ#Alï_x0018_Ö¥_x0010_$Aï4 ÎõQ$A&lt;1-Ä"Aò_x0018_øI_x001D_1#A®#¡|"$AÈÚæ&amp;,ê"A·_x0005__#A_x0016_VçO_x000C_$AìKg·_x0019_#AZ5oN$A¢ëõ¸1_x0001_#Ag¹ú¡_x0008_"Af¸ðëO%AÔýÎÉQ_x000E_$AûÒ«q_x001E_~#A$_x001C_2Â#A_x001E_-ì²L_x000E_$A]Çø¶e{%AÁd&gt;$AÚ¦²Öý#AÁ,ÇOÎt#An÷¨_x0001__x0004_Q_x000C_#Av_x001A_èöR$AE¨_x000E_ç#AëÄÀ7å"AÀ¶)ot$Aå*;±_x001F_&amp;%Aú,wR#A3¦XvLn#A´_x0003_ôYb $A_x000B_3v4%A§É3¬_x001B_%Að)_x0015_ïæ(#Aº_àâ#AañG_x0006_"$ADùÂjU$AÃ3ÁýÌ#A¥³À_x0008_[Á#AÓQ)qYæ#Að¬¨_x001A_×T$AzZ_x001D_&lt;#Aü£ß_x0002_Æ#AøÐ°ú¥#A¥ÁÐÍ'#Aë½^h_x0017_$AmãÔ@¿"AèÎ(&lt;ç_x000D_$AF._x001F_¾¢"AKîï-_x0018_w"A]Tyü½X%AÆ_x0013_£öÕÒ#AU	rÜ_x001C_"Am^(Ò£"A_x0002__x0003_¯N_x0003_8û×$A"êR`#A§ÇÐé'û$AßløÌä"Ax¯El_x0008_$A«Ñø[aL#AàÌ6_x0002_Á%Aîû?¶/à#AèF_x001D__x0002_õÎ$A`s1Q#Aælæt#Ag¢_x001A_K$A_x0007_J_x0016_E_x0001_"A®î@ºÇ&gt;"Aç&amp;e]Õ#AÃBúy$AµJ¿]ü7#AHí¾Â_x0010_µ$Aæ5­¦$A_x0002_¦&amp;Ç.Â$A®_x000E_r¯%AóD¹O_x000D_µ#A²ødÊ#$A$I$VÊ#AVé&amp;ªTß#A&lt;Ü_x000F_`¨#A¯x¶jë'$AW¬mV6v$A_x0004_$¤CÔ³#A¯O_x0008_¥D¬$A´Ñ_x0007_Á8ö#A_x001B_yùÔ_x0002__x0003_Q¹#AmcD_x000E_y$Aw¨UFg$A,*lá¾ã$A¦Õ×rf#Açæw\y4%AÓÐ_x0015__x001C_[$A?¬¨xq$AZ¼]_s#A¬Yô*£Ê$AkÔhZzu%A©¡Ódë¦#Aì_x0013_d?$AÊÑ_x000B_fØ$A*ªç¾_x0015_Å#A,à¸}8_x001D_$AûLSÈ$A)Ã_x001C_{#A¿h·¾_x000F_$Aï)£b$A¼5·_x001B__x0005_ä"A_x0013_Ðñn×_x0002_$A;ÈDnïý"Aqgcë4¡%AWôÇX_x001A_$A_x0001_ª_x001A_ÐI.#A_x0015_â_x0019_|c%Ax!ñx_x0004_Ä#A90èÞD"AônjZ6Ý$AãËK_x0008_"A&lt;_x001F_vØ«¿#A_x0003__x0004_zÇ_x0015_B_x0010_£#Ae®ºóBh#A{Uä9®$A&amp;N_x000E_¶íð#A¾J&gt;$A!Àd)_x0002_$Aô}ßòh"A ³ßûÍ$A_x001D_5_x000B__x001E_vf$Aq_x000F_Í"AqgF²òO%Ab^l ç#A_x0016_(_x0001_Ô¬+$Aëî|îã$Añ_x0019_ (\à#Aò_x0016_1[ø$AÎñóê¢è#A]l_x0018_¤#%AÔ&amp;É_x0017_1$AõY_x0017_òÉ#A*G3h$AôWhG$Aô=Q$A_x0004_-«_x0003_Î#A_x001C_JUÖtð"A&lt;È-L#ApQ_x001B_V ´$Aþ_x0016_c_x0019__x0014_#AL_x0014_DS¯%Akt/Ô_x001D_$AZ3&gt;ñÂ$AäÓf_x0004__x0005_	_x0019_%AÄCR#_x001A_$$Aw:à_x0003_Y#A_x0010_¬jWé)%A+_x001C_MÎ~$Ae_x0012_XªI`#A²ë¶A)k$A³6_x0004__x001A_Þ#Aé_x0014_}_x0011_Ò"AO0OnîR#A)x%#ãb$A(QvOý $Aªèe_x0012_%A*0ê_x0018_0?$A§32í£$A3¢{_x0001_9;"A&lt;IY_x000B_ª#A&gt;[øÉÁ#AÝ_x0002_jË_x000D_,$AwÖ¥ÙR#A_x0013_°é_x0013__x001C_#A_x001A_/Â,½¹#AÉ³»ê£$A$_x0013_'k/#Aüû_x0003_¹W#A×ê_x0010__x0013_«#A+8=wÝ#A°¶6´#$Awç³8#A`â]_x0011_¤P$AlÃW~¦#A7ìqù"A_x0003__x0005_ûW3É¸$A ý_x0017_ç_x0016_%Az¥c³§þ"AËÄvvÝ0$Aé_x0004_\_x0005_£­#A_x0005_qí¿¤$A%¹ù_x001C_Ó)#A_x000F__x0006_Ëò#Ai0$Ê?º#A_x0006_w¥z_x000F_¼"Aúeï_x0001__x0016_?#A­ÄñóíA%Axå3ð#A¤_x0003_V_x000F_è#Ac¯²,z$Aª_x000D_å­´$AöÁ·»$A5j,À_x0003_$AXé_x0002_¹a$AÞ_x000F_f-­c$Ar;Oéó#AVXJf$A×&amp;q_x0016_%A¥_x0010_Ðºðì$AIõ\«F$A!Ë%Áü#AA_x0003__x0018_Ç"A×áRà_x0016_ #A[¸!K¹$A··b_x001A_ý`$AmqÞã»"A¥_x001E_­_x0001__x0003_7Ð$A§uÆo"A_x0002_.Ú¥õ #AÖ×í_x0019_ë¥$An_x001E_²_x0016_G$AZ_x0005__x0015_áx_x0008_$AÄèÂ$A-4_x0007_¶2Ë"AÑ/ªù$AH£ê­ÃS$A_x001C_±ÒH[_x0015_#A|äìãí?$A¯_x0001_4¢_x0014_#Aãxí5#$AÝC\o·#A;À_x0006_¥S¬#AJiæú_x000C_%A_x001F_¤£`sË#AÛ¡s`$AÔ:_x0013_r"AçMñq@¢#A,_x000E__x0002_@Y#AfûPÒy¨$A_x0006_,zµ0"A0.Ã,"A¹«M_x0007_Æi#ArÖé_x0012_%A&amp;+¾ÒF¡#A.c_x0006_K&gt;#A@d·&gt;e$A­&amp;_x001D_ß9#Aw£÷oá#A_x0002__x0005_Ð°_x000E_;-¯#A¸_x000B__x0016__x0013_|;#AÃ±YV%AVù_x0003_3 ^#A²z	'§$AA4ÝOk#A_x0001_	Å¶{$A6®ugaR$AÌxTþ¸#A5Ò'_x000E_U$AdPI©W#A__¶_x000F_|#AðÙ§?=$A_x000D_{§£_x0012_[$AL¨8y0$A_x0010_/v;ßs$A!J'¦É·$AAP+¬º#Aü7Û_x0012_ê_x0001_%A_x001D_­Ø[ä#Abñ;kà%#AnØ&amp;_x0007_ú"A¹o_x0017_²¼#A_x0002_(¦/gª$Arm¶ÙËì#AwNma%AÏJT¾[W$AÕ¶î__x0008_²%A_x001B_òXû÷#Aµ:_x0006_F%AÞ_x0004_5_x000F_ÈÜ#AéO+_x0004__x0001__x0004_óá#AÀ*cn#AÅ^%_x0011_Þü$A²Âñ¡°#A_x001E_õèê%ì$AÍS±Ê­"Ah\_x0015__x0019_E_x0014_%AØ²_x0016_À_x000B_¬$A_x0015_[z_x0016_U&gt;$AKKÂU¾â#A_x0001_$we#A¿VÓ_x000D_ $Aù_x0018__x0002_p°"Aê_x0012_G""A&amp;®_x0013_¸&amp;G$A_x0006_ac4$A®Ö«_x0003_1$A"ßS@'#A`oÞa_x001F_Ð$AºÖ_x000B_ûA$AØÉõ~#Aß_x0007_X_x001B_ýÁ#A_x0013_8¿_x0019_%Aº_x001F_#/(F$A_x0016_NèLq6$A²nìUè$AÉ&lt;}"ê)$A^J0_x0017_Ê_x0004_$AÆGo¹,_x000E_$Aú_x001D_Ï9$Au_x000C_ü#¦$Aöæ\Üú"A_x0001__x0002_%6ÃËÄL#A»_x0002_Y_x0018_%A$üÌI°V#Aø\_x0008_áC%A9îtç_x001C__x0001_#AÐÕÀ-Ô¾"AãfË"A{b¦óò$A9X)¦]$Aøð&lt;"AÚáÎ¡ù#A¼qÆÆÄÉ"Aot1la#A_x001E_(ÎÖÇ#A_x0019_c¨&lt;!"As1Ù¤(#A_x0019_A.Gó%AHK_x0013_ÆØÏ$AÓù*´á%A;¨I%A#u×)È|#Aº_x001F_+Ï#A_x0011__x0007_Oj_x0006_$AjwÆì¨/$Aü_x001A_jæv#AJ	ZT_x001E_å$Aæ_x0003_N#ATGcyêÐ#A_x001A_Òr-`$A:Ø$A_x0013_,¢_x000D_#A/(k_x0001__x0002_¬$Aß_x0013_¤¶4#A_x000F_@+Áa%AúÎ4|I$Aá_x000D_ê_x0016__x0007_%AI¶,Ð)"Aú_x000F_ìò#A¤µfÃ£C"AüHÇÊß?%AÄ=Õlt#AêUu§·%$AqÖw¾ôq"APÔè®ß$ASSd°¸?%Aöðî_x0011_%A0GmÔ¡#ATî©¶yi#AÛdÈcx#Aà\_x000F_Ù¹;$AqøEÂ&lt;¢#Aç_x0001_$¤$AÜuÜ­Ä´"AEã_x0011_ô#AM?Ép#AOûºV$ADÕÜ_x000C_æº#A_x0006_(¹º_x0010_/$AãÏI-½!$Aý®NÅ_x0018__x0010_#AgÇØóv$A×OeSé#AP9ú$A_x0002__x0004_,n_x000B_Ün#A¦(¶-ª"A|Î'_x001D_ V$ABR_x0014_P8_x0015_%A`²õÂYÁ$A§{^$Õ$Aþ¨Æ_x001F_d¹"AÀg1_x0015__x001C__x0003_$A@FW9ÿ"A7|@6_x000F_%AX_x001C_H_x000D__x0019_Y#A	åu-î"A_x0006_gú\l$AS/¸Óy$AfÑOO³#A_x0005_p­hVm$A´Yíg_x0018_$AiÉO5_x0002__x0006_$Açä_x0015_½_x0001_%A_x0008_ÞRÏÈ$A©ê¶±ð#AØF_x0001_:×_x0001_$Aj?Æ³W°$Ajéó#AÎÎ³à#Ad_x0002_òÖ]#AT­ù²©$AL_x001C_v.7¶$AIMzz-%AdiÉe\$A_x000E_fçAZ£#AWT&lt;é_x0001__x0003_._%A(&gt;_ø#A)NfÍp$A-Ä.7×,$Aí½m).Ô$A¼"ßCA$AÀ5Ì_x0004_$Ajñ_x001A_®q$A§âs\#AnF?ZÅº#AD_x0018_æ¿($A_x0018__x0001_Á]ùï#A_x0001_µºx$AlRÕGHã"A_x000E_c_x0002_Ô.w$AÊûoÙI$A¥À¿È#A&gt;Ôxz#AØU,_x0001_éy%Aä(í¿è#AÌ_x0005_Ö+_x0015_%AÃ_x0004_Þ&amp;_x0007_T#AÚW_x0008_nÒ$Al4ðQ$A×~Á!v%A_x0006_|_x0013_Ia$AG²ä»j§#A|þf_x0007_ò#Aå6ß_x0005__x001A_T$Aþ\±_x001F_ü#AN_x001A_þÝâ$AÀ-_x0013_ï´_x001A_$A_x0001__x0007_ùÞâ_x0015_gk$Aî¥Ü_x001C_³k%A[_x0007_ç=$A0á_x001A_ò4$A4_x0005_²$A\g]_x0014_QÛ$Aèç¿ÙÄ1#AÀ¥_x0003__x0004_ïx$A_x001E_Vª/_x0002_e#A_jÈ¥$A	_x0013_E_x0013_"A_x0014_ð D$A¨»§ö_x0012__x000E_#Aæb¦Ü=%A_x0003_x`&lt;¯ %AêSMÖW#A­I2_x000C_#AõÙ%_x0008_¥$Aªqmò,_x0006_#AjÄmý"A,Xd`I_x001C_$A¯ô8½0%A_x001C_6Yþ#A òÏa@#A°+KÅf$ABPô.Ð#A_x0003__x001B_´|³$Aò,7'd"AÃ_x0014_-äñ"A_x0006__x0017_B._x000F_#A¤YØh#AtN%_x0015__x0001__x0004_)¶#Aà_x0007__x001B_7G_x0003_$ApF_x0015_û#AÌÄî×_x0007_P%A&amp;ßÑ_x0016_ûE%Aô_x0003_'ü_t$Ar_x0002_M¾zî"Aº®*+_x001D_$AVi¦__x001F__x001A_%A¸ÊÌ_x0008_µ#Aì4µ¦#A_x0013_üÚÑ#A$_x001A_|&gt;Î"#AD_x0007_·£_x001A_O$AáÙ{_x001B_53$AwOf!v%A_x001C_ÑNö#A+GIP$A`\_x0010_y_x0012_$A_x0001_ÿ2Æ^$A&amp;w÷$Aåë-û_x000F_#A÷z,_x0005_#AÃ{Ç_x000C_{ð"AæÌÐèÔ%$A6_x0013_í­Z#A_x000E_À;Ç_x000F_}$A÷Îc_x000E_7Ñ$A¹{o_x0011__x001F__x0012_$Aý;3¶#Aü__x0005_~_x000B__x000B_#AoK(_x000E_â¬%A_x0002__x0003_4PÓg_x001F_$A²#6tn_x0005_$A&lt;~];I_x0010_#A uÁA_x0010_$Aæ#+Åiy%A°ÈÛ¥_x0016_#Ah©_x000F_AS`#AÖ_x0013_z#A¹©Ñiß_x0007_$AäE¹s¡e#AÍ_x0001_¿ËËr$Aº£_x000F_ÊÊ"AtD¿1x%AkJ_x0011_MW$A«Þ~ùÑ,$A´çãgêù$A©j4Aû"AeÉï6=$A¹÷Ò$Ôú$A _x0002_}(}#A0è-i:$AN_x0015_nyLn$A_x0018_¶¢çÆ#Aj¦[Gð#ADíêåMh$A»ÑÝA#AÝ&lt;×hµ_x001C_%AÈ]^YÇ$AÈÞø*É#A®ß_x0012_Jt8%A.a~Æ^c$A¦BG_x0001__x0006_&gt;$AIÜ{_x0005_%A¤c_x001E_5$A(¦_x0004_Z#AØ |GÐZ$A\ð[wõB#Au2_x001D_â^_x0018_#AÔ]_x0014__x0019_w#AÈÉß;mC$AËB4FóÍ"Aù_x0001_¢l«"A/q_ü_x001D_ù#Aè`w_x000D_j$AÝ¦¢_x0002_Ý#Añþ]Tö#Ay£ô7þ¨#A6_óE#Añ_x0001__x0012_ëf"Av¬¿¾#A}·¢wôJ$AprVx3#A_x0019_×9py$AM_x0003_9_x000B_ñc#ATb Ï_x001E_&amp;$AbîÕ|s[$A	_x0017_ _x000D_°Ö$A&gt;b|ºÑ=$A_x0019_ö_x0017_Pú"ACå\¬$A±¡ï$A_x0008_Z=ØLW"ACeKw_x000D_$A_x0002__x0003_Ü_x000B_À~w_x0007_#AÆë±aa#A_x0003_uv:%A~¸¿³"AºJ·4$Aú_x001D_Zc%A÷$UÐ_x000E_Ý#A¿_x0003_ð£$AûL_x0007_´_x0001_"AEi=T$AÒ[C¶"AÁG_x001E__x0010_{m%AØ_x0018_ëîÄ#Açmlg_x000E_Ó"AT_x0012_ã6$AÏ_x001A_(_x0015__x0015_Ä$AiH&amp;«Ê#AjY Í«"A_x0013_8 8_x000D_#AºýO	%AGdÏÎè;$AE¯ë=Bb#A½AßÞûï#A­_x0012_Ln3$A©áßuî$A»]õSHt#AZQz³$A2ÎÚr¼^"AT _x000C_Q5#A'c}Î#AÊ¬ë_x0004_%AQ_x0005__x0003__x0005_5_x000B_$A1¿úÜÌ"A_x0004_ú_x0001_Á#AP5D,à#A_x0005_Pä¨ª$AZ×f°_x0002__x0012_$AE0±÷ÞÝ#Ax;¸¿\^%AÍOÃùH$A¿®(²$A Û°5%A_x0008_dTÜS$AUíCLß$A~_x0018_@Ø"A	%Ó_x0015_Ì%Að/ª_x0016_ÂE$AÉi×¥$A_x0019_Ñ¤â_x0015_%AQú,_x0014_\»%A(c_x000E_×îL#A8çÆ¯l_x0012_#Afè{&gt;Úd"AÊ[_x0007_Þt_x001A_%Aó2_x0006_÷«È$A¬´à_x0010_¹#AÚû_x000F_Hb$AéPTM_x001B_#A³Òú·ß$AÂ_x000D_Í&gt;Ä:%A_x0003_Ñw£1P#AhÌ÷sn0%A_x001E_Ô"ææ_x001B_$A_x0003__x0004_X¾âc}#A"/ä÷M$A]zÝd;Ö"A?|Hlþ]#A_x000C_|·ªô$AKûe@$A_x0006_[ëygY#A_x000F_èE/_x0001_á"A²_¥_x0018_bp$A -¹\gE$AÖ§T¢O#Aé_x0002_ô{$AÍ¹ý_x000F_e.$A¼IÈØÛ¹$At»_x000E_®ûw$AÌ¿[_x001B_AP$A6©mÿK$A	Áo_x0003_\¬$AWhÂ6Ó$AjÍ_x001E_0%AFAp7ÑÔ%A£ü°_x0002_#A®+é4Ó$AüutÚaÏ$A|¤[ls$AÁÊÜ_x0018__x0003_¯$A7^´_x000D_v»#A)s=w_x001C_³$Aäôß?«_x000B_$Aw¹¦/£#AÃ_x001D_à6·^#AüR¨Û_x0001__x0002_q%AÊ0ÁC$A å_x0007_SÂ^"Aìq´¥V$A_x0007__x0003_ _x001F_gR$AVób_x000E_m$AY´YHä$AïèÎÑV$A_x000D_ûf½BC$AÕVÓÓ±$Ag&gt;ú!#AÎÜ1_x001C_~#A_x001B_·%%AC_x0004_F[x_x001B_%AÔó_x0019_pã#AÏå&gt;»%A ,_x000D_*æ2#A½¶úÝw#Aì1O_x0002_%Aõ"téh_x0015_$AÖÜZv§b$A«ùÿ8YK"A¸ùo_x001F_/E#A",:Å"AZ[ycý_x0016_$A\º]D¸$$AÜsª:_x001E_$AöôÜ¥½$A_x000E_`À//L#A¤ê¨_x0018_Iæ"A|Ê_x0004_ùð"Aï(vp#A_x0001__x0002_A_x000B_eb_x0003_#A&gt;x%	#Aù®z"¡"A!q/ÿ#A_x0017_$Î_r_x001F_$A¦V­J@#A¿xÑy6$Aå_x001C_|Ö|$$AÕÑVAØ$A+iv_x000B_Y$APL?cÐ"ATµq?×u#A¹ÔÍO_x000C_$Aßêþóv$AûB*ÚÑ;$A«½Þ1¼$AªwÉAx$A£.Iü_x0003_$AÞ³ &gt;&gt;_x0002_$AKGöq2%AÌ§_x001F_ý-$AèêÓ¦#A_x0012_|éá·_x0004_#A¢Ê_x0005_éØ#A_x0006_èôÝUÇ$A¯+ûÿû_x0005_#AÑ;·Q$AsüHÍ§$AÙùñ}rd$A[Ö_x001A_Ï_x0011__x000F_$Aé.¿Äæ"Aó¼_x0017_Â_x0004__x0006_UÕ$A¼óR#¼_x0013_$A|±Âõ"AòÞU÷ô#A%¼÷«êå#A×zq6#%A0WnA#$A!t«0ê#A®k_x001C_._x0018_$Aè¶ÎYl$A÷AÑKö:%Aþ._x0002_¥%Aò×±=ó#A4_x000B_½öî"A-Q_x000E_YJI$An_x0005_î:*_x0016_#Añ_x0003_Ç$A_x0014_/yá¤»#A,Õ´'~æ$A/&lt;ÆbW$AUÕ[rÁã$AªGÎY0¦#AN5¬!¾$A_x0001_YFÐ$A_x000B_¤_x0008_P$Aª°8_x000F_Ê#Aziw_x001F_,#A~ØÙV º#A¤öîù_x001D_$AUJÕæ_x000C_Ò#A_x001D_ÙdòJ%AÖÅMc$A_x0001__x0005_Ó348_x0003_O$AÇv:²P$A-½_x0019_×$#AXð-£ð #A_x0005_ÇU_x000D_¨û#Aµ_x000D_k_x0017_Âì#Aý#ì¿IL$Aö&amp;Á_x000F_hv$Ai_x000C_T1º#A6?çqt2$A_x001B_I¿Ä¨á$Aÿ¡_x001E_vòÎ#A_x001F_Ë_x000F_úc#AêOºÝ#A£º_x001A_ó$AXÂa·^M#Ay÷T_x0004_$AWB[ä_x0018_[#A!.@_x0004_&amp;C#AH¤=_x0016_¥-$A ypüw#A(.ÑF_x0013_®"A_x0017_:_x0005__x0010_ã²"Aæ:_x0002_Y#Aú_x0004_·Æe%Aû-ù?#AT{ê_x0010_"$AÊìV_x0013__x000E_Å$Aè_x001F_¦Ýj#A_x0014__x0002_¦ÅÓB%Ai_x000C_££h"AÓÉ_x0003__x0004_¬r$A_x0003__x0001_h¬ä#A_x0010_¨&gt;_x0010__x0002_$Aö¹x1_x0006_$Aí1¶_x001A_$AG@ {@Ü"A_x0007__x001D_¨a¾^#A~|ëÑäs#A°B5ØE÷$AÆÝ_x000C_À4`$AÍ_x0017_Zp_x0012_$AFÊ&amp;»Û#A_x0018__x0017_$Ax3|ô"A³Ü_x0018_0À#A_x001C__x001F__x0010_Ý_x0008_ò#A´V_x0014_©3$Aß_x001F_T;#A¢_x0011__x0019_G8§$AAMÊ;²%A`_x001E_&lt;?r3#A6ªÑáÿ]$A_x0016_lJk"AÀ2Ïa_x0015_³#Aa_x0015_*µ@Ö$A{Y_x0008__x001E_Û#Ad_x0014_PcØ.#AP¾Þ¡%AóÑ7_x001D_æ#AÈ0~õ«W$A»±_x0019_C³$A#lT$A_x0001__x0002_Ì¨tºÐÜ#AË_x001A_c&gt;%A_x001F_íR_x000E_#A0JÁ_x0011_Ùâ#Ap¨ÅËQ#AO¢"\²ù$A´ :_x001B_Ýè#A_x0019_'å_x0012_%A­úðò_x001B_%AB_x0010_U&lt;O%AÊ/Ò5\W$Aµä¬_x001B__x0013_%A¤]VE_x001C_/$Aîôë²Ë"AöZá#A&lt;Sz¨î"AÈI3M}F#A6&amp;!ô_x0001_&amp;%AÊÊ¬kó_x0003_%A_x000F_f!^¶Z$A`R:ùíE%A^_x000F_õü#AÐ;_x0017_LO%A_x0018__x000D_sÿMY%AÙè_x0005_g_x0018_$A4æ_x0001__x0004_«"Aã²ò1Å»#A)Êtiê:#A/LZýÔ#AÆÂÇcß±$A_x0005__x0003_I7g#ABs_x0008__x0002__x0006__x001F_!#A_x0016_§möÉY#AnáÐSÍ"Aaòä_x0005_g_x0002_%Aø¾Á!,%A&gt;wàb_x001B_P"A\{fýø%Ah53_x0003_!µ$Aîjß~$AúP_x0016_Ö_x0001_Ë#AwrU«_x0005_$Aô1¦'#Aâ_x0014_Ê/,_x0016_$AQÀs{*º$ADÐÌaD#AD_x001F_çËQs$AÈ%B:|$APCFã×ð#AäÏ	Z¨"A_x0006_ùUà#A³enËÍ%Ah[_x001E_·Å%A¼­&gt;²#AÙÐ|m#A«ÈWëÈ¤$AJì6e"$A2_x001C__x0016__x0019_#A=Â_x0004_£ôí"AL?¡_x0010_Ì#A¤¦Ü^¨#AÒÒ³_x0005_]Ø$AWÃ£\Ã#A_x0001__x0002_CÈ9Í_x0005_Í"A_x001C_/k&lt;#ALs+7ù(#A`.È§õg$Ap÷ª}óñ#A°¾=ú#AØZ1ñÄ¥#A_x0019__x001F_×_x0012__x0006_#Aé_x000C_)L»)$A_x0007_{AÅ"A9S¥$A_x0004_¯_Iå_x0001_%A½ùÓ¶7ð#AVsQÝM¼#A£e_x000C_°¡#AèDá§"AÌ_x0019_êäÿ$A¿Úög	$A_x0015_Èï_x0017_êo#AHuîfÁ_x0007_#AGcÜ¤}.%AµpÙ¶æ#A:_x0015_O3"A0AD´-É$Aa&lt;ÜGm$AoÿmíÁ#A»nÛLÀÌ#AùG_x000D_x_x001D_$Aær	½#|$A5ó_x0015_¥ì#A&lt;åX_x0006__x0003_§$AúbÊi_x0001__x0003_Ô¢$A._x001D_~QÞå"AÒ_x001A_E_x0003__x0010_Ú#Aw_x0015_wv_x000C_#A(«å\_x001F_$AørÙ	ï¡$A_x000D_¾Ó_x000D_ò#A_x001E_yá36$Ah¥\¬6$Açü_x0014_	s9#AÐÆ}×_x0002_n%AY£á_x0003_$A¶_x0008_CuO$An)_x0005_ÄZ%Aµ©ÿ§D$Ax,P_x0003_a#Aâ¦¼öµf#A'_x001C_ÝÍìÂ#A+ó_x0019_Ü¢_x0006_#AÁ	jÅG$AwÛ_x0012_ä"AùÁ¶J#A_x0001_ò_x0010_#AÉ4ÕÆ/£"A©?0)øê#Aâüû_x000C_H_x0013_#A_MßÂ_x001D_Ç#A_x0018_*4_x0001_[±#AC¤E»5"A_x000C_ª_x0013_cÒ_%A½ÏNZ$AÖCc§@#A_x0001__x0004_Ð_x0002_Hg_x000C_%AÐ!VsÍ#A3Ü\9ÿ#A_x0007_ÝQ7%$A=C§%#AX~_x0014_CKÉ"Aä²T×#AÿOî#Aì¬JÏ»P#Aä,¢~h"A_0ßsõ½#Aç_x0013_Æ"æ~#AieÒ²$A3w(r%_x001F_#A¹ÁÓÐ¾	#Aÿ_x0004_1$A»2_x001B_ø*#Aç¯ÐKÖ#Aÿ¶QÑE$Aaëaû²Õ#Af)Ïß#AF_x0014_ÖMK$A"ºØ½©­#A,ÔOÒ#A_Z^"ö$Ajf~K[®"A_x0001__x0002__x0010_ö¾+$AÉ_x000B_9­Ç_x0003_$A2 &amp;iö$AK)_x001F_ÚÄÇ$Aøè)"~#A_x0006_d;Ê_x0003__x0004_´Q$Ab¨æV]$A3pýO_x0002_Ë"AIAãßê#A_x000F_è/ $A_x0008_IÃÛð$ATrFR"A4'¡+¢#A¹_x0007_ù#A_x0004_©O6VÙ$A¡þ®=[N#A¿_x0017_19?t#ARìQUG$AM§õF"A&amp;ò·_x0001_§¯%A¥_x0013_'#Æh#Ah_x001C_"_x0014_è$AÈØ_x001F_W)_x000E_%A!¡¨È#AÕ1ýN¿$A_x0008_V£_x000F_ªT#A_x0003_kþ")u#A	_x0011_¤¥õ$AÈët9Ê"A£_x0013__x0003_-=Ò$A_x001B_+Kª%a$Ay¡ùå"A)`_ý#AfÌ_x0019_òI_x0012_$A,_x000B_äC#A_x001B_×²º#A@,_x001E_¨4T"A_x0001__x0002_iH^U_x0012_y$A¬^;½d$A_x0006_â_x0008_à¯$AÆ_x0001_Îæã#A¡_x0005_%¡[#AÈKA¶°$A_x0001_l?×_x0013_$A¬DÓ4Ö"A_x0008_¤µá#A{-w¤"A¼üê7n#Aø9_x0007__x001B_ÔD#A³_x0012_/ÞÓÇ#Ax-cùz#ANmQ_x000B_$AlÊ4ü½+#A À_x0011_f%A_x000F_Mû&gt;âO$A=¦Ù±_x0001_#AjkéìQ#AÕ ÌkL%A!v]Å5)#A_x0014_þ`±ªß#A1_x0008_îR&amp;$Aådyp(Ð#AþõvÐ5W%A_x0015_a}w¸õ"AV16_x0006__x0007_$AÓ[¦ÞPQ%AdÏA¤M&gt;#AØ6¸SÐ%AÔ×(__x0001__x0002_#§"A¬Q_x0015__x0016__x000F_à#A-_x0004_R_x0001_Þò#Ap_x001F_Å_x000F_! #AiÝ_x000B_Ap$Af r(_x000B_#AÐuJqj"A_x0006_@\gj%Aöä¾_x0004__x000B_#AÓõ)ô'$Al5_x0004_Ë_x000C_±$AÝ¤Æ_x0019_Ð#A/¤}{f²"AË7 ?i½"A_x0006_8ÐíÿÓ$Aîä;?³a$A±ej_x000F_¾S$Aò·Ý_x001A_û#AT_x0016_ &gt;«$Aíc_x0003_G#A_x0001__x0006_¸·×8$A@x1$UW#AãæMÉJh$A.Çv_x0006_#A[{/¿/Ü$AL_x0008_3_x0014_9É$AÃ]ò¸¢"A-56ã©ò"Aà:F?mµ#AÖe_x001B_v!!#AZ2èàm"AW,Õ@Ô#A_x0002__x0003_ú_x000E_*8ð($AKÁ}_x0019_$Aþ6_Wô$AdR_x000B_^Q%A¿Êoõ$Acd8íÆ$A/kS¿-#Aw3CUü²#Aãæ©ë$Aá&lt;¤â¬$AQe±e$AØè®_x000E_Ã$A5ï¾/`"A¼ÿ	%$Abàø´î|#A_x000C_KO?_x0010_Ø#Anâ8®ñ#Að7!Ýõ#A_x001C_{ò¬#Aj_x0011_C_x0001_$A_x0012_6PC» $A%°z2S)$Aâ±gv4â#A­xjÁÕ6$At_x0014_Þ_x0005_e$A_x0010_vØÅR$Aò¥Úî$Ab³ÉOZ#Að ^~$Aóv±{2#AÛcÜAµ$A&gt;:7ä_x0001__x0002_ök#A_x0003_Ø,i8$A_x0015_xø_x000E_×&amp;%A_x0017_Æf^nz$AOG/ìJ¶#A_x001A_!ÖKÔ%$A©¡_x0017_°K{$A±Ö÷í±$A÷DÁ|°#A{rGLÂZ#At)iß÷$AÄcßËßA#AQ_x0014_¤Ø_x0005_$AÆ_x0017_v6Ç·"Am`É_x0012_eÎ#AÜíãm_x001D_¸#A×ZG&lt;P#A®Ó¦g_x001D_Ô#Aà}aÌ_x001A_J#AaÃ_x000E__x0008__x0004_«$AMÍ&lt;$AÃqª~j%A ¶_x001E_Ð2'$A9õ_x0005_ýªn%AWÏú_x000F_¿$AoMR_x0019_nz#A°8îÓåÄ#A/¦{_x0001__x000F_&lt;#A{=­Äã_x0006_#Au_x0018_ÁÅß$A7¤_x000E_Rê#ADgîGv#A_x0001__x0002_`ë+Îµ$AÈÀØÆ"Aõ^ïáwð#A4c&amp;|#A÷qøRÊø"A­qD¬21$A_x0019_ÙG_x0015__x000B_1$A_x0003_nÞk_x0005_$AÇ©NUf§#AZ_x0011__x0015_á¾#A¾ïÌ!	_x0005_$Aô_x001B_ï²Nì$A»§%Öó[%AæëG_x001B_¦."A¶àoy!#A"oÔÞà$AÝ$CÑ(#AJþZ4SL$AVIî#·D$AR©/_x0005_ý"Aöyàl?#A½Û^bàô"A_x000D_åÌ_x001B_âí#AÐõÚ_x000F_ÅÄ#Aôé§_x0007_È"AçeIç5_x0016_$A¶	¹_x0018_c(%A¢äÆ_x0013_	#A^ò3Àf#A_x000B_&lt;_x001C_áo$A/_x000C__x0006_*Ó#Ac_x0015_Ò_x0001__x0003_¨#A_x001C_BÿÅ_x0004_ò#A_x0007_?çeòí#AÒÌå_x0005_j$AFÍ´ð?¥#AS_x000E_qG8#AÓªô_x0012_ÒÝ$A¥Q¾b#AïT_x0006_º*©"Aÿ_x0002_h_x0005__x0007_A$AZ_x0002_â*ÐÏ"AìyàË²$AÿXm=ÉÇ#AÑÎpn;l$A_x001A_¿n|²í"AX_x001B_=Ë§=#Av³g_x0004_/#AÜúÎñ¬ì#AZÇ0µ!$A9Àß8å#A¥4Mí£"A·_x0014_AL&gt;å#AÛdÉ_x000E_3ø$AJÆ_x0008_"A_x000B_ú\.p_x0004_$AÎm¿6#A Q±¤X@$A&amp;µïá#$A}ô)"A)³_x000D_]F¼#A_x0001_!]È_x000C_ë#A/ft_x0018_vd#A_x0001__x0003_òø"k³#A°%øò/y#A!ë&lt;fä$A1qôt #ADå#ó$A_x000D_ú#Û#A¿_x0003__x0014_ø$Aaj!_x0015_rË"ALN&lt;_x0005_&gt;$A'G[á_x0011_¦#A«ïðF$AZ³c7#AM°_x0008_ü)$A&amp;d_x0013_£.ô#ApÀÅ8F$AHß×#A»Ó&amp;]$A¬ro_x001E_%A¶gï;_x000D_#A~á¤M?m$A_x000B_c¯ÈE#AËÿ_x0010__x0013_õ#A_x0006_é'´_x0017_õ$AÀ¬_x0011_éÞÌ#A²5RT_x001A_å#A¶Ù&lt;]?#A¹m³v®#A|Fèñ$A_x000B_æ¥º¸Ù#AN_x0002_ÂÛÝ$A¸áW'åQ%A_x0006_ÚÀ_x0001__x0003_ºò$AÔ&lt;R¬e%A&lt; yh¸½$AJæïy#AÍ_x000F_|"_x0017_Ì"ANß_x0018__x0008_º$AÇº_x0007_¹"$A_x000F_r¸sÑ#AzeÞ_x0002__x001F_^$A_x0013_~Å§g#A_x0012_aSJ#A¤adZ9#A__x001E_A_x001B_ð%A»L_x0010_Ë©5%Aé4F¾9d"A_x0013_0Tè9²"A_x0012_·õ_x0015_Â#A0_x000D_]SC+%AÐ_x001D_i¥"A_x000D_=)Î´¦#A5m¢#A+ú+G_x001C_%A_x000E_NRz]\#Ay_x0003__x0002__x0003_6»"AÓ±°4.û#Aæxh_x000C_#A,y_x0005_æ½^#A/;_x001F_P:%A¸_x0015_Þx["A`_x0012_4÷Î$A´ª¬¹¶"A&amp;äýèÄ $A_x0001__x0003_K_x0016_"x¡´#AG_x0015_1`g#AüÕ·&gt;_x001C_$AÐÂ_x0019_q&lt;J$A åØ0_x0018_k#Aûa1k_x0019_9$A_x0003_E,R&amp;#A_x000F_[&lt;_x0016_K%Aî_[+­_$Aï)W¤#A_x001A_rê_x0017_?#A_x001E_ãE"µ"A±þªAÚ8%A÷X_x000E_ö}%AÆ¤ZÈ"AË³ù&amp;#A:¤º¹ÝÅ#AçÅF"%A¡TÍØ+g#A±Wµ1ä#A_x001E_Ejí $Aö_x0019_]é#A"JÁ+SÛ#A³_x000D__x0017_M$A¦ó©·¡c#A@@¢m6@#Aîú\V#Aç"¸Õîò"A»÷#A«¢tÇ_x0008__x0002_#AÚKJ}®#AÚêv´_x0002__x0005_G_x000D_$AºSÓ"_x0014_Ë"A¤`|)³#Aui:2ÆY$AL_x0004_à¨*_x001F_$AÀÅ_x0003__x0011_Ò$Auk_x0005__x0001_h)$Aüås®D$A¤&gt; ð@$A1¯_x001E_¸u|"AöEÙâÁ"A_x001B_Ör]q_x0010_%AE_x0003__x0016_³	¿"Ai_x0001_ì»ïÀ$ALø%_x0015_#AÔ¹[_x0011_:$A"§É_x000B_h$A_x001A_B¬åO#AÝ½³¼_x001B_ò$AÚ&gt;¹r%AÓ]2n(_x000D_$AÎDi8_x000F_$A_x0011_[õò!d"AHO"_x0014_ª#Aå!ø[_x0001_#A_x0001_t_x0011_Û_x0016_È#A_x0015_.uã|¶#A¤0ã¿Ò#A2Kt©×_x0018_#A@å_x0012_ïX¡"A¡*÷(_x001B_%#A"*,b:õ$A_x0002__x0004_×_x0001_M|þ$A»._x001D_ì"AîWÈ_x0001__x0005_×#AÿÃÿ\_x0003_#A_x000F_/_x001A_m_x000E_I#A_x000B_¦ûÂ¨v#Aéô×Osë#A5fCÌ%A×ÈVòQ)$A-üzD_x0015_#A#©D$.¯#A¶a0üñO$AÒEv:_x001A_Y$A@_x0016_¸Úßß$AÌ_x0006_¼åk_x0012_$ACfÞ_x0013_E$A[Õó+$AZ1_x0019_+_x000C_)$Aûqå$A_x001D_kHÎ$A_x0013_n?üP%A\3_x0013_ömD#Aj\ò]:Û"AàqÄww6$A_x000D__x0001_\;qX$AÛ¨×û	¯%Aè¦u_x0006_Vv#AöÏ	ôh"#A_x000F_¼ P&lt;"A¼_x000C__x0002_ó#AnE­F_x0013_%ANÙ_x0004__x0007__x0002_'$A+÷6Ú_x001C_#Aþ¬P_x0013_ß$AýU5@_x000C_+$A*Q¥ù	]%AZÁ&gt;ãß_x000B_#Aßà_x0018_Ïù_x000C_$Aö})ËßÏ$AÍ_x0017__x000E_°Ç#Aîþ·_x0013__x0013_#A¦¹_x0008_gUe$A_x0019_Å_x0018__x0007_¾+$A©¦ñÍ"A_x000D_ttÎæ"AÐ=Ô_x0016_X #A_Ä_x0013__x001F_$A]üS$A_x0001_×~BÌE"Arò¥´_x000E_%A±ä6#AaÍ&gt;_x0002_"Ï"A_x001E_æ_x0005_ð9î#AôY_x0015_j_x0003_²#A6HµÉ#A{_x001C_8{TË"A)ÁjT%AMH4îßí#AEqÕù_x001A_S$A_x0006__x001E_¤h#AZ_x0014_Êqv$AÄ"÷HÛ"A_x0007_­_x000F_ä_x001F__x000D_%A_x0001__x0003_e_x001A_º9Ñ#A"aj_x000B_$A1v*_x0019_=³"A_x0007_&lt;ÂÐâ"A±j&gt;on%A_x001E__x0014_Ä_x0008_{"A1ø2)$A9ço¶fê#A_x0011_E6_x001E__x0018_$Aáßº]#AP©ÿFE¿"A_x0019_VfósÀ$A_x0016__x0003_\vT_x0002_#A»`~Þy$AÕØ_x001F_y¥¡#A?øzt_x0001_¾"AãRL¹ÿY%Asó\R%Aó8H[$A_x0006_	WÒ_x0013_`#Adè&gt;ú_x0001_h#AY¼ÎwÔ¿$A ¨_x0019_~#A½é_x0003_;:#A¨Y¶Ó_x0005_%A_x001D_¥Ò°#A#ËË_x0014__x0001_#Avñ)Í#AóW_x001A_ì%#AÍ´ &amp;Î#Ad0ë`4I%AÒoí_x0002__x0003_d "Aß}ó4Ãô$Aéîlá"A24üqáz$A".OM$Aó¿Qq_x001A_Ö$A_x0002_6£Ïn#A(Tú_x000B__x001B__x0002_%AÎÏz[ß$A´ê³_x0005__x000D_%A@sE9'H$A6¡Ê3©$Atì_x0010__x0016_Tº#AÆ¼äyö$$A._x001E_&lt;#lÈ$AèpW8û"A_x0001_¦õ#?$AÀ0&gt;d#Ag_x0007_9Da$AÔ_x0018_Õ©®.#Ay\,_x000B_$Adpbìú$A_x0004_%oÄá$A¥Æ&amp;;$AkÃd$AäÑ¬\_x0002_"A9À;(ä$AùWÑ¡_x0018_8$A1?yB´_x0017_%A_x001E_ÀyT_x0008_%AÞ9ÁSã¤$AQôàaÐ$A</t>
  </si>
  <si>
    <t>1983b1d535564654a81908d5e2b8a32f_x0002__x0008_e¶ð,¹#A]"Þ_x0005__x000C_²"A9F_x0011_D°X#AkUAM«_x0011_$A3X_x001D_ÙjÛ#Aüéºn'($A(÷¸6%$Ahi;H8%AóD,aÐ#A¸­~·8S$AÝNE§J"A_x0012__x001D_Al$A1_x0001_¹7Ö$AÏâ¿_x001D__x0007_#Aïhé/_x0014_a#ABvG_x0006_@$Aó_x000E_fÔÀ$A_x0013_}7ßI3%A"$×_x000F_Rð#Aªeá#Ï$ALï£j|M$AÌxã$A^Ï_x001F__x001C_(#A[_x0019__x000F_B®$A_x0002_ò"×l¾$AÂ_x0008_ä_x0003_èB$AM(ö³_x000B__x000D_#AôN_x0016_-©æ#AÜd_x0004_¢Ì'$A_x0012_-ú¾_x001B_%Ak_x0003_cTi$A.´_x0006_-_x0001__x0003_öÂ$Am_x001A_©§±_x0019_#AZº"1Þ_x0016_$Aç¥QWñ"A¶;*ÒL%Aê_x0002_¥}#n%Aÿ]Ù&gt;$AÌ_x0004_c:4#AÁæ[_x000E_Ï$AmJäGº#A¬_x001B_B,ñ #AEI_x0019_ø}¤%A_x001F__x0001_Jr³)$A¶øâ¬"AÍÛkØ_x0016_v#Aê_x0008_sÓÅO%A_x0001_Y_x0019_¬.$AçLíi_x000B_#A&amp;ëýC_x000B_$AÝÚ.x»	$A]æmv_x0008_$AÿØ_x0006_´#A@ÖClH%AzU_x001C_s1%A_x000D_·_x001F_6Ö_x0013_#A_x0003_mµT_x0010_N#AWPÈ_x001A_.v$Ae#¥/ÄÛ"A_x000C_Q_x0018_dE_x000F_$A_x001D_YÑ_x0003_"A_x001F_þÅd©#A®t_x0012_y;$A_x0003__x0007_^yç_x0005_sÈ#A')&lt;f(O$A´_x001A_·í0I#A_x000D_ºúI¹Ó#AÙís®Í%A~uÃ_x0003_Ç#A_x0006_µ3;C#ANs±r_x0010_O$A®ÑJ%Ù4$A_x0016_°Sõ®$AÂÁ3_x000F_h#A.©ø_x0004__x000E_è"Aæ?ºü#A2ÈZç×#AèÂûgýª$AsP¦"Fk"A&amp;_x001A_Ø_x001D_Ê$A¡T4÷Àz#A_x0013_®ØÎ^J#A3¤ÈX$A~&amp;s-«_x001F_$A_x001D_WàªÎÙ$A_x0018_s&lt;óV%Aô_x0001_ß_x0005_}$AÑG«fr$AÇÚu_x0002_/_x0002_#A_x0012_a×_x0006_ã_x0004_%AmÜß_x0007_ÍÝ"A-?iëCC%ARlî2kè$A_x001C_×ß&lt;:J#A&gt;©_x001D_µ_x0001__x0002_½k$AÄênEf#Aæ]øEØ¤$AÐ;(Ê#AbÜ±mÊ¸"A"tæ_x0015_å"AôB(q_x0007_#APöÉôÇð#AéómNw_x0010_$A©ß_x001F_ª#Aü¥ShÜ$AÕÍÍ_x0007_Ã#A7o_x001A__x0006__x000B_\"AKcÿö#AG^_x0003_%"AEê3ÊÞ#AMpà_x0017_É)%AqE89«í#AW_õ_x000E_Ý#A_x001F_=ÏåS#A@VåÂAÓ$A²_x000B_ÃüB¦$AI¶C_x001C_8"AÄS:Ô_x001B_'$Aò_x0017__x001C_Wó#AaRpyb$AMi&amp; _x0001_Ò"A/9¹&amp;_x000D_x"Aóm_x0010_3û"AuK£%äM$AÑ_x001B_Î_x001B__x001D_j$A÷û ñ0#A_x0001__x0003__x0014_ÜÏoÙ#ATªK_x0005__x000D_ñ#A*_x0014_ºÆ~#Aâ_x0003_nªý#A¬Ô_x001D_Q¥#A_í_x0011_En&gt;$A_x000D_òxæÝq$As_x0006_SÛÿÆ#A_x0002__x0004_Ó÷9R%ANRâ9à"A§_x0002_¡Ø¦=#A8i7«_x0002_%A=_x0019__x0019_$A­4R¸h"A0°_x001B_Ï_x0006_S#AØ½_x0011_s_x0004_$A÷9½vN_x0007_$Að£Õ$AßÔ¤Ä]w$A=ÿ¶i5$A8_x0018__x0016_H¡_x001F_%Aü_x0014_ºieí"A_x0014_S_x001C__x000E_¾»$AèM"'øÎ$AhÈéÎÙ#A_x001F_Êwì¨À"Aq£_x0016_Ë´"A£N8E¬½#A³_x001B_LïQÍ#A=ç~©â#AX÷í-O#AÛ_x0015_Z½_x0001__x0003__x001B_ñ#A,ªµÖ_x0018_$AìÇ7¦'%AðÀp0°#A_x0001_Sò{mí#A_x0011_¨ jÌ"AöæÂåt#AV=Ý	Ä2$A;_x0015_ZùP&gt;#ARâ^b$Aø)gõÔp%Aüû±ó"AváèÍ´ü$A­î'Îú#A6§Z#A$Z÷øx%A¼ê-ânA$A_x001D_¤Hß0{#A$@w{ù/#A|MÍx$AB{^û«#AñògÐ;U#A_x0001_XÚ;®$A_x0015_$r¹ "AÓ_x001F_;_x0002_e%AC_x0003_£9%AAÐ=¼s%$Acs_x0005_&gt;ì?$A_x000F_ölË3%AÿÏ_x0018_m($A_x000F__x0010_ÉÁì#AÁì_x000F_S0$A_x0005_	êI_x0018_.0$A%c­m·Ô$A2IÉo_x001D_#AZd¶hw#AÞ_x0001__x001A_ë#AJJÀKk$A_x000D_öcº$A.1¤G#A2_x0007_xq_x0003_X$A÷,_x001F__x0013_#A?_x000F_·§ïÜ$A	ÜÄÅ_x0002_j$Aïß_x0002_®#Aµ´Éa$ARío`?$A9¢_x0007_g¥#Aà_x0010_&gt;iì¨#A8r_x001F_^I#A&gt;ÁU_x0008_s%AU«e_x000D_£¡$AGhH_x0005_"A¶K_x0011_cÈü#Aì¡ö¬d"Aì_x000C_g_x000B_$AëT+-#AäVizZ$A¶ä&amp;_x0006_.#A:ªb V$A¼ -Ã¬e"Aú;mN$A_x0004__x0007__x0005_g!$A-°óù_x0004__x0006_ûë$AZØ:ÁÉ$AÝü´×nø"A_x000F_Þ@ï`û#APÌÚ_x001F_"$AM·i?©_x0008_$Aº&lt;}ØÀ="Aüþ_x0017_Â"A¿Õ_x0001_çù2#A_x001A__x0005_ZÈVÓ#A¾KZÏº_x0001_#A1&lt;Õï#A[·)½ó$AGm|¡Ì$A#ôåS³¤#AZ=¾_x0001_±N#A"_x000B_¯íb#Aâ¥L1$A+]Å÷»"AOj?Q_x0003_$Ac_x0005_ç$A_x001A_íGö#"Aµ_x0014_XYè"A#¿.õù6$A(ëHa$AGbòro0$AöÐæ2b#A_x001A_ì_x000B_TÌ#A§_1L_%Að _x000B_èþÌ#A²BW1h%A´_x0018_³LZ_x0002_$A_x0001__x0003_õS_x001E_IN%AKÆÕµg$AlôchsÕ$AA_x001C__x0004_Q©"A]_x0018_4u]$AVÇ©Ô3¥"A_x001F_Ä¨ÈÛè#Afª_x000D_&amp;Ô~$A&amp;·Ûß"AC8Ïk$AðSë¢ß$AÕKz.ÿ_x0002_$A_x0015__x0006_z´_x0004_Ã$ALe_x0010_kÔ$Aï_x000E_°ó#A_x001A_ÔÖ3]z$A&amp;ì·Û$A?âO&gt;É8$A_x0003_2½Vp_x0002_$Aî²Ø[)"A~*±áô"Aøxuß`%A§¾_x001E_{«_x001E_$AÞ÷sô$A&lt;_x000F_&amp;óF#Azo_x001F_&lt;#A³&amp;äÛ$Aî}î`b$AÜ¯UZÛ#A9+óB$AÀ`õb_x0019_Q%A+|í_x0003__x0005_7w$Al;_x0012_¿~¬#AR	v$A]ÁZ7_x000F_%Ajàvûi"A_x000E_Cyf $AÃïp¤ò«"AÚ_x0002_$=&gt;º#AR¾Ñû8$AhA;	òº#Ax¢£Aö_x0004_%AdÀ8Vpó#AéÏÔ¶_x001F_$AbF³wó1#A6mZpH$AW#_õ»#A­@Q_x0013_&lt;É$A_x001C__x0016_£Ææ"AÌW&gt;N/#Ax,QU_x001B_&amp;#A_x000D_-E`ü¹"A·_x0014_Ó_x0001_Ï_x0007_#APs_x0001_÷#AäVôi_x0012_¬$A¦þ§ò,$A1­ßz%A½	_x001C_¤#A3_x0012__x0005_ë#Aö%&gt;_x001E_ú¢#Aø_x000D_å¬¯$AF_x0012_Ác##A;BÇ¢_x0003_Ç$A_x0003__x0004_©ÛmM¥&lt;%A 9b¯#AÃ)ÄÆ_x001F_£"AF_x001D_±$A%Êk,A%AÜøÜo\È$A¢¡Ñæ|Ò"AN+Tß #Am÷øÖB%Aù¸_x0010_A_x0001_Q$A¢ï$A°4öD­Á#A!Ä_x001D_Ø¸`$AxÅOþ(ë$Açnq_x0014_²Q%Aøff_x0002_ÿ$AÐÜ_x001D__x001D_$A²RE§x)#A}¼= q$A_x000B_lgò_x000E_"As_x0018_Ç_x001D_h\#Aå\|6_x0015_â$AxùbáQ_x0019_$A_x0019_f}Z#AïPRÏÆ²#A/ÈÝX¢ß#ALe_x0011_×_x0014_)$Av_x0019_Oä°M$AæhU°_Ø%AZÙ_x0017_Õ×V$AwÂëHÿX$AOÓ_x0003__x0004_s%AÍä1Z$Aä_x000D_m²6{#A_x0019_VÀÚ¬%Aim_x0006__x0018_lU#AðÚÖ y$$A65_x0012_a#	#A÷-OWô#Aé):PU$AÎ]Üè$AüÁ³­j:$Aö0`ÇÃ"AZ_x0005_ä®c$A»DÚÌì#A&amp;CÔÂÈ"A½_x001E_3)Û$A¡U³¥îÿ"A4_x0010_°$A_x0010__x0019_cr_x0011_$AÊ_x0010_£ñR#A4_x001E_X,}"Aö_x0007_7]Õ$Aéc_x000D_q_x0002_$AJC7»¶ $A@äAÙé#A¤)_x0001_þ¸!#Au&gt;¥IÁR#AX²ÒÏ|Å$AñãiJ"A6J*×í#Añmïs$AGT¤ ?%A_x0003__x0004_ÙóÂÃ7_x000E_$AÐ°È_x0002_çÊ"A_x0017_Ð#A&amp;maëÙ#A£òßüq$Aüª½ü_x0018_$AX'y#_x001C_}#AÖ\ !_x0003_#A_x000C_;¶t·%%A[36C_x0019_w$AY¢.Cïn#A!M_|I#A'©_x001C_ü#AxóBI8S%AÁÉ¥·X®$Añ°RdB^$A_x001A_+xìN$A½}_x001E_I+$Aã¼cÐÏ#A_x001B_	VÂÿ7#Aº{_x0001_a_x0011_$A_x001F_áÒêDc#A_x0004_']1:k#Aâ#_x0001_Jy1$AIê¡oµ#A:Á¤`*ÿ"A_x0001__x0001_2U$A£*¼K$AtÑkÂÞ#A_x0008_åE²SÉ#A¡_x0013_0$AÂA_x0008_|_x0001__x0002_xS%A_x0016_ä¾n½-%AÔØZ¿ë"A8lpÖ"AS(YmK"AÌTf3)#A_þy½/_x0003_#A1QÖU¢$ANPk_x0006_/#A_x0011_î¬=jæ"Aí#É9yl#AuÑâÜ_x0004_¥$AªõPåÌ§"A`_x0011_ä#Q#AÎ³Ù8&amp;«%Ai·.?ð#An"_x0001_ÓÀ$Aw_x0011_ñËv#Aí_x000F_Îº_x0003_%AÊ¾+5"·#Aÿ1ç§G]%AP	hÐ_x000F_$AÁ_x0007_÷[#A7_x001C__x000E_exr$A_x000F__x0005_*áäÒ$A/ºò2¤X$AÇ÷-1d$A³_x000F__x0003_ö9#Aäè_x001F_[$Aö&lt;+÷o1$A_x0012_z_x0011_Òq$AÇ±Û_x001A__x0014_$A_x0007__x0008_Þ_x0002__x0007_TÝý#A¹@Æ ®#A Û¾_x000F_%Ar\_x000E_¿#A_x000E_ã_x0002_±_x000B_#A_x0011_$§½[_x001A_#A_x0017_[_x001E_Âë_x0013_%AºÄ_x0019_®o_x001D_%Aò*_x0002_ß¦#AÕû[-¢%AbÜ&amp;½Û$AÐtSJ¦_x0003_$Am¦_x001D_ç_x0004_%AnSRþ©í#A_x0001_f¤_x0018_§_x0004_$Auùý_x000E__x0019_$A!_x0005_¡_í$A_x0007_ËäÿË¶#A_x0006_Þõ_x0019_"å$A´âÒ_x0015_¾é"A_x000B_ÃU_x001E_Oà$AðH¦Èrð#A³åñ«R:#A®!bÒÚ"Ae"r[Ä"AF0V¨Ð#A¿68_x000D_æ#Añ6·_x0012__x0008_Å"A_x0010_´_x001C_Ê"A_x0010__x001B_öþß#AHP Q$A_x001B__x000E_Ç_x0005__x0006_J/$A?îÊ#´#AÎÃé¥$A_x0003_·_x0012_[±_x0011_#A¥9_x0010_çeã#ATu¦§£$Av®ÂÂDM%A_x0003_Áå+ö£$A_x0002_ú´/ÃÍ$A¥Q¦hº#A2Ñ#h-$Aþ]û¶£M$A¢_x0012_²ð_x001F_Å#Aû%_x000F_íÓ%Ax²(­ú#A_x0003_=×ã"Aü¤îö_x0017_#A·ðÛ÷"A#þ×_x001F_Ï#A_x0007_Wd7_x000D_q$A¸1_x0001_Èôã#AÍ_x0004__x0019_Þ%AJcC_x0011_?#A¢G_x000C__x0008_1S#Aü-MØâ&gt;%Aq1Ó_x001D_¢4%A_x000F__cmä#A³G5µhï#A{ý8y#Aµ²#A]fýU_x0011_ã#Az²tUg_x001F_#A_x0001__x0005_Úõ_x001F_à#A_x0005_Ñ_x000B_&amp;_x001B_ó$A¶DÃ?»½#A2_x0011_2$Z{"AØ»«X$A_x0019_-;.Ë_x0007_$AF»u_x0018_"A	«û²_x0018_ã#Aæ_x0011__x001B_QÅ"A[/ºU£#AÃÉP,ì"A\_x0018_ú!_x0008_#AÌ_x001A_å_x0005_c#AV²'sÂ"AL¡ bYý"A÷ó¨Æäb$A-(O¯ï#AË_x0012_A_x0017_w_x0003_$AÖYD6_x0019_r%A+_x000F_Æ¨~W#A_x0010_·&gt;_x001A__x0008_;%A_x0002_5Û#AÞþDÅA%AÐ¡'e_x0015_#Aì4im$AW_x0018_cÛ$A!E«ðÆ#A¡_x001F_aÄæÄ$A×ME_x000E_±#A_x0008_&lt;G[óá$AÄ£_x001D_5#Adã_x0004__x0005__x0005__x0006_&lt;²#AÛ_x000C_7Ñ_x001C_%AB&gt;®_x000B_Û#A$_x0005_ÁÚñè$A_x0004__x0010_	_x0002_­_x0012_#AÏ®ª=ï$A±×[$AépKr-ê"Arù_x0010_6)#AÇñY{l#AAY_x001D_åR#A&amp;_x0017_D®Ñò"Amõ{Y¹3%Aºò_x0018_oò¹#A*_x001E_ªmä$AU_x001A_«,`#A«Ë$_x0018_F#AäÖ8_x0003_«$A_x0001_ðGkÒ#Ar Ç*_x0018_ÿ#Aôð|Mô"AT_x0004__x000B_Ð%AIEô&lt;Â$A	¬§¿#Aÿ7éA«¢#AÉCDNù#AR}_x000D__x000E_ÊÂ#A§_x0004_ð_x0006_%AP»|LU%AÉ;®Â´$A]¯:#A8_x0001_Á%T$A_x0003__x0004_78òÍ_x0002__x001B_$A§_x0016_=u=#AÏ?û`_x0008_h#Ag_x0008__x000E_:l%AµÏ¹h#AÞùw57À$A··q2Æ"A?_x0001_æÅ¥c$AÄG_x001B_¨BC$A\_x0015_.FØ¥#AõµB¨ÿ%AY×Ç¼ùÝ"AzMè _x000F_#AÍJ¡S_x001E_$AP@û³íÖ$Aå_x0011_Wù$AìÔ+z$AF_x0002_&gt;é¿C$AÝ.âðR"A_x000E_}ïÇ_x0010_#A@c0K#A|_x0011_-è#A{_x000D_ _x000C_h$A_x001F_oo.#A_x0003_öti)&lt;%AË*!_x0007_ë"A_x0018__ÓÒt($Awì¿ñ©Ó$AîS ô.#A'Ec%Añ¤ÍÅ¸$A_x0014_©ä_x0002__x0005_óø#At_x0001_¯§#A_x0005_-_x0010_Ùy"A»¼¢®$AÞ_x0014_]8·$AJ_x000F_cq_x001B_¶$A_x001D_t»Ý"APX/Ç"A§-Þ¬£´#AëhaªÅ"A_x001D_w¹#AÐzX^¨ô#Aó,8f%A_x001B__x000D__x0005__x0015_$A_x0012_¿É_x0008_F#A_x0013_yZ_x0015_"AðAQt_x0004__x0017_$A_x0012_¡õ¾_x0003_$ADÙYØ_x0017_$A6_x001D_ñÙ?#Ab6ãÓ"A'_x000C_NTS_x000F_$A ]TF_x0004_$A_x000F_D0_x0007_"A_x0001_î;'^#A|sêÞ(¾$A9_x001E_×÷B_x0017_#A¦_x0002_¡è#A¡¹þ%Ar­x"A_x0012_É´lh#Aû-_x0016_(&amp;#A_x0001__x0002__x000F_°Ì¢Ù[%A³_x0017_WUÞ"A¶²Ú«÷_x0006_%Aw_x001A_õÂç#AxÇý0¬F$Aí²"_x0003_±$Ap¹_x001D__x000D_Ì#APH_x0001_ã_x001F_#A±_x0008_¶Y#Aïø-o_x000D_p$A~õ¶?és$AÙ(kë_x0002_$A*H_x0005_à"AºÂ®4+]#A¾ó¸W®½$A\ÉBeý"AÞtOôh#A1i_x001E_!#_x0013_$A_|¤Üý-$AïéK³0¶#AûÅ-9±$AÙ¨aC«Õ"Aû¬õµ$AjÌúÙ²÷#AÈ_x0007__x0002_Ì¸#AA¿I­#AQòH2qò#A]Â*á#l"A_óÌ8Sî#Ae_x001E_ëVÔ_x0017_$A.ãÞYYÑ#AÎ_x0004__x0004__x0006_Ç_x000B_#A_x0014__x001E__x0002_ð*g$A_x0004_ÃYR$A9Ìz¿ÂF$A	g0»Þ#A_x000C_ä D¬À#A§[ ³"AÎ_x000E_ó&lt;#Aòÿ_x000F_Æ¼#Aö/Ih¸"A&lt;ám.$%A=é-Üh_x001F_"Aøßðgv¯#Aö&lt;ð0_x0019_7$A©_x0014_"A§|Õÿæ$A_x001F_Ñ_x0006_Xve#A´É¡ÊlË#Aò_x000E_òòÄT$A_x0003_üM»#Ö$A=Èo#AKAÓx­È$Am_x001E_ó_x0005_9_x0016_#A_x0002_1Ð×9ó#AÏÊ_x0014_ö#Aj}_x0013_í¦$A_x001A_À_x0015_ö0#AéòÑÞN$A_x0011_°_x0017__x0014_ÄQ#Ag¤ñ¿#A:Ò©Ú|ª$A^¬ _x0001_Ù#A_x0002__x0004_®ÒÜëÙä#AôC_x001C_6o$A²_x0014_hóÀy$AÑ·e_x001F_~æ$AetÃ§$A1À2­»_x0001_%A_x0011_®Ú]©%#AÿS_x001F__x0003_lm$AXz5ÀÒ#A$É½æ&lt;#Aó_x0010_ÉÀ£3#ABà1é_x0017_%AÂy|¤$A×½µÀ"A©_x0005_®|a$Aãs7þfL$A_x001E_u¤è_x0002_Ù#A_x001A_º|æ±#AàÀ6³¡%Aõu½ªÓ#AT_x001D_*"Lª#AûNCÜê¨"AB]¬m_x0016_$A\³*â_x001E_ß$A_x000C_S_x001D_ï^$Aê dk?é"ACõ{ñ°x$AÕ¢5§R$AÏ_x0008_Ö~$A»ôµ¬#A¶ó_x001C_zx%AéUæ|_x0003__x0005_ðê#A_x0016_Y _x0011_w$AD_x0007_º¼_x0018_$AXÌSFTÒ#A.á)2 M#A Ñhg_x0013_L#A_x001C__x0002_þüÐ#A¿øÇuý$AZSälÔr#A«'¼»&amp;I$A?àÙï_x0011_#A±ÕCP¥%AL_x0011_~M·#Aî¸ ú)#A._x001E_¡ÏUÛ#AË½øXþq$A}W+)fë#A´üÍ­~#AH2_x001B_ôbÁ$AâÁÇÀ¾i#A»2;`ìd$A2§§	í"A7c½â%AÔbrXÎC#AK.o_$A§_É_x0001_éA$A_x0014_·®Iúz$A9YIhø$AÝ°¨4_x0002_F#AÄgéùì"A´þD:å_x0004_$Aÿ)($A_x0001__x0003_´çè»~$Ae~Ï_x0010_=#AÖFÔD0r$ArB_¾öÏ"A2ì_x0019_öl_x0019_$AÍ_x001E_lÇvÑ%A|_x0007_T6Û %A&amp;®£;S#AjúJ¾¶#AÜ^_x0004_%_x0005__x0015_#AC_x0002_c'_x0014_$AI­G_x001E_:$A¬_x001E_Hm)%A"Þ÷B÷_x001D_"A]o-_x0010_¤ª#A­üË_x0017__x0014_$A¸F1­½$A/_x0007_íÃK#A©ô[_x001C_Ça#A_x0016_%AÊa·f$Aô_x001E__x0005_&lt;#Aù·¹sõ$Aas81?.#A8¨dW $AI¦|Àpß"A¸uí_x000C_3÷#AÕñÑ®eî"A¾éG?j#A¿¶¡®~ú$AM° -hÂ#Aõ_x0004_K¸_x0003__x0004__x0017_ï"A+Eúo_x000E_#A¤¬öyO#A®÷_x0011_o%A_x0012_o4ö&amp;#A=éz_x000F_û#A_x0001_Ð£²$A(×kÄ_x0017_%AÓÐ£_x0018_%A_x0019__x0018_aìÐ"A#¡_x0016_Ò$A\V'æ#AîÁ4ûòö"A¬i=&gt;@#A³w_x0004_É$AvÃû:Pÿ#Aúx8uÝ##Atxå_x0002_ q#Avûy#$Aþ³;=ø#A#õ^u¸#A6V0)Ó#A¶Z¼»1%A«Í|]ìI#AÈ½ýcÂf$AA½úîü_x0015_$Av²w.Ò#Aèzÿ_x000E_$AÅAiêÁ $As_x001C_AdÎ#Adqê?n¥"A#&lt;&lt;Ì¬â#A_x0001__x0002_.äñ_x000C_î"A_êAî¿¸#A+q_x001F_òF_#AÚ)KâF"AîîëÝ»"A7Óõuÿ"AÑÊ¿¥Çß#AY_x0014_¼$8$A¢_x0018_Â_x000D_°#A Al_|Ã#A»Ö Í+_x001F_#A?½Ê_x0017_&gt;D%A_x0012_GÒ¼_x0006_#AM_x0017__x0016_¼æ±"Aª\nG_x001C_)$Aîö«³$A'Û_x000D_æÊ§#A_x001F_4_x0014_C_x0019_$A_x001B_ê&gt;Úâ´$AyÌW¶Ç"Aé{_x0004_.sb%AÇð¨^_x0011_%Asl×w¯§%A'nã«Á#A_x0017__x0001_¼bÏÇ$A\&gt;±%ü½"A_x0011_d%vÏ#A[F&gt;k¨#AËZ¯&amp;A"Az_x0014__x0005__x0018_\%%AUár_x001E_&amp;i"A­ª+ß_x0001__x0002_º#AÎ_x0003_í4»_x0014_$A Ñ®ª¢Ë#A¨×å#A&gt;TÛ~ _x001A_#A_x001A__x0003_qíq"AAµ¯i$AõÓ	_x000B_ð@$A"N#ìµ%AèHÃ×·"A}ïü_x0006_ô¡"A1#ïyª_x000C_%A{¾H_x0011__x0019_a%AÈSDuõµ#Az_x0019__x0003_/H#A7ÚânMþ#A¨)J}_x001E_4#AÄÓøn0%A_x0016_j.'W$AKu9#FY$Ax_x0013_þËþ_x0011_$A{±_x001F_Â´â#A_x0006_gï_x001F_Z$Að­æÕ_x0016_æ$AÀ·_x001F__x0018_#AJ×.Ý2_x001F_#A5ð_x000C_"ATø.ò_x0010_3%A[_x0005_`Oì)$AÚ_x001C_åÿé$Aà¹_x001F__x0001_È$Ar_x0006_{Â1â#A_x0005__x0006_8_x0005_]_x0001_U$A_x0019_íDÌX2$Ak_x0003__x0010_­_x0005_R$Aü?+a_x0018__x0019_$AÐàòÏ+Ã"A_x001A_Ì k*%A15eJÙ_x0012_#AÚ´ _x0018__x0015_%AÂ±_x0004_ìÜh$Aú5=_Ô_x0003_$A_x000F_hå_Ö)$A^±ç?#ACl_x000B_â_x000F_$AÅX_x0011_C_x0014_q$A»Ì2%A2Ä_x001E_M2#A-X_x0007_Ñ¾Þ"AÄCz|ÎØ"Aø"utÇò#A½â8f8:$AÀ`u_x001C_f#A³iÎüÇ$A,i$A[øM¶sþ#AÅp_x0012_Ò%Aÿ_x0014_ü_x000F__x0002_$A²mªô_x0002__x0015_#A[×Î$A³úÅØ:%A^ÞcË§_x0012_$AÊ(~Zé¶#A+Àíú_x0001__x0003_±#A#x_x0002__x000C_""AVàê_x001E_Ë#AÏy_x001D_&amp;3$Az+_x0018_É_x0006_$AÔÓà_x0016_0Ö#Aß65x#Ak_x000B_å_x0011_ÿ2#A_x0006_\½_x000C_:$AZ_x0012_ñ$A¾_x0018_Éï?º$Aà¹_x000B_#A}ØÝº6%ARLÆ¹L"A¹ò594Ý#A¸6íïUÁ"A¿­_Ô[_x0001_%ACì_x0011__x0008__x001D_$A/ùÛhª7$A¹ô½_x0006_?*#Aï6!(ö$Ab/°Ç#Ak/\_x0011_å#A`_x0011_yF##A©_x001B_ª##A_x000B_ho_x000B_#A#àe©{U#At"Ý¤h#Am )rÝ"Aýó­^v$Aþ*ù_x001C__x001E_$Ao¬9;Y#A_x0002__x0006_v_x0019_Ûb"Aè_x0003_½´#AxòIÏ_È#A¼×_x0001_Ú¢ô$AWÐÊ1H¢"Aúô|A%AÈ&gt;_x0011_l¿$AòJäý_x001B_"A_x0004_} _x0016_#A_x0013_¼2ó%A_#äÅ·_x0011_%Auñ tÆ$A;Í"Ô¤#A MA#A",óØÑò"AE¾Ágßì#Al÷FuoÉ$A^È9_x000C_Ð#A¿û_x001E_oM#%Aìø_-]x#APåõ_&gt;%$A,3µVâ$AævÎÉIÌ#A®ôõX_x000B__x0002_#A_x0002_ú_x0013_¶$A_x000E_0pÒ&amp;$AÇ\»×â#A_x0008_xÐ_x0005__x001C_K$A¤_x001C__x0010_z_x0003_%At¬_x001E_¬¨_x0011_#A¿ÌM@ ³$AÜ×÷¿_x0006__x0007_[´$A_x000C_ÍCÎW$A?_x0002_l¯jr#A9øg')L#A+Pá°Y_x0001_#A[ä[s4#A,t$Ok®#A]ºEu-$AQ_x0005_`ÙÐÜ#AXóµ_x000D_¼V$AÇÀ&gt;Ïh$A&gt;W·ªÈç"Aù¢¨_x001E_Ñ¼"Azçr#Aó;¸rp$A[©MöòÄ$A ³(_9_x0005_%AX£_x001F_ø_x0012_$AO=_x0016_¿¡_x0004_#AKòa	³$A©_x0008__x0003_l$ATÂz_x0008_%AlY1Ù$A¨úUéO#A'äñ]Z"AVpÓX_x0019_Ñ"AI1¹n¯"At/d&lt;6J%A|_x001E__x0014_Å±(%Aei_x0015_ð#A¯â»°°$Az sæ¥$$A_x0005__x0007_]*_x001A_¨_g"AW\³Àf¨#A#0RB_x0004_¡"AúöêV_x000E_#AÎeO_x0012_Ûú$A_x0016_uÄö"AÊÉÔÑåj$As¶è&lt;/"A·AqcDî#AÚ73_x0004_ô##A³Çàã#Au-YIÜ¸#A:ÕC&lt;û#A_x0003_´ø"Aéd_x0019__x0019_#Aõ_x0014_éÐA#Aqt¹À@%AÚâÀÞÜr$AÆ$²_x001E_@£$AuKxy­Ù#A£ÖÕ_x001C_û#A¦¨_x0001_ìê#A_x0004_dyqp"AÁ×t¥#A»¿&gt;Èí¸"A_x0006_n_x000F__x0002__x000C__x0015_$Aß3J_x001B_%AéÛÜ¯e$AÀßãæð_x001C_%A}ê¨¨_ª$A´lO'+á$A ë×_x0001__x0006_¦_x0016_$AA%¥²#AlR·Öc#A_x001E_[à¥8f"A~_x0008_Ù½V$AVS_x0015_úi#A¨¡;_x0001_w$A Ò_x001F_cZ_x0004_$A7_x0007_´bw#A_x0015_)ª@Í#AâË·6#A_x0012_Ì³_x0012_Í#Aèm­ñÒ#AobþÎ#AÂ_x0005_áå_x000D_$A_x0018_a!?£"AÒZ_x0007_®¨þ$AëlªI#Ajç´qF$Aló\5%Að{hÒG!$AÇ««:ÁÚ#A$¥r³¿A$A¯ÓA|»#Aí_x0002_% ­i%A_x001F_ª¤*%ASY	ôC$AxÞ÷2ö$AYæ	_x0003_£#AYÕÔ-é#A¶ %_x000B_Á#AÒü®¡x$A_x0002_	_x0007__x0016_&lt;½^$Aè%Üe#AIzñÞÊ"A_x0011_B7ªá#A_x0006_·¼Pä"AjqûJ#AìÔóÈ"Azó|[vÉ"A_x0003_Ð_x001D_#["AV7þu$A!_x0007_YBÅ#A_x0013_ô½î_x0013_Þ#AV_x000E_X]ë½#AÐ|ÐÃ%®$AEù¿&amp;Ì¨#Aíw_x0004_Á_x001A_$A×zÍÛ_x0002_Õ#AÜq_x0018_ÓÐT$A5_x0017__x001D_+ß_x0014_%AMÉý\~_x0008_%Aø_x000E_Ú½ÅU"ALU_x0016_¶#AV 7LÀ$Aÿ_x000C_&lt;Zxð"AXzDi#A6Ë²}âÚ#Aá_x0012_¾_x001E_#A»_x0017__x0012_ä_x0019_Ú$AFúÎ¸{$A°¿.j¼#A_x0005__x000C__x0001_À¾a$A\"´ó_x0002__x0003_gº"Acná$AqYX¨$A_x0007_¦m=/;#A¬F_x0001_($AÑ.Ø)BÝ#A&lt;b_x001D_¬ü"Aþ=âé#A dðF_x0015_$A¢þ_x0008_Ã_x001E_Î#Aö5à`_x0015__x0002_$A_x0005__x000D_­qhï#AWìäV¡#A÷ÅFsû#A®×ÝÚÌ#AÉË`Gi_x0001_%AÞÆÓÀUÝ#Aß{²	_x0010_#A×)`&gt;$Aû«Þ,9_x0012_$A°2Æ-Î#AÔg_x001D_$À#Afû_x000B_´ã$AIÖãÓ_x0005_"%A\\!ãj"AÄ_x0005_³´4%Aìl3_x0010_Wk%A_x0017_È×sV#A&lt;dUcS_x000E_$AE»_x0010_L_x0001_#A_x0007_¶&amp;Ø#AS)?q$A_x0001__x0004_U¨Ýí´Ê#AF_x001B_÷D@.#A_x0014_tßO1~$A_x0003_v$bû_x0005_%A6ÐÞ*l_x0011_$Anê¨Ã÷"Aìg1QÈ$A{Â£ë`Õ"Aôì_x0014_$AU_x0014_'jW$A¶ ýö_x001E_$AdxÈ7#Ñ$Aq§^Õ¬%A_x0003_	ÕËx%Ax«ÃÆbÄ#A*_x0016_öS¯$AÓ÷_x001D_Z_x001A_#Aù¡ðØ_x0001__x0002_$Aqs_x001D_#AôÈ7)$Aâ!ÐfÝ¤$A¼eü_x0005_E$A° îJ1$AYÙÍÁ_x0019_$A_x001C_åÉâ·$AC_x000E_í®F¦#AE_x0006_"_x0013__x001A_â"Aê+±0¶)#AWÏ.O$$AVÄ8ÝÔ#A;fxÓè#AhÎ¬ _x0001__x0002_Q"Atañ¿`ß"A_x0012_Æ=ä_x0003__x000F_$AÁpr+%AÏU"Ä	·#A½QxÏ\#AýÛ_x0008_»_x0005_$A_x000C__x001A_a}_x0019_j$Ab/­9$ACÓ_x0001_ûg5#AÜ}_x0001_ªÖ\#AÅ¤ /3"A«Î·ñtÜ$A°à¢&amp;U%Ao?_x0008_,Ö#A6®£å2´"A¡ö|_x0019_#A/ï¬°í#A(¡kón$AÙ-!{#Aô­ø_x001F_R%AYb¤_x0015_l%Aì=*bô#A_x000B_À 'tô#A}.Ch_x0008_$AQ`¦#°³#ArÊ\úu^#AÆ_x0006_*$A4_x0018_6_x0017_5Ç$A_x0006_e_x001B_	_x0017_=$AQð_x0001_ÚèO$A_x0017__x0010_ì+#A_x0001__x0004_yýèËÏ_x0007_$Ak¢µ_x0003_%Ï#AN_x0016_dÝ"AÙí«Ùê%AwÐkÌB#A²X2\ò#A_x000F__x001C_oI#Aw«6Æ0#A$ó$n2R#Aö_x0016_î_x001D_#Aöì_x000F_gÕ#AU_x0002_c¢-#A°pë4óf$AB? É_x0007_%A}_x000D_^¤ß_x001A_%A2h_x0011_Ä_x000F_N$A?LP__x000C_$A#(É¿ä$A%;·TØ#A dX#AÛ.%ßm¿"AþWZè!%AtÓ,#"A5~Õ_x0010_Û#A(m3ö§_x0001_$AúðÉ¿K;#AI_x001F_l"AczÈ%7$A_x001C_ÝýAÇ#A~F_x000D_í_x000C_ì#AtúYÁh_x000F_$AFA,²_x0001__x0002_ÞÐ#A_x0005_ÄÙ6rû#AÞØñ_x0004_c%%Aà¾IÐXÐ#A_x0011_áz_x000E_3%AÉË°Ò S%AfÒÍ}0#A|ø[~'$Akè©ÍR$AS ªÄF%AùÈ×±û$AªeËö	$AØ´,"Ëp"AíÍ°¨$AÑKÄ_x0019_±"A.lÂ×"A¯Ð´ß_x0013_2#A_x0004_[WÀ¤#A¢[4©®&amp;$AT YW$A­_x0018_tM%A2îzYÂS#A¶"MÞø$A&gt;å}$ïN#Abxºob,#A½±¹º$Aá§&amp;K$A_x0018_&gt;Ãð_x0019_¹$A!iÀ=î#AÄm-d_x001D_$A4¸¦½ò/#A_x0006_F#½ùÆ#A_x0002__x0003_òÈrür%A½qÂâë]#A_x0017_ä@f_x0002_ô#AvzÔw_x000E__x0013_#AEQ_x0001_Á©#AE9æ=ú_x0018_$A_x0018_°_x001E_»%AÔCD_x001E_$ê$A£ëmTf#AfSÅÑT$A|t]8+$A©:$Á¹_x0013_#A`_x0006_8Ìm$A,è¦	#Alo§zè0"AÅÑ_x0015_áM$A¢*_x0019_ÅD×$ANÁ.³&amp;þ#A_x0018_Ñpf~S$Aö·¦-\)#AÜPTúº¯#AÜùywZC#AhR_x001A_5à#As5Ö&lt;¼ü$A$_x0010_²ñ,#A7t_x001C_#AÛWòïá¶#A´â_x0012_Î3#A¤Ç-3Rf$Aë_x0015_iËú#A)þe«_x0005_$AaÇ_x0002__x0003_E $AF	Fiv$Aç£9OM0$AS_x001D_¤nÊ#A_x0013_ªú,/%A_x0015_KG_x0004_uk#Aí1Ï£_x001E_$A¥QçY%AÕgù:L_x0004_$A»j|í~"A»]Ôô#A÷dç²Ñ^#A_x000C_ðS_x0001_$#A_x001A__x0003_©_x001F_YO$A^f_x0017_þ~"A¹öq?.$Ai_x000E_yI:¼#A_x0004_é_x0013_Ñ$AAù¥#Ar_x0008__x0012_Và$AÚü¦:êD$A	ÂN~$A,§_x0003_½åe$AFä¸B;$Açöàz­$AV_x0014__x0014_`.$AÐüÇé_x0001_Ù$A_x0012_â¶CÎå#A«=U½"#A ã	&amp;¹"A_x000E_L.f9ï$A_x0011_£­#ö#A_x0002__x0003_T»_x0005_é_%Aæ½Ìf@#Axù&amp;A_x0003_@#A&gt;'wYC«$Aü_x0013_^Êh%AzW_x0008_²ë$A_x0010_f~]g;$AñkÖ®P_x0019_%A[¡1à[#A¡TeÞ,$Ao£i'"v#A&lt;EÊ_x001F_ö_x0010_%AÈ/&amp;ÿ_x0011_3$A@rñÒ#A_x000E_5ÁR­_x0004_%AçÌ×ê3â$AZ°¯+½"Aø÷]¹_x0019_%A¤;$_x001E__x0017_%AôX&amp;6$AÔi±%é$A_x001E_é·_x000B_= $A_x0011_¨_x0001_øe$AS_x0005_}ÎJ$Az_x0016_µQw_x001D_#Aì³1_x0014_U#A¾Dñ(°Ú#AÉ~5_x0018_ð#A[7CgÎ¾$Aääelk#AÞ,¸d&lt;%AÉÇ3a_x0001__x0002_øW#ArÝÆmå¡#A¤¼¢_x000D_Ñ_x0014_%AæR`_x001A_#AÓjªÚw$A%«Ú-«³#A¶nïÛB#A¢Ä_x000F_ª$A;Ê1¯b$Anb_x001C_è"_x0017_$A_x0010__x001D_Ã*_x0017_±"A­_x001C_g_x0017_6#A$:m_x000B_A¨$AÊ­_x0005_I#_x0005_#A!wíÛ¾9$AS_x001D_]éÓî"Aß²üRÒ#A_x000C_·Üg§#A¸X}_x000C_;%%A#mº_x0006_¬Ì#A¿£òÒôü$Aî¹6ú#AÛkY%AÞ6`¤.$Aí²_x0001_i#A7Öbh%A G_x0001_­¹_x0004_%Aâ¥UÒ6ù#AíØ¯Ñð¨#AS¶À2_x001F_$AÙ5MÔ½$A_x0013_ÎVI5#A_x0002__x0004__x0018_&lt;_x000F_Ëb8#AZëKýJD$AqÏ8%S_x0014_#A_x001E__x001F_TÕ_x001A_s#A®_x000F_)&lt;"M$A}Ð~ÙÀ[$AÏkÊkz_x001F_"ABÑ_x0005_ºÄ#A¥ö¦±#Aü_Ë6×#Ag_x001E_]Ô#A¶ý_x000B_^ÓÑ#Aªj_x0002_N_x0001_z#A/Kñ4$AL¡è_x0003_p%A"årêá#A_x0015_PÇuÉ$As_x001E_¦¸_x0010_C#AHHÑ*M"AVÒ_döú#AB`0v?$A3¦IÆõï#A~nú9#Aîº_x0002_ê-ß$Aß@,_x0015_ö_x001E_%AO_x000F__x0012_ª 6"A»`e¸r$Aq_x0003_÷ã¡ #A[Z_x0007_;5"A(Ñzÿ#Aô_x000F__x001A_6öÃ$Afg&gt;á_x0001__x0002_ÇÊ%Aþ-±­2#A@9È_x000C_$AE&gt;×_x0012_¨é#A_x0006_»CSN©#AÇçÓX#î#A·¼/a_x0014__x001B_%A-îy¤$A^ó_x0007__x0007_sú"A_x0001_àpÆÉ#A m0EÒä"A_x0017_6@,%AôG0õ\#AuY_x000D_­,´"ADÿõMêP$AwD_x0002_ê#A:ÀnG°Ú#As,ugwù#A¸Öñ;û#A_x0014_o¤_x0006_ê$A._x0014_ 8Í_x001E_#A4i,*$AÕá©*È#A´Nw"A(´S`_x000E__x000D_%Atï_x001F__x0002__x0013_|"AO¨*Põ^$A@Sõ_x0018_#Aìse#Ýà"AxF_x0003_UÝ$A2_x0019__x000E_­_x000B_å$A"åÀe#A_x0002__x0005_-.	$A_x001E_¯_Õ~#Aã¯MYô#A6Òf²H$A®EÍ#AqÅ:IÒ_x000D_$A¾sÞ×^#A·c7_x000F_\$A¿_x0001_1Í_x0012_#Aiæ%V_x0015_µ$A½`þ_x0008__x001B_$A¿»ó_x000E_H#A0P_x0014__x0007_UË%A|ÐøÙe#A_x001E_íãÑ`$$A},òYÐ"A¶fÇ\{[$AIaâS$A,üò_x0007_&lt;í"Aðà¦ú#AÙn¢Ó7&gt;#Aàn§_x0003_YF$Aª._x0005_qÇ_x001B_$A~_x0014_y.HÐ$A_x0004_*·_x001E__x0012_?$AÒ»H_x0004_Xµ"A_x000B_Àþ_$A4_x000F_ä~#Aò,_x0007_u_x0018_³"A%D¢ÛºP#Aê_x001C_Å´¾~#A¨Åû_x0001__x0002_®&amp;$A-µ½_x0004_Â#AZ,ÑÝ$Aaa¨ðõG%Apbµ$èõ#A%?pI_x000D_è#AýjCOô³#A5*,;Ì#A¥_x0007__x0008_»#AÕq1I¿$At°_x001C_2m#AUpô£#AùOpù_x0012_$A?@Xu÷#Ac³Ü´N¿#A+oG£Ñ_x001C_#A4ªµ6¥j#A|_x0016_]YÆ#AÍ_x0014_Ç_x000C_%$A_x0011_ºC{"A¨ðDE©"AG,¤£ì$A/oëc$AÙxcÎç$A¯-_x0019_C0%A:TÒ°÷#A_x000C_:³#Aè,_x001B__x000B_¬r#Aºé_x0016_}%AHvÿT"A"_x000C_¢,¹â$ACLl#A_x0002__x0004_ú;;¼9L$AÖNß7H%A_x001E_{&amp;	h%AL¡_x001F_ÔÄ#AD]E[¹#AF×!Ûö[$APÖ_x0002_cW_x0008_$A~´¹l#A£«'úÖ"A¹fìs©#A*_x001B_ü$AV6È_x0012__x0001_ó#A_x0010_mRRM¾#Ae[é cØ#Ae6XÉ_x0019_/#A¤u­B$A÷ç_x001B_yh$Aü_x0003_¿Þ±_x001D_%A&amp;»É_x0006_"_x000C_$Aß´T¯~#Aóg=®÷ç#A«k«kzK#A_x0013_±Ò"AÕ¾O¾¹$A[¦üI$A`äaFö$AwMô_x0018_ß´%Aq´üX§#Aêy¹Æñ_x0007_$A8ýÌy.#AÅ)èÑª($Að×-t_x0001__x0004_¤é#A_x0010_ç_x0002_	m$A_x000E_Hø_x0007_ÐÄ$Am-#AS_x0002_ëä'ª#A_x0003_{C_x0006_&amp;$A_x0012_³PBÉµ#At1ð	é]#A±i­ú,_x001A_%Acçõ&lt;à$AÁ_x0011_K¨$A_x0015_úQª3á#Aàw[¨$A_x0003_"»Ú\#A?ÂÁº$Aî-Í,_x0005_"ART_x000D_ëù$ASAý`ú##A_x0007_$&lt;õ»$A_x0017_=$_x000D_·$Añ EØ$A]_x001D_¨9É#AN)Þ_x000C_d%A+Ð[ÍÞ#A7	mÂæ"A_x001C__x0010_ZÕÉ_x001C_$A2´_x0002_ õy$AxuG¥6p$Aá_x0002_Õ_x0007_Óp$Aê¿_x0019_&lt;#AÓ®6×B¸#A4,u·K-#A_x0001__x0002__x0016_z÷ÿÁæ#A_x000E_J_x000B_ê(#A_x0011_è{É_x0003_#AÑÆ.l'%A%À$_x000C_%AcÈDäÁ$A%pæÃ¦$A_x0007_ÙÃºÙ_x000E_#Aí_x0019__x000F_Úüo%AÞN(×Z %Aÿ¦Ú_x0016_V$AVà:ÖF#AödO§o"Am×,ø_x0008_j#Ahf_x0014__x0010_$A°_x000B_X½_x0010_#AZ:|Ô_x0002_$A_x0011_hÅB7#A*T_x000F_Ñ}Þ#AÙ¿ÿ_x001A_$A¿_x0006_*$g#A&lt;_x0011_¬êô_x000E_$A¼^­r$AgN_x001D_zÜù#A/Cm"Ab_x0006_¯ÄÉ)$AÜføu4o$A²yß0ø°"A,¶_x0014_#_x000E_%AÏãþºK$AÍ_x0018_.àXV#A_x001E_ý+_x0006__x0001__x0007_´Ð#A®*\Ø+#A[_x0016__x0019__x0013_º$AN_x0015__x0016_.}w#Aö_x0019_+. $Aê_x0003_r_x0003_¤$AB_ÏÉ)3#A$_x000D_òÉL_x0002_#A_x0017_Hÿ_x0011_"$A,Î_x0019_L#Ac_x0011__x0011_I*%A¹_x0008__x000F__x0007_Üº#A;e©Ê´_x0008_$AO+!á_x0007_$A2_x0006_i~t$AMa_x001C_é_x0017_$A,æ¦éc#A'úõ¿ "AÕ)ìÝYÞ#AÄ0_x0005_µî¼$AÍ_x0004_Ód_x001D_%ANr8$A_x0008_¶eÁd#AfÏfÚj$Ae´ßß#B%AÏsÑÔ]$A=_x001B_óx©#A¨_x0004_©ë6"AÛkúl¹#A±ÀÛ9%A3²_x0005__x000C_á#A|,_x0011_·#A_x0002__x0004__x000E_°ô#7û$A±¸»j/$A_x0013_Ï}ä"#Aájý9Sø#A;¸Ò@%A_x0013_DW7¼$A_x001E_%ªÀ$A¸Ë_x0016_ ªÌ"A{¬9_x0007_ÕÀ%AÅ"0o¥@$AÖË&gt;éT$Ar&gt;Y_x001E_[#A´_x0017_lJ_x0003_#AæòÖa¹û#A¨^²Ò¨$ApãÚÅ\ #Avd3_x000B_#Aá@Ý|:~$A_x001A_r"P%AQI_Y¡ÿ"A7¼_x0014_8#A _x001A_2Ë4¡#A Ç(M¼#A÷_x000D__x0005_¸»#AÉ\.õ-$Aù_x0019_EW_x0007_#AÓ­ûßØ6#A µ)­#Aåÿæ'ç/$A_x0011_q_x0018_×Cô#Añþ_x0008_íÝg%Aa_x0016__x0001__x001C__x0002__x0003_^n#A~öd7»$AÌÂ\®G~$A®lªA\#Ap_x0010_DÔ#A_x0011_r¡_x001D_9À$A©A_x000B_?V#Aµ°}é$Aa¯&gt;w¤#A ÎÛv}$Af¬«Rs£$AÐ _x000E_ÍVÀ#A:5¬Q$A,A)C$A1Â:_x0003_Åü#AÎî§N»#A_x0006_]âÂÐ$AgÁßô_x000D_l#A¡É_x0018_³õ4#A ^\x÷s$AÖiUuò#A?®_x001C_Á_x001A_Î$A¦úê$A¾ç@1X#A_x0017_:bï®#A_x0001_üª 9$A tÉÙÁ#A±,¾S_x000B_#A®}EÏ¥§$AXâ,ô_x001A_#A_x0017__x0015_R¿"Aï­N´-ç#A_x0001__x0003_Â §Ñ#$A°Ä"-ô$A­_x0015_Ã%^%A´Qu¿Â$A_x0006__x0002_2_x001A_'é#AÊÝ_x001E_¢*%Aåutn%#A_x000C_*u_x001D_µ#A(_x000F_+_x0004_#AëîI_x000E_b#AìÂ_x0008_Pd%A~Wb¹_x000C_¯$AÚoªLî[#A¤ýÅµ_x001A_ò$A{xêîa#Aè÷½Qòt%AR´±»¢%AìÓ%AEîÚÜØ"Aøý¤úÚ"Aü_x0002_E5,6$A_x0002_=æÿ½ $Aå_x001D_1ßõi"As9Ø_x000F_ "A?Ï¸î_x0011_%A§¶_x0006_ ØÀ#AjþL@%A¨ S_x0004__x0012_À$AñÇùê¾_x0019_%A@ûLö"AäÚàÍê_x0011_%A% KY_x0001__x0002_YÏ"A~_x0013_Ó+_x0006_S"AJóÈà#Ajj`_x0001__x0006_#A4Ïsè«#A¦åÃÃ $A~L!Ùâ#Aþ°_x0019_KÝä$Aè.ÂÝ£$AÄ¼Äà$A@_x0016__x001B_û\×"Af½p~"A_x001F_³_x000F_¬_x001F_$ABUíd¸"A_x0004_¹¨_x0002_4ü#A£_x001F_à_x0008_&gt;#A¤_x000D_ÆÃ&amp;Þ#A	Ø/ñ#A7ÛÅ_x0010_p%Af_x0016_$WT|#AØR³ã$ADé_x0002_ÒþI#AHÃ+þ_x001E_$AçyUFÃ¶"Aj:Éäþ#AgóôJ×_x0007_$AèÝqG_x000E__$A@7Òê­%A½º_x0011__x0001_ø"A56¾_¢$Aëplã_x000F_#A¼²Ë@_x0014_#A_x0001__x0003__x0011_LÈ1xú#A'_x001E_(_x001D__x000E_$Aù8J°_x000D_#A¥3%A]ð'w#A\YÚ¸Xk$A6°R"A«ú¼²$A¯±¸ÖÔo$A¹ÂÄÅ$Aý_x001F_Úæð#A-l_íÿ"A_x001F_R_d4$A2mºH£Ü#A ½_x0008__x0001_¸$AXeÈ`'#AHNu_x0015_½r$A_x000D_pWíÍ$Aó²_x0005_2$Aæ;_x0002_eý$A&lt;¨ó&lt;_x0017_#Aûe_x0002_§Ä¼#A_x001A_ó¨É3$A^»4$A;ÊoÔÆè#A_x001E_ª!ùÉ#A8þ_x0019_c_x0015_:"AÃLÐ©Z"AÛÕ¨Ë$AýQ|G§k#A¥Ò_x0016_6¨#AÞÊW}_x0002__x0003_o$AcZ(ó¯K#AQBKH/$AÛ2zê|Ü#A_x0007_ÝìcÏ¼$AE_x0019_jÄ,Â#A6_x0010_Æ_x001E_F#AÍ_x0006__x0019_eW*#A_x000F_ºøºî$A_x000E_Ï_x000B_Ù;$A0t¹S#As2IÍk§$Aín_x000E_l_x0014_%A°#ÿ_x0007__x0006_."A×_x0004_#AC`+gc%A§_x0007_O(A#At_²_x0014_.Ò#AÊÇÂH#A0X _x0011_¸#A_x0005__x0001_Q_x001D_"AàñcSH$Ak_x001B_Í'"A_x001B_{øZS$A¡ù­­5$A~Tå&amp;Í%AÙ_x000E_,éU$A*&gt;¯V¤F$A&lt;kxF&gt;#AÛà_x0003_ï@¢"ArñÛ±ª$A³ÑÂ=ºO%A_x0002__x0008_Ä8£S°'#AÓæ_x001E__x000E_;#AÀ_x000F_*w®$AéÃ_x0013_%A³KÝÑÇÍ#A_x000B_ _x0007_xj"AÂÒX×«_x000D_%Ai*Aù_x0006_#Aé_x000E_ÆÅhY$A°_x0007_ t¯$Aÿ¸~_x0005_¥#Ac¨©¥$A¨%_x0007_àÀµ"Aå®Ì_x000D_ä_x0016_$Aþ-_x0001_×»P$A_x0016_ª_x0017_ÚR%A_x0001_ñ_x0006_0Æ$Aì·-¿È%A¨Uàç;_x000F_$A½´ÆÒ%AÌWTtÝ-$Asgñ_x0005_%A_x0003_y)Ø$A³_x001B_&gt;$AncSÁ¤]$A/_x0002__x0004__x0004_¢$AOOë_x0014_#AÍUõ®¶Ý#A_x001A_*õ{_x0004_$ArÊþ_ å#AöÓ_x0005_¨0$Aak|ò_x0002__x0006_O°#Aüç·1ù¼$A ¥°W$ÿ$ATòýDàÓ$A'_x001C__x0001_®v#AA_x0001__x0010_t¯y"AóØÇeª$A]{¦MÙë"A&gt;dÀ&amp;Ì$A&gt;RàÈâf$A¶_x0008_hÝ[$AÆ/?Ú"#A%n_x001F_$A'¶%Ën_x0016_$Aÿk2_x001F_r$AC_x0006_A_x0018__x001A_k$A­ïGÀû"A\sÄn`B$Aæ°_x000E_ô_x001B__x0007_#Aett_x001E_^_x0004_$A&gt;_x001A_ÙAN~$Aô¬OÝ/$A}Ç_x0013__x0007_|_x000B_#AHr¹ÏAò"Aå^_x0005_w_x0003_Û#A_x0015_pTv_x0015_$AúbI&gt;\#A¥N©Éõ#$Aââõ#A0^¯{°Ç#Ai _x000F_67´$AvÙ:_x0018_ºå$A_x0001__x0002__x0003_µÂÓ¤_x0002_#Ab(Æ|_x0016_ª$A_x0003_Ú=-õ"A	lý&amp;öè#Ax°§¤ùd$A]½¹¢Ùl$AåÕdÜ½z#A¢ÍJAHr#Aõka;×%A_x0015__x0007__x0006_B3®$A¥Ú°÷U#AÑ'_x0003__x0001_ýÐ$A0_x0008___x001C_Ñ$AÎ^GË#AÓõ÷ö}\$Aì$3_x0004_È»%AL_x0008_®¿ò¢$AË)å-U$A]2±$K#AíÞï_x0004_x$A_x0014_ED»ÅÝ#A¥óY6{_#AQ5XSô#ADaÌl.#A_x0016_{§­è#A|=AÏ3$AàÎ.{_x000D_$ALVÑs§_x0018_#A_x001D__x0007_çþ¢"Aþm¸c_#AXñÅy({"AÂì¡_x0001__x0003_@_x0003_#Aþ_x0011_g9 #A_x001C_ v_x0015_·#AÌ'ºd#AîjE&lt;#L$A_x0010_K_x0013_x"#A¨%_x001B_y_x001C_$A_x0018_Ô_x0007_Î¨¾#AEßPVÊÉ#A(å;Érf#AãNÄiNÓ"A_x0002_L&lt;Ö_x0008_Ö"A\v_x0015_5M%A3õÃ!"AWïeÜÂ_x0002_$AÎ"F j#A£ühro#A_x0007_v _x001A_g3%A1Có_x0018_"Y#A¹þ{&gt;¯$Ar»*N¸#AÜ°³à_x001B_$Ayq§AÛ"A*ï_x0002_Oá§#A&lt;UéÝ:â%Aüoó""A,_x0018_e!"AÁ,ùº¤j#Aº!ì_x0005_w`$A_x0001_*åæl#AÖTmà5$AÌ^USæ$A_x0002__x0006_V*_x0018_&amp;©Ë"Aµ_x000B__x0005_CON#AÏÊåð"A_x0015_é4$ë"Aïøá®_x000F_Á%A÷ÝVªI$$Aí_x0010__x000D_ÿ#AJ{rÁº$A;RÀ_x0016_Xs$A_x0003_4[_x0006_$AÌS´ÔÜ~#AKx_x0004_8_x0005_®#A_x000C_h·wN#AË§)_x0005_À^%A¿_x0016_þ¼Þ"AÀòÂ_x0004_3$Ae_x0010_÷_x0005_µ#A×^*ÎU_x0007_#A{A_x001D_´ÿ#AuG_x001A__x001D_¸_$AÜôÔOÁÃ"AÐ­N_x000F_%A¼j.Z/`$A_x0006_¼_x000C_ª_x000F_V%ARÅbYÎ"A_x0001_h%AC3Þ"¯x%AhÌ_x000F_{³_x0011_%AE&lt;}_`%Ab ¼WHñ#A²'W·§S$AÞ}Ôà_x0001__x0002_f$Aø~)Â$AÜ)ë_x001F_}õ#A$Ñ_x0011__x0013_S$AL¡(Ã³À"Aê¨CyC°$A_x001D_¸âß %ABI©ùD$ATZÔ_x0002_§´#At_x0014_LÞÒô$AT Þ°®#A÷f_x001A_V\$AÌ¥*s	R$A+_x0008_ª&lt;_x0019_$ANöîÇÿã#A_x0019_í«@%AÈ52,lm$A_x0013__x001F_¾ú¡c#A"Çµ_x0017__x000E_%A_x0002_£E¾ø#AA6õl¾$Aó×ÓËÇ%%A_x0012_LñhÑ$AËB_x001E__x0019_ÿ#A·Q6éó#Aý_x0005_êÝÿ"AÒµ[I×7"AáËr%A{l_x0016_äR#A)SÒï_x001D_È"AeÆÞëß"A7Sú"A_x0001__x0003_¨?_x0015_ñ_x0007_#A6ÂnM|#AâVâ þï#Aê8[vQ-$Akªõî_x0011_%A&amp;_x000C_Dg%AíOÆ´ÓÇ#A¹ÿçN$AMnf!*¤$AL[kI%AMØþv#A"Êö_x001C_U¶#AUöÒöÐ$A#Ýl§0$Ahæ_x0017_ªYk#Aâ_x0002_²ç»J%Aèhíjâ$A6¾ôÍ_x000F_%Aï_x0001_GóZÎ$Abö¡2_x000F_$AÄPÏMA"AÜèdbfN#AÇ8:´¼Â#Adõ-¿ò¿"A¶y_x0012_9mk#A°MHP¦$Aó$¥äÕ"A-N¤Ü_x001D_»#AÊbÉÒìÀ#AO=_x0015__x000E_`#A-35ú#AÈxl¥_x0003__x0006__x001A_ç%Aæ_x0004_g_x0016_Â#AwÊNxR_x0012_$A×_x0010_ô¦rÁ$A-¤³v#A¼TL_x0001_2$A¤¢¿_x0017_u#AÅ%ö_x0002_#Aem¡&lt;"ArI_x001D_nï_x0008_$A_x001C__x000F_ÖBÙã"AÖ_x000B__x000D_¤^á$AIMèÂ_x001F_³"AÔ·wó(¼$AW_x0005_7³_x001E_$Aâ_x000F_CtÐæ$A¸ÄLÆ$Ah&amp;Äk\¤$A^¢$b"A_x0007_"ß_x0018_)_x000F_$AmÇs¶_x0002_#A¬ÔÆª$Ab2×·î#Amró_x001F_â#AQ¨2K±$A¥Ð!G:@%A_x0012_)c_x000D_[$A·6ø(%A^4_x0007_î#AÀGüÂf$A_x0019_¾»  p#AGÌ_x001B_ê#A_x0004__x0007_ß6îfÜ#AÀ71¶½Ñ$AxØ_x001E_%A_x000E__x0005_E_x0016_M%AN=W $A|¸_x0013__x0008_%_x0006_$A_x0003_õ]±7%A8BãàÂ"AeÕqi$A|¶ í"A3¿0a8$A_x000F_q£_x0017_½Õ"AZW_x0001_$A_x0005__x0008__x0001_¹#AéC'aª"A_x0002_4ëÙL#A_x0014_£âº#AO$¢û_x0016_%Aë_x0006_[?³_x0003_$Aò_x000D_)dnì$A»ùIñ&amp;±$A_x0006_ýýô#A§}¾$½$ApÑ¹ú\ç%A_x000F_ÙÈwÞæ"AG{_x001E_LÞª$A	_x0019_OÜI_x0003_$Az_x0013_^h°º"Adå2Þt+#AÑõÎO(¼"Ax_¾_$A6Ë{_x0001__x0003_T#A_x001F_úºÜç_x0002_#A_x0004_^&gt;Þn$Aè_x0008_µÀ«#A_p1´Í$Að°XÌ#A¿Åsþ #A[s_x0004_¤ñ_x0018_$AìfbDsz%Ad`/O$AW¨BíL¤#A¼$îZp$AJ_x0007_gì#AK_x0006_ýÙ,@%A»Ö7zÞx$A£_x000F__x000F__x0006_gµ#Am,~È$Añ8%ÈR%A_x0002_Þÿ¸Ã_x0003_$ARÚ¸cZ$Aylà,7Å"A¬_x0017_g¯­#AO&gt;D_x000D_wB$AúCÖK@$A¯²_x000C_2#A_x001E_í½f$AFuj*_x0006_¸"AÔ_x0005_JïÃú#A,v_x001D_@rÂ$A`28í¯$AÓ_x0012_÷h6$A}Á®_x0002_iu$A_x0002__x0003_²ÎòMt#AË«Y4q%A/§_x0007_êc#A­É	*b9#AË$ÿY$A®þPX·#A¨9Xóº_x0014_$A_x0012_ô__x0006__x0010_$AZ_x001C_ÉÙ_x0002_è"AmN_x0015_Hz	#AÀyôM	ä$A6V7¢Ñ_x000B_$AG+§Ä-%Aë`c_x000F_ûó#A6®-_x001B_H­$Aµb¢q¿$A§_x0010_Nv^$A±:ñhné"AÍ_x001C_B&gt;#$A8£!ÆI#A_x0003_µ¨#A9_x0003_Ú_x001D_&gt;#AÖZ´æ¿x#A&amp;Â%[³_x001A_$A¥h¶nc$Aám|ç#AÅ_x0001__x0003_ë9þ$Aÿ3 éJ2#ANx!4Û"A¦Êhklµ#AK©£Xf$A¸½'_x0002__x0004_E;#A_x0014_ ÎÏÇ¬$A»s'£,í#A­:3Lõ#A Ú_x0016___x000C_#Av_x0006_ø_x0014_ry"Aû®ÿ2KÐ#Ajl»oÏU%AtbZ¹$AÈ_x0006__x0011_QñU#A®Â}øÃÿ"AªQÚM¬¶#A{_ýK®,#Aé­_x001B_l_x0008_%AÒ¯_x0013_··,%AìÀ_x0013_se_x0001_#A_x0012_QY·Û_x0018_%A¶¿B²pÄ"Aí Eíc_x001B_#AÒn_x0003__x001E_²#A*· ex#A1p0âÕF$AµV_x0016__x001F_Ú«"AÞ/ÍN#ADá_x0014__x000C_l%ArB_x000C_ßí¬#A%V¹Âµ#Asë&gt;½)$Aø3ïÎ¡$AbE¥à_x001C_¶#A¢A8Ý,$AB÷Vu_x000F_%A_x0002__x0006_ÖÓ{?(_x0013_%AW.·Û_x0005_$Abf_x0001__x000C_ÛÖ#Ao_x0019_Ý_x0003_ë#A«ï_x0012__x0011_ã#A{_x001F_Ö_x0001_Ï$A{ëyïä#A.8ÿq©t$A4¥lã¥"A[e"ù#A±uÙê^æ#AO_x0016__x0002_;_x000F_#AÈamì`|"Asº²T#È#AdF\Q¦$Aþ\bÏ#Aæ6æ&lt;#Aa_x0002_4ú_x0001_#A_x0004_ë£Ð#A^¯½_x0005_P[%A]O1®_x000C_Ú#A8_x0005_ñ_x0004_Ð#A¼õUq6#A:,õR_x0006_G#AY¶w&amp;"&lt;%A2|ÎêK$AliôÅ®Ì#AjV;Ù#AxÏPØno%AàÝ_x0016_ ¿d$A{È_x0014_ñv$AA,_x000E_S_x0001__x0002_"x$A_ À´õ#Au»³*3_x001A_$A_x000E__x0018_2_x0004__x000B_$AÍQtÌ_x001A_$A1Æ_x0006_ÅL#A]?l§5$A_x0016_:_x0002_S¬^$Aæ$¿z"AÈÝ&lt;Í#A0oÚyÕ_x000D_#AñG7UA£$A_x0019_«[c_x001D_$A{½v÷	#Aw¼@_V%AQôÑ¡%AÓõhA®#AqûøEâí"AÔ#_x000E_7Øi$A_x0007_/Ò_x0011_ÖE#A_x0003_ÂºsÆ2#A¥È5Âí{#AÜ¯!¿÷·"A8çÚ&lt;U§#A10|÷_x0007_-"Az_x001C_ÅN"_x0017_$AbâEa"Aó:_x0001_÷_x0017_å#A´5­e_x001F__x001E_#A1¿_x001F_)gÔ$AvW#AddèLâè$A_x0001__x0002_Ê´n±#A_x001A_@c #AÌÏØÎq#A_x001E_Ô._x0002_ç"Ac5æí_x001B_D$AÑ\¨_x0013_;Ï$AÌ4(BgV$Aíé·»»9#A_x0013_á{_x0004_Ð´$A*àÈ¬m#A? ÜlóD$Ah4ÄX=ù#Abk5»_x0016_%A1/ÁOº#A_x000F_g_x0015_³3Ì#Aà._x001F_qû_x0003_$A_x0010__x000C_½F#AÂÎê2Fý#AòDksW$A¼&lt;çß^#A;í²UÓ #A³ê*ik$A¥¶·Ä)º#AÁ:(3èg#AL	N£_x0010_.#AêH¯©E&lt;%AF©P_x0016_$ÿ$AÞþ¸$AÛ§=_x000F_ÙË$Aª!_x0011_ÉÃ°#AÛDIs·#AD_x0017_U_x0004__x0003__x0004_Âc%A2Õý$_x0002_%Að®¾à$A¥yQ_x0013_%AÑ-Ã~ê«#A_x0018_ã¡_x001A_Å_x001A_#AÇêß[ _x0012_$ARÖÊ_x001C_#A-Á_x0003_$_x0012_$AW´eÊ#A¤;:3ã§#Aà!_x0018_°¡$AØxzO_x0007_	%A._x0013_{ý=#Aû6ÄYLr#Aþ^/a"A²àü¡C$Aæ7vRÇ=%AG_x0005_KC_w$A9ÙòÎ%A_x000E_Qç1¸_x000F_$A62¦e­$A_x0017_¹ã~%AÖíDIÒ#AnüÝÛæ$A_x0003__x000D__x0014_hì®$A*/_x0003_µZé#AÁK¥!_x000E_¶"Ad¶¢Ö+S$A_x001C__x001D_¥)V#Aù!7_x0001_Àa@Â\&lt;äMd@_x0007__x0008_ìÇÔ_x0004_nd@:]:¤Ù$c@_x001D_H_x0012_µWïa@Éu¡éßSd@Öv_x0008_ÕÕa@_x001A__x000F__x000E_U@c@ÑÒJ- µa@okÿ1e@Ø×_x0003_ÐId@©th_x0015_¿Aa@ú#å¸kc@-_x0001_°Ýd@!O¨¿èSa@ÖÑk_x0017_d@Õ_x000D_c_x0005_c@_x0015_J+6coa@_x0002_7ÿªÿ_x0002_d@S?ºH»_x0002_c@Ïþex?¯d@8×ò ³b@ì+*óÇzb@ù¦eÅd@ØaàÁf@Qæxça@_x0006__x0015_"æªYb@ËW¼_x0014_»b@pV5èÖd@ý)îµìd@"bAsob@~Í_x001C__x000F_?d@_x000F_ðR)Çc@à¸_x0012__x0002__x0005__x001C_üc@Æ¯åII_x0016_g@J_x0015_E¥Ôúd@_x000D_.ãê-c@H9gf2yc@^«ýÙ7_x0014_b@_x001C_T=ºRb@ðµ±_x0012_¶`@á× z^Îc@¹zè|`@¢µÿ0Ïâc@ë_x000D__x001A_F~g@_x0010_ézd@Ñqë_x0013__x0005_c@ZI_x0008_-y©e@`_x0004_ÁH³_x0002_c@^§xÂ³b@FõS_x000C_à`f@Ö_x001A_ï!xbc@_x0008_¥_x001C_)«b@/ËÇQÊÍb@C|Ly:_x0001_e@ZÓT+&gt;Æf@«OÄ_x0008__x0010_Ab@z_x0011_ÒëÍc@_x000C_!_x0008_/¤e@ëÍÒe@¦¹Õ¾¸d@_x0007_VÝ¸c@*0U_x0018_¥e@+i¡à_x0003__x001F_c@_x0001_%!çÿc@_x0003_	þN_'¤_x0018_e@_x001C_ÀFlûÖc@B_x001F_gë_x0006_c@,)ì_x0001_a@Í_x0007_ýÓ.ßc@ªO_x001C__x0008_ïa@!ú.ôI­a@Ò_x0005_ÑéQc@j@¡Ýø`@Lx_x0004_Äb@¯ Ã«ª¼b@vÚP¦Xûc@HþYÃÓjc@N@ð!_x000F_0b@·Ï_x0007_þ_x0014_xe@_x0002_ðÖéïÂa@_x0015_uÚ«Íb@2,3)	b@¦¯ÆH_x0001_Ðb@Ñfp_x0010_fe@âzV_x0012_í\c@_x0019_k!ò`@Ð_x0002_Gs_x001C_¸d@Bg¿éxÈb@SÆë~àb@xQ_x0001__x0016_Ëc@_x0004_»Iháe@DDÒø¥d@õb§æ`@¢l¶uºHe@¤kQgì#c@J_x0006_Êt_x0002__x0004__x0001_´d@6_x001F_Øó¸ëd@¹[Yáeb@&amp;rn^_x001A_c@_x000F_0T¥_x0012_d@È_x0012_çßBÖc@B7N¤pa@6&gt;_x0012_Cc@4áaè,_x001C_e@"4ºÓRÅa@D©ùm®ºb@=Ã_x0016_,_x001B_òd@öa¹Úub@_x0003_ß'ü¶Oc@ðZ`_x0008_7c@«ÄA_x0006_Od@rº}Ì`@_x000F_Ä_x001E_G`@L_x0010_û¼=f@6_x0019_wyØd@_x001C_D_x0012_îa@H¬ _D2a@6ï_x001E_eQd@Xÿ[âEc@zz_x001F_5l$b@_x0006_½"óa@8	-ÿÑ`@_x0006_oôaRa@_x000C_iÆhhg@^½9ôJ_x000B_c@À±_x0007__x0005_db@Ï	±cjf@_x0002__x0003_wsLµ«c@Å&amp;¡ÆËd@ô_x0011_ò_x0013_Îc@JÍA_x0005_¨¾f@_x0002_Z_x001A_±ç+g@&gt;_x001B_ìhçÙb@©Ãí¾D]`@¬	I¦uªb@ì_x000F_ñe@¸_x0001_/Fd@Äfl;pa@²wxäú=d@²wÇA&amp;÷f@&lt;bíåètc@TÀ_x0018_Ïd@_x001D_S'&lt;_x0004_åd@'_x000F_kñCób@Â(¦pS_x0012_a@nuýí_x0016_c@_x001D_Ý_x0019_ûa@³#~_x0017_c@[9V?_x0008_b@Èu8ÞÐ_x0019_b@­)ý²c@ux+söò`@J_x001D_39\§e@EÈ_x000E__x000D_Îñb@`¢OÂÿ,d@_x0008_9Æ_x000F_í_x000C_b@É»_x000C_nb@ãÌ¤ð;m`@vâA_x0003__x0004_æ¨c@0ÉfF¿`@R4ÿ¾\b@g÷ßUî`@_x0016_AÁy&lt;_x0019_g@ª¬®#Ö_x000B_f@y«cb_x0001__@u_x0012__x001A__x001B_º5c@{Ô=â`¢f@¸ÛÃrxCg@&lt;lÔEa@?f_x0019_Éc@ÿSc&amp;¹a@lÂûÚb@-»ßò\b@2_x0008_lSÈÔd@Þ_x0007_)_x001F_«g@t/òÈ¸`@¼ù¨úb@è@Ubç2`@vÑ÷£_x000F_äa@_x0002_Bdì½d@q·(¯ý_x001D_d@_x000C_ÍºG~_x001A_f@MRkXe@_x0006_çû_x001E__x0004_¤d@tfòA_c@_x0005_/RÝ°Ab@ÐXtò¬`@a_x0013__x0015_u9âd@y4îqÒ½c@_¨Xi_x000E_c@_x0004__x0006_^síA`»b@¦;T?å)a@¤	¢Zéza@+_x0003_í_x0002__x0013_e@_x0005_¾°ñ`@¿ä#5$hd@FH}_x001D_4e@«Â¬9©d@@Æ_x0012_d@¾_x0012_Õ¯a@_x0019_ÎuIf@_x0018_øÞ_x0008_Ke@DïW·`@¾±¢&gt;Zd@Í_x0010_z'öd@2¨9ð"b@¸_x001E_X'ñc@bù|d@Ã_x000D_b_x000E_Õc@~&gt;Q_x0005_d@Æw¯S_x000C_Óa@ÆH1pc@\Í&amp;_x001F_Ç)a@è_x0002_0¸òc@_x001B_íó))£`@v·_x0005__x000B_ÔÄd@ÜG_x001B_l×,a@Bv8_x001C_Nc@µi;Çàb@4_x000C_;ñ1ôc@^Ï_x0001_2b@4YÁ°_x0001__x0002_rä`@2_x001F_î+|d@_x001A__x000E_§_x001D_b d@jÂ+ñÊ_x0008_c@_x000C_[ùî,Øa@#wÜõ_x0006_d@};_x000F_¹Ôc@¤â»[I\g@Ä:êw¿Sd@n»VOs¦a@&lt;tC[Kg@P_x000D_Ì¦D`@â:¥	àH`@^Fo?Okd@«ÿL_x0010_t~c@!	þl&lt;_x0008_e@Ôø,P_x0016_d@f×^ú©c@ô_x0012_×äWe@!Ë_x000D_3`@¥¿´_x001B_Ñb@_x0016_o_x0002_å_x0004_¡a@8WW¦c@ÆAoµ_x0005_c@[Ò§­KTc@£¬Ä{ác@Ò·D¾_c@RÕåÈ°`@Û¯Üoud@½Ê~YÁ`@ô×]X`@½·oQ__x0007_d@_x0001__x0002_Ø÷®Ksc@ú$Þgó8b@_x0010__x001B_6_x0010_c@_x001A_àÊß_x001E_g@IE¤µçd@ñ5{õaa@º_x0014__x0004_±ãc@LVÎØ4¸e@ä_x000B_[i|cc@/ÐÒ£_x0001_c@Òó$g^/a@HË7wv^@_x0015_¾±'­_x000B_d@Æ·MYº,b@8óUFf@Açøìåø`@¸­íTqèd@_x0005_*§Gãc@ÌÊ¤_x0007_¦c@1Ã¹º§(a@²¥_x0016_2_x0019_d@Ý×ß6Pîb@_x000B_Á_x0013_èSa@(@ºÃ1g@¸Ý&amp;·"g@ÐJ»h$_x0014_b@_x0018_7_x000D_±Ò*e@_x000B_Ô'úc@{¯é_x0008_Gd@"·q-Ùf@|s_x0017_Þe@¶*_x0002__x0008_Ê`@lÈêãÀd@f$Fª·a@¯_x000B_E¦c@õ_x0006_m_x0003_e@*üÕ_x0011_hb@Bê¦N¸Ãe@µv}«öc@®_x0012_:Ye@Ìcã¦¼b@Ú¾¤[{g@'Ì ®&gt;Ä`@¨,C}."`@º×«=É¸c@¬¦Ä ¬½^@_x0002__x0018_®ks'c@´»Ô_x0004_gf@ä@_x0004_È´e@røHTÚ_x0016_g@!÷¦xa@R_x001C_È_x0007_éØe@©_x0018_ñ_x0017__x0008_e@Ú§_x0004_ôO_x0001_a@¡[ë~ÿÞc@:´_x001C_leab@Þ$û¯b@ÔzAKÊ¡c@hÓ_x001E_J-]d@_x000E_ÞÜÀÐc@&amp;M»=ó8c@#_x0001_vøEb@Ó_x0010_Ìî_x0005_f@_x0001__x0002_Ùa_x0005_â±úd@*pÑK}`@|_x000D_j.a@öð»ÿb@ÂÏ»4­e@öéò_È_x000B_d@½WÉðsd@m_x000C_|?Øóa@_x0003_°ô_x000E_ïa@ÊípePc@K_x000B_~}_x001B_Âb@,_x001D__x000E_âkhc@Yp_x0016_-g@D_ýP«d@}õk7z$`@Û8Q6d@úNùste@ÉI|bÐòc@Kë¡½Qc@Î_x0014_« °üc@_x001C_ñö_x0014_d@t,ÖPb@ü·Ö¼f"c@©&amp;åÏq`@_x0004__x001D_Ëii_@á_x001B_×Ôc@8Ç`@_x000D_ïF]ï«c@­µ­e@ú¨¿-Z_x0006_e@ýÒKûðc@¸õ_x001B__x0003__x0004_LJb@.^Ame_x0004_d@ÝûWÍá_x0014_b@ú¸nïtÑb@&gt;ÚvpêÛe@_x0008__x001D_ªO!b@Æ×î}c@_x000D_¨N²_x001D_c@3Ú!_x0004__x0010_d@°3zÂÛâc@XêGwõze@îÿ_x0005_Èc@B_x0004__x000F__x000F_id@f$'*_x0018_bd@#¶Ýetxb@Â_x000C_ ÉOke@·V¤_x0008_e@d_x000F__x0007__x0002_d@ _x0014_f¢yób@ÝfMWþ@c@@æ}Ãb@¾¯õN_x0014_b@G_x0017_&lt;wYc@ªT4­?b@æÿ&lt;³/­d@H&lt;â\Ã `@ÆÐp8R*e@Qßïç~c@z_x000D_ë±7c@´dYäg@OøJ_x0007_Ãd@"Ra%_x001B__x0001_g@_x0001__x0003_Æ-æýa_x0016_d@Ì§´"_x0013_Þ`@8õ_x001A_Ê{b@ÆX/B8e@¼î ¶M:a@¦_x001A_É_x000C_^¸c@l_x0010__x0002__x0005_f@SõÃß_x0017__x0016_c@byJ_x0013_Ó8c@Lä§ía@_x000C_M}_x000F_Ma@®Vq7ÙF`@2¾Ô±,d@r_x0006_°_x0014_6`@ù_x0006_ir[_x0018_b@ðëyñÂc@®þ§_x0002_Ä_x0008_b@_x0011_"_x000E_ÓMc@VÈ+ìÔe@k¢_x001B_Ã©c@ÓÈ9fb@ÒØU»d@ØÍp9T_x0010_c@´õ³+}e@(¾Ù]nc@	ÅVßiâd@_x000E__x000C_Mh_x000B_ c@Ðà}Ujb@}¬ß3e@Ù3¨9_x001F_hc@Å×¤_x0001_B¬e@_x0003_âxS_x0001__x0002_lÕe@àÈÁ_x0015__x0018_áe@_x0011__x000F_ c@Þ¿5÷µ'd@ÂJA9z6b@º£ówÞ_x0015_c@_x0004_×1§hc@Xø¹1ø!g@1Â`&amp;±e@?÷û¦`@\ämid@_x001B_-%&gt;^wc@Ä&gt;Æf@¶Q8½_x0014_b@_x000E_ï¢qc@Ö_x001D_-A,ªc@_Ê¯_x0006_¨f@Ã¬ajHc@z÷{±ê_x001F_d@ánÚN5÷c@W_x0006_qâ`@}&gt;jÚa@I8&lt;1âhc@_x0010_êõ¯~Öc@/_x0015_/^e@Z¶õ"_x000C_d@eXÄ_x0014_jd@½ïKÕàd@?YK½á2d@ä&gt;0iK_x0008_a@ß¦}!v)f@èBë_x0007_Í¨b@_x0001__x0002_Ã}&amp;W|¡b@EÙ_x0002_TPc@q¼In1_x0013_b@xd_x001C_ÞW_x0008_c@Õ_x0011_8-_x0004_îd@AkÝ_x0007_c@¶q_x0012_b@&gt;Çâ8f@½Æy¨¢a@cå`¦F)f@TàTD_@³_x0008_ß_x000F_Ìd@½}ßü9a@)Il_x0014_Jd@_x0010_ç¶PÓc@	rÁ_x0016__x001D_Íd@Æé¼¬·e@¶_x0005_Nec@h¶'e@c©í}"1c@dQ_x0017_Ëò&amp;d@Nøþ&gt;å¡f@65]ysb@Ó_¸ò_x0008_Üb@3Óåjãb@WÈÕãswc@._x001B_?Ïc@+Øt:_x0015_zc@_x0007_sÛ¿we@µcÔRd@ù¯(_x0001_,hc@:ù_x0015_®_x0001__x0003__x0008_§b@^{_x000B_%lc@¨k5c_x0016__x0001_e@Àù©etVc@$Xå¥.d@ï_x001E_&gt;;Ra@È)_x0012__x0002__x0002_âc@_x0002_{kl_x0007_úa@é¼e¾¾Èd@ö_x0019_³ia@Igm_x0015_Ãf@_x001F_iMúë	d@É¢¨¼_x0015_d@u©"i_x001E_Çd@­:ÕªÎMb@_x0005_D¹¶qhc@Ö_x0008_ÏÍf@_x0011__x0010_ò _x0015_©c@®}_x0001__x0005_}&gt;d@Å	6fX¥d@_x0017_¹U)¹kd@¿Ä=^y_x0013_g@Ú_x0002_ùw_x000D_Q`@æõ|# c@ÁV_x0014__x0002_b@«þÝÒï`@ _x0006_]»Ï¿d@_x001D_Ú¶ÏDOc@î&gt;¸_x0007__x001A_e@f#Öb@}.Rp@d@ß9bÕ_x0018_ña@_x0001__x0007__x0006__x0011_ËJ.d@¨ð__x0013_=Eb@ôÿt§Å£c@_x000E_xÊöc@NþÉÑÖ_x000B_f@Ï»þ©_x000D_Àb@åÑ¹Í1ç`@¾_x0004_PÆ Xc@ð_x0001__x0005_2îñd@î_x0001_üä¯éc@ûóÇZ¾_x0007_b@Hµogc@_x0002_$_x0019__x0010__x001E_d@¶ù_x0006_f@Ì(bp¤b@Å¨p^*zc@,±b-Ý"`@B_x0019_=_x000B_°`@_x001A_MC×_x0003__x001E_b@PLò~ôc@I¢©£Å4`@_x0010_ö\qâe@QûßLP`@ñ(vÑÙb@NÔíÝJ_x0003_e@;x_x0003_ûâ&lt;a@nû¡`@_x001E_Åº_v#e@_x0003_BÇeéd@^ºµðÀgb@}ª× _x000D_Áa@q&gt;_x001E__x0004__x0005_Èfc@íH¼ êa@ìvxÇc@°àp&amp;_x0001_e@`ß46¤7c@¥6_x0010_Ø_x0007_c@_x001D_WÝ^b{b@×E_x001C_/×¾a@*Õ_x0002_ªrc@r=6Õ½ûd@&lt;õå_x001F_À¸b@KÞ¿_x0012_=sd@´XÓ¨íyb@o99 ·b@KKáC3d@üÍd°¤c@Ué¦w@_x0003_c@$0´Ãc@]þÉ¼c@gd _x0019_§±b@_x0016_Ö_x001C__x000E_¡b@@_x000B_m	Kßb@_²HIic@ûþóíÛÊb@|å~ *Kc@v+8_x001E_µ_x000B_f@Ö6Ô×¶úe@_x001D_Í#í®a@_x0014_^_Åb@_TJq_x001A_]b@8£~Còªc@:ÈÏÍÉe@_x0001__x0005_wös_x0017_å©e@}EÙ&amp;æßd@´¹Dòý6d@uãÑ¤0_x001E_d@°j_x001D_ÿc@ðù_x0002__x0003_á9e@õVý_x0013_þ`@ß/ªE°3c@L×Y}&amp;b@§ù5¼_x0003_e@è`ìLvÐa@jæÐR»{f@l¨&gt;8·e@òèÅQMf@ð_x0010_E-d@_x0018_Ù_x001F_7Õ_x0013_e@ì_x000E_÷«_x0019_d@öÏ°*&gt;d@¶Â_x0005_#p#a@VLËË_x000C_{c@V³zÐ(0a@®&gt;Z4]e@·Î_x0004_÷~_x000C_f@Î/_x001C_Z_x0017_d@6õ_x001B_&gt;¼_x000E_d@8zÙ[_x001F_a@¹_x0017_×L_bb@:®¬_x000C_ôa@]_x000C_³Øa@­9½É`¾e@bp¬Ü(d@W$Aa_x0001__x0005__x0010_Åc@¬_x0002_cJÃ|e@BU&gt;_x001B_wd@&amp;l_x0005_·Ü`@!Q*_x0008_Oc@_x0004_WL_x001F_Ãæb@_x001E_LKa@2%ºía@öLý+jd@Fo&lt;tÇïd@*ZJýb@ÿ_x0013_`¶Ád@7DÃÒ`«b@r÷Æ·a@`;l:^`@^ÓKyd@äd@/_x0018_b@?]3fiçe@_x001E_¢?#ùEd@ S8_x0005_`c@wº¯°³b@_x0017_Ü7Ô:Ða@«_x000B__x0007_£_x0005_De@_x0003_z8a*Üc@_x0018_Êe@¹_x0010_OJÊa@_x0019_Uó@c@/_x0014_¬®O#d@4_x0004_,$©e@ÞÏ_x001E_ó_x0014_oe@è\.)×a@ñö5K_x001D_b@_x0005__x0007__x001E_»l,_x000B_ÿe@ñJKj_x0016_Æc@ÂêªçÃÏa@5wX¢éb@Áé¿Ð÷¹c@tT¥Âõ*e@ëy¾zc@¢_x0004_Ä8=÷c@oB±®`_x0001_e@_x0012_2Åh:{b@_x0013_wPÒ;d@ÁâÅÈ#b@nv_x0011_5_x001D_e@µy%_x0006_¥Åe@_x0003_-__x0006__x0011_a@ìª½£'b@(~µYÃ¥c@rµ_%ÚÁa@«_x0011__x0017_(Âæ`@þlåMò5c@&amp;ÖÈÈýAc@	[©ÜÌ¤a@_x001C_[%_x001C_á_x001B_a@üC)0vc@_x0004_\;U_x000F_e@_x001C_î_x001C_P¥f@	sDa*a@_x0002_TÛÈ_x0019_Tf@ÌúØ_x001E_úYb@é çÈa@£ýØCíöf@1½·_x0006__x0007_Le@P{_x0018_%ßd@»~ï¨n_x000E_c@gÓ	Ebb@RÃ`®\Ua@ ªÎüyd@ÐrLYú:e@¹_x000F_º%8e@Pø«Ìícb@U_x0013_¹q_x000D_f@=áBþµ_x0002_e@+`³©Þ_x001B_c@9_x0001_4±a@ÞÔYZb@Êó_x0008_éé)e@´A+È#b@ºwpPa@#ÙØªRf_@ÿ¢	f@yýÊ!©¥a@_x0015_;X,"b@Ýi_x0005_ãw_@á_x0019_^«_x0014_cc@£_x000E_ï_x001D_êµ`@ÜDA¬^sa@µú+_x000D_åóe@&amp;Éb¢}í`@_x0004_¥_x0002__x0003__x0008_ôa@}´ç_x001F_S_x001D_b@x_x0015_ØÂxb@_x000E_øõ_x001B_d@]72{üºc@	_x000B_{A8`_x0016_yd@&amp;wyLj+e@.:Õr_x0016_Ød@ÚÃ,à¦d@a×­Û¯d@æÕGo_x001E_Ð`@_x000B__x0004__x0008_6E_x000E_c@[_x0001__x0017_Ádéc@ÖR_x0004_Ëjd@`_x000F__x000D__x001B_È_x0007_e@þ0ÅôÂe@Úf%_x0002_f@\éºÓ&lt;d@_x001E_ó_x0014__x001D_b@ãLñ¨_x001B_®e@üÇG²º²d@ÈóEE_x0010_d@¥r2\c@_x000F_öÍàÛ±c@	¬õ_x001F_d@(ì_x0002_^6f@¡ª¡ÿb@_x0012_°@Ý_x000E_c@2_x0006_\}ÚKe@¡ipf@þ_x0003_¯c@_x001B_x_x0017_²T	c@fK~øz_x0005_`@t_x000C_Ùd@_x001A_ x³¨a@_x0006_Ú"ä®g@_x001A__x0019_Ø_x0001__x0004_!]e@äuÝ¼¹Öd@_x0003_z³­åb@Qe2H1_x0011_c@¹¿×üOe@l·Ìyç`@L¬é_x0005_f@ÂÀN!_x0006_f@_x0003_&lt;®Ä%ód@¿¬_x0018_~b@B­²H÷a@æ8_x0002_É¦b@ ¾N@g@l"VÄ°c@8)'eö\e@&gt;Æó5ñc@PHBÞ*b@º_x000E_b Z*c@_x000E_ê{OJf@Y#²ç_x0012_gg@\_x001C_ßc@Ñµëûðd@Í¥FKa@ù$F:`@A@ß3¼`@î/?ª~c@^CßÍ_x0015_c@^²W#ûd@¶&gt;[Ôa@a ÞÑwc@hrVQb@o58¿´	f@_x0003__x0005_ô2ªV`@ízUû_x0001_c@Ý~«äªa@_x0003_!S¶Qg@yÉQc@_x0004_d¨e@ää¹*Ó_x0017_c@_x001A_¨_x0012_* e@¢CôÁMb@ð8Ð_x000E_âCa@_x001B_a_x0004_cî¯e@÷È9q_x0010_Lc@à_x001A_%BHÒf@?yxXt{b@«ó_x0002_ós3d@?ju_x0011_ú_x0017_d@Êt©÷üd@_x000E_åvÈ[c@¼ø1qÉüc@fÏ?_x000B_#*c@_x0016_èò÷uÐc@SNMò/~e@]`Lz5_x000B_e@À_x001E_¾àd@%_x001B_Í äa@Q_x001C_"ù~b@_x0004_pjÃ9\c@L_x0013_Õ_x001E_«_x000C_e@ª¢?g@;_x0008__x000F__x0002_(±d@¿	C¼d@¸E¶_x0014__x0001__x0002_¦ìe@R°Ø	b@Öúkb@@òÕâId@sæyéQb@¨«¤ÇßÕb@C_x0002_|Ií_x000D_b@)_x0019_&gt;ü)d@_x0002_ÊÑ_x0007_ü0a@Öáï|Ç¿d@v°Åfÿ{c@¥Ôá_bje@Mç"´:c@Zh\O_x001B_?e@fç_x0006_	Pc@±y¢:Ä¬c@$è,û_@#`õ¢z­b@cÍD0MOg@98Ú¯"d@_x0006_¤_x0012_k=d@´Á=Fð·c@ÓÚ®®}hb@A;_x001D__x0001__x0014_e@¹_ToOa@êQ_x0017_£k÷`@R/o)æÖ_@â¢wS_`@_x000E__x0014_Ù6øc@îV¬_x001A_Rd@ë@;g_x0012_Y`@_x001A_èËM©d@_x0002__x0004_úz«_x001F__x000D_c@WR+(a@sM­Ãod@¤_x0012_Dý"c@&gt;çà_x0007_e@^FØÙ.d@ü]_x0010_9c@_x0008_°	1tYb@|"û_x001C_¢d@¿åô*c@ÑöIàPêb@ñäÂÑ_x0003_öc@V*éÙ d@$½ÈsXc@SåpPÓe@v_x0002__x000F_¦T_x001D_d@çèÄ{d@_x0005_Õ)eýc@ÞÓlÐ _x0001_e@pB-ùa@¢xa@s]H¿d@pOâ_x0016_Zc@øøV_x001F_Dße@±=-óÉg@(äoÓc@~+ _x001C_åc@Ac³á9b@Ì¡_x001C_¢d@Øû³Åb@Â+ÊÌÒ`@Êô¹8_x0002__x0004_BÇc@úkw¼a@"£º³I_x001C_a@«@9Úäa@úTle@X:Ãfe@´Ë_x0014_æ0d@_x000D__x000D_T×d¢e@BFaÆ_x000E_ùb@_x0016_o_x0017_XÅrb@_x0014_5þ¥³ÿ`@¢t-_x000B_ÊÊf@_x0011_9_x0019_4¤Wd@!ß3¶ì¿c@_x0008_¹_x0001_óc@dx_x0012_A©Ïd@V"²à¾a@9Ì.KÜd@¢¨Tgc@¬_x001B__x0016_q_x0011_5e@4´Ä$§c@~_x0012_ü¥¬a@ª[OÃìf@Aú_x0011_â d@Ø46º·b@J_êÅ)e@Yû_x0003_þýia@_x0004_õ91ê_x001F_c@KW²ÕÏWc@Î´'Õ_x0012_f@©-ËkF=d@%¢_x0011_[ñd@_x0001__x0003_14à8Àb@0çDfvcc@_x001E_Ãåd1ãa@ã_x001D__x0018_­e@)ûÜ½Ê_x0012_a@ ÈLOÑa@þ¼8É8c@Þã e@·_x001D_á~b@¿:ß_x001A_{b@L¥_x0017__x001C_d@éµo®ôif@¥Ö¹­I[d@²¶¶}áMd@VÊî_x0012_Î_x0003_d@_x0011_Kâ_x0008_8$`@¸®4_x0002_«b@,u`#îa@`Ny#e@_x000E__x001D_;N»a@~ø_x001C_ÌI[c@W_x0005_QÒYBc@$_x0005_©å½d@=_x000E_W!»zc@_x0018_Gá@Â_x0011_e@Ö8Î&amp;TÖa@{TQc@9ñ_x0018_Ãd@_x0010_S_x0015_"tc@G¨Zc@_x0002_ý¨Ëûb@J_x0018_ãT_x0001__x0002_&lt;b@ÑÕ²â=d@d6DzÓb@7Ý_x0002_èc@¾ÐÜÄjd@÷B~¥t°c@R9¦åª¨e@n_x0002_¬_x000D_¯æd@_x000E_ð_x0017__x0012_ûc@_x0019__x000C_`&amp;2}`@y¥ÇhÇa@SÌOÃÆäd@5_x0017_+òd@¦Íc_x001A_·Üa@ÇÖõS¤_x0010_b@NQ×í¬_x0011_b@ìtÁ_x001A_j'c@_x001F_¬EZg@Ã«N.d@Í_x000C_Û/&lt;Îe@_x0002_Íð&amp;à·^@@©,*§d@_x0006_¿ÿ¹&amp;Êb@NE\¸_x0010_ßb@_x000C_úÄRºa@§_x0012_mz_úc@$~Aò°d@Òê@Ñ¡f@2H«Í_x000E_c@.	­Nú_x0015_e@·N8Ç[e@¼	¤uÉVb@_x0001__x0005__x0018_nõe@QnjJõûc@¦©g¬Íe@E_x0007_À¯_x0018_a@îÎ÷nb@ÓDWEîb@¼OöA&gt;a@_x000F_ë§.ôÇc@øö	ee@³×¨EiÇb@+q¾ð0°d@Ô_x0018_«Fhf@_x000C_&lt;Øá_x0004_Üa@vB÷:õc@_x0012_àq¡bc@Ët_x0016__x0002_k¾e@CK[Élöc@)¤lv	îb@ñÙ»Æ_x000D_f@¬_x001A_e=¶d@ÿÆwêåãd@§Ì´Óa@-¤q2àðc@~v¡^Q#f@-8»À&amp;sd@t&gt;$ïV¶c@ëóüø¥_x0005_d@ç/%®Ù±`@s_x0003_Ú_x0017_ug@#¥_¡ÿOb@cF|plb@q2þ`_x0002__x0004__x000E__x001D_a@D¸bÚAc@Ê_x001B_à®ø"_@¤j³ýîàb@èÒÌÓÄd@mCc¿e@©¶¶Yy_x001D_a@$_x0003_ß¯§c@zÏ/4m`@_x000D_âñf@öÊÃÞ6c@Ä2{F3b@t}xa@Üß¹î:xd@Óoã53e@_x0006_3¤_x0006_aab@yÂt_x0001__x0012_c@\Í;Ìd@Çs_x0011_Û­a@XëÚ_x0004_÷e@ÔMÒc@AX}Üè_@§}_x0010_¾9d@$øyÕQa@_x0005_^7¥âb@_x0004_Sa@p³7_èRd@Ørûe±e@+c'D¡¤a@ÉBåû×Íc@)KÏôb@ü|}¼f@_x0001__x0002__x0017_lÊ}a@êíË_x000D_@Fb@Ï_x000B_ueªb@Þ_x0019__x0010_a@¶nåwÚ_x0019_b@ÔÍnyÚ c@Ü³^Hê^e@°HHÌ¤:`@÷·_Ûøe@ÐwYÓa@y_x000E__x0001_É_x001A_öa@¥ía³f@mÛÄë_x0003_Çe@úêÌÁ=öd@&gt;Ä¬»c@£LXSác@õßÅz¶·b@r´ÈóPùd@Öoo¦_¾`@þ,Ñ_x000D_~c@v_x001E_Õ4_x0005_Âc@SÁ_x000F_GQ_x0015_c@_x0006__x000D_F6c@¦óøÎ.g@þëü=6`@¹¯	1_x0015_ób@ZÈò×a8d@@ip_x0006_d@tÁ@¯p`@r§¤¸·Èc@ÀãvÚÊ`@òSÿ³_x0001__x0002_®ßc@¬Ì_x001F__x0012_Tëg@ØbUÅb@´.a/1_x0018_a@×£^À_x0006_¼b@Y_x0017_ò_x0002_ãe@¸Úä.Æb@:Q1¦6¯d@î;Ö§[_@Èü¿]h`@_x0010_Z»b Èd@¶_x0017_NïÉb@)%Á)0²b@{Ïk_x0002_Ð!b@mZ_x0008_eXÈa@7_x0019_qÆxc@È×pÃ c@_x001B__x0006_ò_x001B_#wc@a,ãVìÓa@@LHIf@AS©Q_x000F_f@}t£2_x0003_&amp;b@ÔHj%AVc@Vg+aÞa@òM)èb@Ã&amp;©68_x000C_c@òê5îÊ_x0001_c@&gt;ïË7Í`@Rèc"6e@_x0001_fÑ'ëc@ßËÌ¦_x0001_b@bÌp_x000E_Ue@_x0001__x0002_Éé%dNc@Br¡rf@_x001B_f_x001E_*oc@_x000B_;¨ÜÇb@ü`_x0019_8æ&gt;e@²íq ¯_x0005_b@_x001E_ðEÃb@ò,=¬|Âa@¬tIµ_x0003_³c@Þù)Uc@À_x000F_Ü¡Fbd@ð_x000B_Ü!¸e@0äErK_x001E_e@ÝE´Ä«â`@ªNöÔye@]=_x001F_nf@Ís&amp;F_x0014_a@Og^,íAd@òñ_x0018__x0001_[^@ÔÏæB@}a@d2¥/±b@Ôn;Ï_x001E_Lc@_x001A_³kn¶e@2ûó®f@ú¬_x0003__x0019_þ`@Ëôï¶a@ÛU_x001B_Z2c@¬_x001D_¯¹P!e@ªÎ_x0015_·¿f@Y_x0005_B»?b@_x0007_ Ø¬c@_x0011_L_x0004__x000C_(¹f@'yÁ:d@_x0002_¥_x001A_âId@Sÿf_x0019__x0001__x000B_c@ÎÃtæ_x000B_b@´øáºe@Sbrÿd@ _x0018__x0003__x0005_uûb@¦_x0011_ÚYA)c@u5²·¯f@´ÛÌ5ke@_x000F__x001C_Kµ_x000B_÷d@3¾K-),d@ûn_x0008_n]-a@àpG²ßa@üÇüµ6&gt;_@&amp;Æ#Õ_x0004_Xa@ 3×&amp;À*c@à®¬=Yc@Ðöy_x000D_b@¦_x001F_.gv]_@slâ®Êd@Þ_x0006_@»ZH`@ÐÖ[Þ'c@_x001C_ízëü`@,v×n°_x0007_f@j´R® xa@þ-Ù_x0010_ñ.f@ ¹Ohñ£`@	ñÿ)_x0007_d@é5j_x0005_b³e@_x000C_káZK¦f@_x0004__x0005_"áb?ec@»-Ý+b@_x0014_x7?_x0010_d@áÊïANa@}_x001A_î³?He@@D©Gïe@î_x0001_±¯õd@_x0013_ï_x0002_0«_x001D_c@æ]ïúb@¯^0Éc@6ÊîÈÚc@C_x0011_ËÀÝ_x001A_e@t_x0006_Ù|?d@Ý¡[ÛÞ9e@GC{I¤a@¶_x0011_E'a@ùæ8o_@r¸Fa@Õ_x0015__x0002_^a@^`³^Øc@üÆu`²Òb@Kú÷ßa@Ô£§cæd@D¢ê`ûd@gHBÃîc@/mzDlða@i_x0001_ÿqd@gó_x0019_c@øW_x0003_2¿d@í½_x0018_²d@²üM âza@_x0010__x0004_®ù_x0003__x0005_ÿéc@¸%2Nb@¡_x001C_ØíKa@_x0016_»ôõ4f@S_x0008_pÚ_x000D_e@«ß»&gt;±ëd@Ý­Òå[»d@Ôý«õ`@Xua©a[b@Õ¥@å`@_x0002_=Xâ=f@¬Àz°Õ³a@ºòÏ_x0001_-a@0ú²Pùb@©_Q9¿^c@ÉøÍ»ßb@êgÐM_x0007_b@RÔX_x001C_¾sb@5³OvHd@Â²_x0001_s¦d@_x0013_*PLdc`@¹×ÌÀàd@°àÈH[c@óh_Vd@xÊV¼i5c@O_x0012_Aâa@É@4×;Wc@2hvöv_@çµÓ_x001E_*Ác@Áé=j_x0004_½c@Ui¹Õa@°@3^d@_x0006__x0007_©÷1CH¿e@_x0006_ÙaP_x0003_ac@_x001F_ê¨8è`@ øFïBd@6³j¸_@¤zEò§f@ íeÐâ	c@ò-¬öe±`@½ïÓ«_x001C__x0015_e@s_x0018__x0001_X8e@a_x001C_¶)Ê$e@JZ$3Åud@¨eÖãg@X_x0002__x0019_ãb@Fà_x000C_á_x0011_-d@×|Q­Ff@Ï&amp;ü³hd@iÔdèb@_x0001_~ËhÍb@Ò­ùû)_x0016_f@_x0010_zÅ_x0010__x0004_âe@úüÇÀ_x0013__x0013_c@Â$_x000C_e@¦	ôÎ$_x0008_`@¦_x0005_Ùd@§íX¢½Åf@_x0018_ÕxoçYd@´NÑ:Íd@â ¨Å¦öc@pçÃ_x0005_¬na@)ÎF_x0013__x0016_éb@â_x000D_¡Å_x0001__x0002_-c@_x0014_H_x0006_&gt;ód@Ø_x0007_Ób@üÚ_x0005_D~`@¦ý}_x0015_Þc@_x0001_ÖÝ=ë_x0011_e@Â%$¯1c@5+@8a@%4å"_x001E_áf@LC (Üa@Âé_x0010_íJf@¯lQÒ1c@töCÌk@a@puµ_x0018__x000E__x001B_d@ÂyoZ«Tc@¯~ÃÓb@J_x0016_/3Ke@$.	sd@_x0016_ièªcb@º_x0005_Ã"H&amp;e@?à÷Àþ7c@1ê7äa@Ù§!#yêa@_x000B_8*Rd@§¡úMdc@RFÜ:Sd@¢G_x0012_´×¢c@*ub¶`@Zýû7b@B_x0011_¹6c@Ë;_x001A_½_x000B_c@Ò§_x0013_$ïc@_x0001__x0004_ã),Åb@@ö&lt;ãùd@,ÆÀ	ñ6e@­+zÄÓÿa@ìô_x0010_òaÿb@_x0003_þl:Bic@U8_x0013_DjÕb@öèËb¼b@_x001A_øB_x001F_¿êf@|éè|c@r(¡Dö`@i_x0010_yÙÖa@ht_x000C_MGa@R&amp;Ô¦Za@_x0006_ìcËVf@­_x0018_âóyûc@_x0014__x001A_¡_x000D_àe@¿ M&lt;d@N&gt;Ï_x000B__x000C_ó`@_x0014_ÝRz¥a@Äë_x0015_!7Ý`@@_x0005_B_x0010_xªc@Jöy9_x0002_e@Þ³µÎWæc@øVhÀ_x0019_`@`{_x001F_®ëc@Ã»ÁG6b@õáä¾Vc@_x0016_°o*_x000D_?d@Æ¾?_x001F_pÑa@_x0001_¾ppÉc@_x001E_ÁÙ_x0012__x0001__x0003_°%c@³_x0012_´_x0002_O_x000E_e@?&amp;±?Oc@T-_x001A_=!d@Dbâ=Jd@á´m_x0006_yWd@:RúÔ÷`@_x0019_»pv,Àe@l_x001F_£nÕg@Xï0Vb@ddßìÄ]d@EÏe_x000F__x0011_=`@ÿvßøß_x0004_c@Y_x0015_¨Ù¹»a@¿maO_x0016_c@_x0014_À;&lt;¬d@?ê×äf@_x000E__x0002_ñ_x001A_f@pwUfb@`t_x0019_¨b@Ù_x0011_Q_x0001_9¦e@`\_x001D_ÙUc@&lt;ð[Òf@»ït ÷_x0010_`@X½)_x0005_¬Vb@_x001C_Zºd;f@vº_ì&gt;d@Ê®_x001F_.nb@4¯ã¨god@ô¢@2a/c@{ïö¯f@_x000C_fö´ñ`@_x0003__x0004_C¼¨ÞqN`@ÌITÕQ©f@,Õ_x0011_O7f@dÓ£_x0014_rc@¥£_x001B_J_x000F_c@MÁirñc@xÆÛ_x0016_ca@ó_x000D_9ZEú`@_x0017_p_x0010_d@ÉhWR¸ûc@Ý¼_x001D_N¸c@Ê_x001F_rd@X=_x0003_ø­g`@jQIÉ._x0005_c@_x001E_ó½Oc@J2ç»/c@àç,8cúe@:àt_x0018_¥¦c@_x000E_x_x001F__x000E__x000F_~c@G¬aWÜa@ê²ÃgÂGf@_x0002_r+N4ßc@U_x000B_$Å«f@â~_x0017__x0007_° c@zô»¦Þd@½NÔå@ºa@_x000F_å_x0005_Eåzc@|$ùYßb@S_x001D_Ñ@³7b@ë0Lî_x0010_d@t[ò4_x0001_a@ÞüòR_x0001__x0005_­èc@,óñ_x000C_f@$Qs¿ãb@¼huE§Zb@6.òY¥Ýb@Òæ_x0005__x000D_éd@6$_û}d@&amp;ºÎLôd@Báàêªb@Æ_x001D_[[Úc@TX H\»b@èI=¸Ra@Éh,\kd@òr¹Ôõ_x0008_c@:_x0003_w!¬e@@»ÐMe@|ÃùªZ-a@_x0012_®Þ÷_x000D_?b@¸Ú|£¼Ëe@j¸ &lt;Äd@|fqÑYa@¢é©²sGb@_x0004_¥_x0019_Ãàíe@¦Í_x0011_¤H_x000B_d@ÏuÃ¶__x001A_f@Ì_x0012_ÍøD_x000B_b@`(Ý¢Á_x001A_f@½{å_x0004_:Éc@c_x0002_ÿ6a@STaÝ¡c@5_x000F_½¯_x001D_ÿc@¡·#èw(d@_x0001__x0002_S_x0006_Óâ½_x0003_d@_x0005_j_x0014_ñBd@ú¦á§s_x0015_b@_x001D_¨çd@0ÉÀan/_@Ùa_x0018_2 f@8?_x000D__x0013_kb@â_x0013_ìDf@Ñxr³4¬`@_x0008_-Üc¯`@¬ìæTò_x0006_e@lV&amp;`Ë_x0016_e@"ÁÊqìc@ÌO_x0010_S¢d@Ì\Ï¤6d@Àmî_x0012__x0018_»d@|½?aÙgd@ÌÅë_x0014_/Lc@å¾m¸.Üc@uSÅ_x0003_Ü_x0001_b@:Üq]ûc@áüã¢b@ò,WíG1c@s_x0018_K_x0002_Êpe@Óú_x0014_È_x001B_c@_x000F_ý_x0016_·ca@Æáb_x0011_Lôc@ùm¶à¢c@¯_[Gc@}ÆE_x0018_]`@!JÂ_¦f@ß·ÿ_x0003__x0007_Ða@ÔTGÂ_x0004__x001E_d@-ë	á^~d@¢P ¥aÜ_@]Nà»c@ÐfÄþÉËb@û1s±\_x0006_c@Ð´ê_x0010_á_x000D_e@zOEM_x001E_e@çXí_x0004_f@ÛH\5Ôb@5&lt;D_x000E_¤©c@_x000D_ØêÓäk`@_x0002_h_x0012_ò»¢b@(%]Ö5f@æü_x0011_á_x0008_mb@?â_x000C__x0001_fíc@#_x0003_Ú_x0004_öd@Ô¨èe@48_x000F_ÉÞIb@wxåhc@Øs=:	Ða@ïFDÛSé`@¹pp_x0010_ýçc@_x0006_FÜ_x0014_°þ`@ðiË_x0005_%)e@Zõ³Fø¾c@MiÅt¶5b@oÄ)ñbe@ ;ËÍÏyd@µÌ_ÍÍÎd@L _x001B_èÊc@_x0001__x0002_W÷ºÐHª_@$lÇf0a@Õ_x0010_c|ðb@¢ùÞ²ÿc@ÔÚ_x0018_é§c@=Ý_x0007_¯]e@q¦£Ïb@í/[êºÖc@_x0016_;_x0017_ç`@ó`gü× b@lh\ 4f@äÈ+¸Þua@§9õbïc@0}¦Çcd@_x0004_;5ÆâZd@_x001E_ý~Æºúe@¤«vüòb@¦ÍÓèÍßd@×¼p_x001B_}`@ [f}b@`vÙ$âb@_x001E_5DÄàld@_x001C_2óI_x001B_e@_x0010__x000F_äÏëa@º¤_x0005_·Àe@4ËÚ9;äc@õJjøc@T_x0011_HQ»Øa@WÌQ­ýe@àÂ_x000E_l£We@ÇÄÜ3BXg@_x0001_ý_x0001__x0002_Jëa@VÎXä_x0019_Ïb@e*6_x001A__x001E_e@?QÖ?ÀJe@ß*_x0012_	¤a@_x0004_Ó$æÛc@Ð¾[_x0008_/_x001B_g@YV])Mb@¨ÂrÕd@L8WBa@Ú&gt;2_x001B_Ç5e@Ðq$;Çe@ð'igx`@àxR6Éb@°e½}½ý^@óïdä{_x0011_b@õ7%#3´a@_x001E_aÿUþ°g@»Ì¾®_x000C_Ed@FæFÔWõc@gÒ_x0006_ _x001A_f@ïâM§_x000F_d@|p3ÜQ¾`@hV_x0017_Ea@_x001E_Ú¯Ëe_x001A_e@j_x001B_ã¯}a@6QH]_x000B__x0013_c@åð¥_x001E_)`@cg6¿³:d@:®Þ|«e@|®Ë^Cc@v"Õ?½Ee@_x0001__x0003_# _x001E__x0007_c@óúDñJe@RQ«"«d@¤lvUðKc@K 7¶kà`@¯¶çÂ*_x0007_c@OÆ}a@_x001A_­¼&lt;Cg@6_x0018__x0019_èDèb@pòåÉàc@_x0001_L_x0006_Ýc@Äo_Qg@V*_x001B_ÒKd@/Íî"b@×öª\_x0005_c@]4ODUÖc@å'!Â£-b@_x0012_Ä¯sf@O­öç_x0002_öa@£h¡!Âic@rõ®n_x0015_¨c@à3Õ/e@^°,DCa@/d f`@%ïvã8Ab@F;ÖÙ_x0010_b@mÔòj#ïd@b×ÉÈCte@õ¦´5oa@Ì$8Ásôd@vÖ_x0016_h+b@°´°_x0001__x0002_bc@z¸¦¨âCe@¤º÷*te@´°HKc@h,êÐÀ¿a@t,YTÝöb@À©¬Íü_x0005_f@V,/=c@_x001D_ÍÏÒ¾`@Ñæx°Êf@ÈÝ_x0001__x0005__x0010_d@ÿê`êic@ä_x0013_B"äd@_x0011_-_x000D_®xd@î"fó4Oc@(Òn=_x0003_c@_x0018_V4Våc@È¯&amp;Ê _x001E_e@cý1[àb@£\©_x0005_ò¨`@*ºVgÉ$c@¸äcÀ·¼b@ò_x0017_­_x0017_Åa@RU_x0011__x0018__x000D_b@}àFß_x0001_e@ÀY?nõ»d@zGL!e@:ëß{Ñ_x000F_e@Fó?!_x0018_«d@Ö^ß=¡ef@ú"_x0007_ïê`@N¢_x0013_I_x000C_c@_x0002__x0003_t_x0001_&lt;¼©a@ô?ÄòWa@R_x0008_j 7c@GÕX/_x001D_e@ÿ@f·^b@^K7*5a@öx_x0010_ñ`@N_x001C_Zf_x0008_d@º[@_x0006__x0019_þc@g&gt;Ë¾?¦e@7£fÄäe@¦ù.p_x0003_a@îàè4îÝe@zé2]¹d@Ê-7Æc@_x001B_{kah0d@V_x0017_½Ãc@ö&amp;¼u_x000E_/a@Þúw_x0010_úe@Ó9²Äwc@¢!Ñ2ïJg@§Ð_x0014_ãc@,_x0004_ú)Ëc@XYÔí,d@Á8Æó°a@óÑ´ Æ×`@ª\iW'Va@4&amp;u_x0005_)òa@ûçèKó`b@_x0011_s_x001C_õ_x001F_d@ø~×|`@_x000D_®V_x001A__x0002__x0003_Õd@_x0008_)0×{~`@E_x001C_ê_x0011_t_x0016_f@_x0008_¾0ðÐd@_x0004_òF¡_x001A_Sd@v-³Ù2:e@³f¡]/_x0001_c@]ó¹q\á_@	PK]d@_x0018_Iù_x0014_Jub@e_x001D_;_x0016_!c@Ðá/:'µd@Öáw¯^^@&gt;æÇ_x001A_ 'e@P\vYÓae@äÜvüe@¨õ8N_x0016_e@räÌæÂe@Ë,½c@_x001A_îõcksc@1Õ¢-@Wc@|Ó_x0007_uR&amp;a@Å#³nîÉb@lG ³Z8b@VIIcc@&amp;½Ú_x0014__x0006_f@ÇNÃæ6{a@wë!C_x000B_b@BøÑ_x0016__x0005_°e@ñ|ß²e@%%Çû°ûc@;oó2_x001B_?c@_x0001__x0002_reAÆc@nËºÎTc@í¤À{ÃAb@¯û±ñõd@Öc_x000C_ã!`@ Éd_x0003_sGa@)Yøic@$¬E}xd@Ïñã¾Ã_x0002_d@t5º4²ve@sVVM_x001D__x0011_e@AÄ,ub@¤|_x000C_È/£e@µga_x001C_d@¶ar Tc@ø×K[Èb@X_x0019_õ7¶*c@Ô÷»_x0017_g@Þ«_x0008_O©ac@Á_x001D_Hµ´^c@þ&gt;_x0013__x000F_ËÞd@_=-³Ec@_x000C_ý¨[h·`@èÌaÄá_x001B_a@ÓUX~c@+D;A!e@1!ª|d@×â¸_x0006_¨ìb@_x001E_ÜíöÇÿb@¼N¦]¤c@ó}z(d@53¹_x000C__x0001__x0002_Ãff@Eµ_x0002__x0015_îb@ú/=Î_d@	ó_x0019_O	f@Î_x0019_ë&gt;²c@_x0010__x0008_ Þ¸_@já3É·ý^@`å_x0018__x001E_³_x001D_c@åÑ?Ne@Ü¢	÷d@}´_x0002_XLa@dH¨ ¸c@h#ÆxOg@2Z!d@Êþ$+´=e@Ü_x0012_8*hb@ÿ_x001F_}Û`@_x0015_²a@cà_x0013_Rfc@´0ÖÜó_x0004_`@¨G"ª¼ûf@V$(_x0012_¬Ma@ £&lt;)àb@Áç$Jýf@cÆy÷ð_x0002_b@mµòl_x0003_tf@_x0008_L¾å±e@&gt;Ízf@6£ºzf@6+ub@D_x000B_5®f@¨s)å{Nc@</t>
  </si>
  <si>
    <t>868b898a84ab3724c5f55dbbcb732910_x0001__x0004__x001E_ùÆêëf@³z&gt;~§a@	9Índ@ñ®)_x000F_ic@Ñ_x0013_÷{`@jé"Y¥c@2_x0008_çz!c@_x001A_¸´VpÑ`@'ÎaENc@Z_x0016_Ûçõxf@ñß'¿´`@flC¶ue@cl5_x0003__x000D_¯b@i_x000C_¤`Éxd@ïua@Øv_x0014_Àïa@6°AÁ5ûb@2_x0002_-·b@û_x000B__x0017_ Þîb@ÖN$Y_x001B_{a@ø²E°ic@oÄVÀOôb@Ó5æ)0f@P7_x000D_ì¹c@[_x000B_1OÛe@H¨\(¨nb@éã_x001C_1`@_x000E_¸Â%;¿c@]à_x0003_@®b@_x001D_Íï_x0006_od@ÉÏ¯úa@B£_x000E_M_x0002__x0003_xû`@TA&amp;LÓ~c@_x000C_h¦_x000D_b@£z	_x001F_À$d@l_x000D_h¸b@w_x0008__x0002_ååöc@H_x0006_%\`@o_x001F__x0007_e@å_x001A_]'óc@r _x0008_Ð^c@WõN`Õîc@ÀÏ_x000D_Í	_x0017_e@J_x001C_ü_x000F_c@o8iSf@þp_x0010__x001D_^e@_x0008_D0_x0005_g_x001C_e@&gt;_x0011_¯Åþ8d@`¨p_x000F_b@bRãÛÒ_x000D_g@éä_x0016_3_x0013_1g@z0ÙËk_x001E_c@EÎÎr_x0017_d@&lt;¾ÅÏ÷c@X×;Õ_x0015_c@_x000C_Q´¦ø0d@åé&amp;(o5_@_x0004_¤_x000B_vße@[_x000F_ñx3a@vëáéûe@ÔwG¯!c@;_x0015__x0001_qèÊb@*_x0010_¾¢pb@_x0001__x0002_\Cø'd@_x0019_Yð÷Pf@@ï9_x0010_·c@y-5?na@ä%â§£c@$m(üÞ¤a@bvf_x0007_å_x0004_b@_x001E_æÆe@ë¢Õ(f_x0010_a@_x001F_xMsWa@y_x000B_Q_x001C_è°_@ÝýÉÍgäb@8-b@f_ öi e@¡*Þ_x0003_d@wÓH÷+``@î®:Ø÷_x000E_c@V#·_x000D_Õc@_x0018_¥hf@. ô1ãnf@H@Ã4Üc@_/ü_x0014_b@fÙäÔa@ø_x0012_Ëäc@öo_x001A_%_x000B_Ub@Ù~º`[c@î_x0016_è9K_x000B_c@6µ²_êüc@2=ìÐ&gt;`@wíÇf_x001F_©_@;Ù9&lt;_x000E_9e@gË[2_x0001__x0003__x000B_e@ç_x000B_$"a@â±_x0017_õla@ÛY®¸`b@'v_x001B_ß_x001D_Pc@ªwÄÚªâc@_x0007_Úi l8b@è_x0014__x0019_-_x0001_a@´þ6&gt;Y_x000B_a@}%_x0018_;÷_x000B_c@VfÀQ'c@ºÎpÁ^d@_x001D_kù·&amp;yc@¾d51®Øa@©ÑmrýÍc@_x0008_Ð×&gt;&amp;Mc@ÂlÛÉ6_x0010_g@ÛF_x000F_:Ùa@3_x0007__x0015_&gt;ïâd@Ùfà×c@:CÅo]§c@{ðR(Ç$e@Ê_x0003_»Âb@,ò¸¢Oc@-vÂ;¦Éf@_x0002_¶4|Ìb@_x0001__x001E_"EÕc@ÄwkHÁe@"Ï%_x000D_b@E_x0011_-1Rúd@ÈêÊ_x0006_ÊÛa@R¸Ï¹Ne@_x0001__x0007_4ín__x0002_Ôb@/*a2_x0001_òa@ÀÕ°~!qe@_x0017_åühGd@n|´Åæa@zó1Yb@Jl_x000E__x0004_»b@£¯ÅV_x0013_c@+¢¹Èa@_x0018_r²Þo¬g@uüµôe@Å^û±q°b@r_x000B_ÐÁc@áxí¶ü«f@ôzK&lt;àb@º{ÿ/ujb@6õ½·¹fe@hsóÍ1d@èÍí_x000C_£Jb@%Ìpc@(¡À°¨c@#zM3ãc@_x0006_0$fðc@_x0018__x0005_§jòa@¶ìi§ó_x0004_b@_x0001_ê_x001F_­³c@_x0010_õÅ:7d@×w/dc@_x0006__x0016_2b&gt;f@ô_x001B_¹z@b@X_x0003_ÿ_x0014_ Íc@ôQh_x0002__x0003_ e@e¿@è,V_@ZÀò	wÄ`@®eKNkÆd@_x000F_´¸!üÞ`@_x0008_kgy1c@.ÕÇ_x0019__pc@_x0015_ð¸Cg@_x0012_Ê_x0010_faa@¶¦GA9d@xõfvc@~ÍÖÎc@Héæc@Vxo§_x0007_d@çeÚ_x001F_:&gt;a@äÒeÝ×g@Vf_x0015_¿'e@_x0012_á9_x0007_"c@&gt;_x001A__x0011_"_x0002__x001E_`@D¨/êó÷a@x_x0008_fÅ`·a@ì!éçqËd@_x0004_¿Ê²ã`@kÞ²¬_x0012_ad@ÍFçÊub@üìZ¨f@a_x001E_¸º¡åd@ª\_x0012_ïb@®BÝëpJb@N6o}vb@;õ«_x0015__x0001_`@mà¹$Tc@_x0002__x0004_ìÁp_x0006_g@_x0010_¶jí¼c@6fý_x0019_0_x0002_`@_x0014_rÑ%_x001C_Þc@~_x0001_b_x0013_)_@°_x000D__x0006_c@Æceý9Òe@ýÑÙWV_x000B_d@¡û;_x0013_Ì¥c@¥_x0015__x0006_ûÞºe@x_x000E_¾Ó+a@yºC¦ic@_x0003_µîÎ_@'&amp;^yûwc@ÎLô?N`@¦7ü_x0005_Cb@È"_x001A_Wb@°i{ahc@8e³aìc@«ð«uñb@9·F_x0011_Ýjc@[Þ,ûb@]yþG¸ÿb@â@1²\a@n«5Ömc@ij_x001A_4®b@âCiÆµd@EPÐAwd@ú¡ô_x000F_2_x001F_b@p¶Ã{5d@¿.*ðvb@ó_x0012_«_x001C__x0004__x0005_ª2b@rÈâù³Ga@&gt;ÓÊêÄkb@\ÕÎ9_x0011_c@_x0013__x0005_pÊ¤&amp;e@À,Í°æee@_x0002__x0017_M°Úb@Zq¡¨»c@HÅS¸%Ld@ÆÎ_x0001_-4´a@Ô¥uPWc@æ¹3dye@aFéòd@DÞÆ ã³c@L|Ùìc@Ù0¢a@_x0008_F_x0001_^E_x000B_c@_x001A_/6Øe@°)k"Ï¡_@KéxÑÓûc@Îëc²ÈÁd@òLüúYc@_x0006_!DÚ_x0017__x001A_c@_x0002_9?µ¤/b@_x000E_°AÅ_x0011_d@$_x0008_vmd@à¥ÀÎöd@?Â²Lúd@_x001B_W_x0014_ÿa@_x0003_8J&gt;_x001D_$e@üª_x0007_¶e@{¤__x0017_¥_x0001__@_x0001__x0004_eYK_x0002_}_x001F_a@èÕ¡Wóf@5_x0002_£_x0006_Xªb@l:_x001D__x000C_¢²d@ÜÛÖ:*d@¿Â_x0014_KRf@Ntl_x0010_«Ie@¢ê~`@DRWç?^f@ ºRü_x0012_e@ìO|*c@]¸_x0005_Mí_x0015_e@Sðqûa@_x001D_g[ßa@2c@zø_x0007_ç'd@¶_x001E_{¶_x0010__x000C_d@_x000B_µùM9e@ñ"ï"+ãc@ÄàEòtc@¨ÄÄå}_@ÈÈdÉªf@é_x000E_0ÇùÞd@¶Q×c@_x0014_ì_x0012_ßqêc@¬yÄÓ_x0012_¨e@6_x0002_%Èá`@ÖçÂåq_x001D_a@Kë~ùo©e@¶_x0007_QG_x0001_f@ÓIo¢b@_x0005_9 _x0003__x0006__x000D_zÿb@N_x0016__x0002__x0006_ªÜd@!$F_x0001_ZQd@ã¯_x0003_ê÷_x0004_a@R¯³ûd@øóv´c@fb_Ï_x001E_c@_x000B_ß+xÝe@Zº_x001C_ñ]óa@kù÷Âb@¸_x0010__x0005_Ñ_x000C_äb@_x0007_fFaä_x0014_d@Ø_x0007_ñô²b@Ë£"d@õÑäïf@À_x001B_/³d@_x001F_¸Çè¡d@r_x0014_à¤3Oc@,³\a6·a@_x000C_õcü_x0008_n`@&amp;$Áèf@	v#çc@ÅÌÏ_x0010_¼_x000F_a@Ò_x000D__x001D_d_x001C_g_@¼Ddh¿e@â³8å`@`÷_x0010__x0015_c@_x0004_µ_x0015_«qÃa@ßíIö5%e@ü`û{_x0006_úe@a¯ä)qXb@ho,ÄbOd@_x0003__x0005_s_x001D_YÝöñd@Õr_x000F_Lf@m }¡¾Jg@Êó*Êõb@óþA_x0007_²b@ÿP. 	be@®ÃË/##e@xFÉJïe@ÌÊ\tà2c@ôª{Ê8b@åx¬~¡§c@å~)t´õd@ü»º!_x0002_Ha@ÖÛYÌÆ`@D»µk!td@RÈklN"a@._x000F_ß_x0017_f@_x0001_36Àm¿a@_x0006_äIUÚb@¿´Â~]ö`@h»dØ`@7nú"Ù_x0011_d@a«¬_x0002__x0004_*`@5_x0011_¾fàãc@a:^LöCb@bí­ê·ve@nº_x000C_BÃ¡f@Á°r_x001B_:b@e`Äö_x000E_b@_x0014_;X¯b@~t?ð}_x0012_e@bf_x0002__x0004_S$b@èá¬_x000D_Ê{c@Z_x0013__x0003_×#cd@B.}(Wd@h_x0001_¾pb@."_x001E_Ïæe@¹IÌÛ_x0004_2`@×à°¦Gye@V^nL_x000E_òb@.Ñ_x001D_g&gt;&gt;d@ÜÉË&gt;8ff@^¨`õöd@\$í&amp;Áb@f®iU b@_x001D_&lt;"ú3_x0015_`@Lv_x0004_0éb@"_x000D_ÕÞ_x0005_g@|Rdo=f@6.!+Ýd@¾þ#h//`@_x0018_Hñª%e@ü*4Ã_x000F__x0005_a@ßh_x001A_ðö~e@	Q&amp;í_x001F_ e@øLÀq7Ke@rÉAD_x0003_·d@DÑ°ú÷@f@B|É»¾_x0002_d@¸·ü|½f@\²ãÚÈ)b@°_x001D_8_x0010_Õc@1Á³~.ÿ`@_x0001__x0002_²ô@¶Ì_x0011_d@I_x000D__x0013_ªÀ´c@ Û&amp;+ÿ_x0018_f@æÀ_k¶c@¼»J_x0014_ß4c@¼½ïëd@´_x001B_´Ôíg@Ö¨_x0007_Kag@ÚøÃØZke@û#_x0001_±=a@ªüÈ__x001A_Oc@úúE_x0004_©b@²_x0008_jä`@Ý@úëí!a@¼U¿nc@E_x0003__x001A_Z?Ê`@ïÄê_x0008_|îe@Õ_x0019__x0010__x0004_àb@ä«3/c@2i'Ç #d@ç÷_x0018_&amp;ñd@ÛsO'Ód@Wñ=àc@jrrú_x0018_@e@_x0003_íTÄa3a@_x0008_Ü7Ilxc@IWÓd@_x000E_Ðe9¡f@`+À_x001F__x001D_{a@î_x0013_¹8Vd@ôÁ_x0007_w_x000B_­f@¼&gt;4_x0001__x0005__x001B_c@%þêPyâa@(_x0017_çA­Ác@è_x0007_ÓU¬³b@ÆË¥¥¥e@_x001E_Síld@eTRN$e@ôõÙeôad@°f_x0003_'c@6Ííèra@	¨Rsçb@\õ© û_x000F_c@_x0004_JÏªt1a@IÀ{«õa@@GÍÒÖ_x001F_d@¿Å_x0019__x0018_Yb@znó_x0018_áÀd@SûW	öc@È@g1çYc@VëØÓCe@pJØu¼c@_x0006_cÃL"c@b&gt;÷ùFOc@OÚ¼n'Çb@_x000C_-ÐÏ(¶a@ì)ÙnÇ_x0003_d@ò7¨Ðåa@_x0002_´\_x0005_c@,6L1¨1c@vº\©f@_x000E_;_x0016_ÊUhf@ùL¹jÅc@_x0001__x0004_üð8Zªa@_x0006_7¬aÚa@ðì?_x0006_ð©b@-yæ|b@è(Åög_x0003_d@û½+qb@ºåÀee@ÙVRfæúb@ÜÏñ_x0008_¤a@2r÷F{d@k_x0011_KUqa@6çb_x0016_¨©f@¬{BàR_x0007_g@à®øzc_x001D_e@_6_x001C_s `@[R®Ù_x000C_b@¸Erº_x0012_td@à'_x0002__x0011_Nd@zôDuc@3ùèi_x000D_"e@¾_x001F_-=GÔf@Ï_x0013_lX@¾a@$HÊä_x0019_²`@_x001E_ÎËøXb@ðeßüf@RF_x000F_§¦b@à¬CG_x0001_¼c@ø@ñÅf@jµ´¹º&amp;g@_ÇEkbc@ª7n?pf@¨I 4_x0002__x0004_d@vöM®_x001C_qe@_x0005_;Ì	Óêc@A_åCç`@_x0008_Dõ,d@¾´¾sG½b@T¬)"ìc@¦'òB0Ìc@ÁÎA^m_x001B_c@çÎ}_x0001_p³b@õ_x0017__x0012_[_x000E_c@\1wÎFÌa@tºýßf@TÆs«_x001C_\g@0_x0003_Èd@PöN_x001C_yÆc@*ATq¡`@4&amp;8ñ&lt;§d@_x0002_»å_x0011_.a@À_x0007__x000E_à«a@ÐD_x000B_g@_x0003_:_x0003_T=b@µ·}±-`@Âe^ñ_x0002_f@. ñ¼®c@ÊuÁÐ_x001E_e@Ø_x0014_×_x001D__x0011_f@ªwÌßäc@õÕ,_x0001_vo`@êvæ_x0003_aÄf@¼)?$½ôd@"B_x0003_IÉe@_x0001__x0004_°;÷VKÝf@_x001D_ èì«Ía@¦pMë;a@.5_x000C_fÖa@_x0002_ü}9,f@ITçÎd@_x001A_íÍf@âa@mj,¥0Âa@øJo_4e@(@_x001E_ù[Úb@[{_x0008_¨Êe@É*¥_x001B_·c@_x0018_Êo_x0010_þc@Q T×^Mb@Æ_x0019_µ!f@ÄQ¨ªd@T`$_x0012_c@i_x000F_u_x000F_Ï·d@áLÊ½a@pF@ø õa@¥N¨Ä¯¢`@_x0005__x0004__x0004_°c@îYö_x0018_Âc@á _x001B_Ìb@Ý+«'_x0003_ï_@PS¨«Â`@¼$Vc@¤Aæ_x0011_e/f@'èÆÔíb@ádÙ&lt;_x0019_d@¢ÿ]_x0002_JÊc@÷_x001E_r_x0002__x0003_ÓÛf@é" _x0008_Ulc@Û%VO3b@rÎ`Õa@ßT¢Þ_x0019_e@ª¤|ÇÖûc@5mr_x0017_6d@úÞÑeE»c@beÑjý_x0007_c@»¢_x0017_Xdme@jÜy_x001C_X_x0012_g@&gt;öE5	zc@l¯~Âëa@þYÓ's0b@ï|AÞÎc@ü§þLò·a@l6¯ÍM0f@vþÑèüÆ`@_x0017_ü_x0012__x0015_v£`@_x0014_BéÞ)3`@¸¾_x0005_©_Àd@Ô_x0015_Ç_x0013_¤Öd@âëÜï#à`@û·ú:Íf@ØûÞ_x0001_Ö°d@:	Xä~qe@_x001E_ë.Ã_À`@lx_x0012__x000B_ÿ_x0004_d@×ú_x000B_ßæjf@.ºEáB«d@Y¼¾c@½è¨ñºýf@_x0003__x0005_«ù«ñ@áb@¶¦_x0010__x0003_¾@b@\P_x001F_ic@lÏè_x0014_&lt;e@éûKpvpd@:4/ü_x0008_d@Þ c¿Æa@_x001E_Û×_x0001_öÉc@N»æ'£îf@²Wô_x000E_óf@UA¢êb@Ìø_x0002_c@vÄ)_x000E_ñb@CYÍôRµd@Rù¶ÞO«a@Û_x0002__x0006_ñ=ùe@û!M`ûßc@ _x0004_®_x0003_a@ê°®8^e@.4ngDúb@W.xç3f@÷¶·_x0005_	f@ÞÊY½^c@ÃB_x0012_PX~d@]©ªs¢ta@g&gt;&lt;ëa@i%èCCJd@_x001D_zÆ- d@½§6Ý_x001C_a@Äã_x0016_()yg@Nê¥àãc@_x0014_¨£¥_x0001__x0002_Á1`@&lt;yÛÓb@c_x0008_If@3_x0010_ËÈ)_x001F_f@èì°7_x0004_`@¦£OY¼c@&gt;U1Òo¬e@¡±~ a@R"fóÕa@_x0006_ü®ÞX^a@§u¿âµe@Ñ_x0013_p_x001A_q´a@*Æfb@ßñ_x001C__x001C_¶b@¥ö_x000B_Îd_x0014_b@þ×%_x0002_e@ùñÝ¸_x001F_f@ÜBq_x001F_éKc@&gt;®K_x001F_:°d@	_x0014_6q_x0003_×b@»è[yíub@çíSBgrf@á_x0008_Ë2Àg@^aO_x0007_}4a@Á_x0010_V	e@ëÜÒ#ºTa@»ÔS¡0ºa@_x0008_®Pbça@ÎxËyó_x001E_g@w³_x0007_ö`b@õE¹®	e@n6ÿ_x0018__x000B_d@_x0001__x0002_ÎÓMÞ_x0013_Cc@Ji:_x001C_ÿ$d@ï®_x0001__x0005_µÄd@44·_x0010_Ïe@Ë|aG_x0016_b@¸Äñ:_x001C_Dc@_x0006_7_x0018_úUò_@_x0007__x0014_¶ù}b@§._x000C_ú_x000E_$g@Á¤*_x0001_	{b@.;I_x001B_Ì³c@0q©CPlc@ý_x001A_ý³zRb@â¥:¡_x0005_/a@£ane@Ä8_x001A_?I÷c@¯(#­÷d@­_x0004_MEAe@¼oÆ_x001F_Øb@è5§Hqe@%â?í7©b@´ê_x000D_6g+d@]è¸_ke@Bñ2îb@Ú{_x0014_Ìé®d@f&amp;Ô0æôe@_x0015_ùðbAd@_x0010_dÚ©Æïb@RL_x0017__x0013_qRb@´ÎpÓO_x001D_g@z×u%â_x0001_c@¸Ã2_x0002__x0003__x001D_t`@ÀA2yEd@¯_x000C_t¡Rra@0øÔ¨ùd@_x0015_ß_x001E_aÿÖb@ûr6óô_x0013_b@=VG¦j½c@Ûu@_x0015_Üd@-W²r`@ì5ºÏb@Òïkò¸Fd@_x0012_ªeBa@DÊ=_x0015_ýÖd@9b_x0001_v¦¯d@Ó9_x0007_~e@_x0012_®½Ö±e@á´¯/¾c@LÁ_x0004_õa@Õ^Sº]`@_x0018_Ónc@_x0016_úáë&gt;f@u»æ_x000C_td@Îî'®f_x001C_e@é[ID_x0011_-g@ß&gt;_x0011_=g@;#§%Ë_x0006_`@àvð°¿Ig@P_x0014_&gt;)`@ËbB¥`@ia+Vé&lt;_@¦øJnd@y9Ã²îc@_x0002__x0003_mÛ½6_x001D_c@s_x0014_L¾_x000D_Ød@(_x0019__x001E_ÓI_x001C_f@ Ynûba@_x001E_~_x0008__x;b@'ÀÕ`_x001E_e@f_x0004__x0011_ÑçZc@MÂÓh7a@St±.Øa@CYáö½a@ª4+l}6a@_x0008_\¸ßb@L1Â=^a@fS&lt;e@î_x000F_RÝÓc@s¼V~]5b@¦C2_x000E_ce@¢X_x0006__x0008_d@=Lâ&lt;¯a@ÆMêØmö^@ìa¨xBZb@Ø8´!(d@ÍDÐ_x0001_¼9c@ãö_x001C_eú`@ÒêÛ+rb@_x000B_¬ª0®p_@HÞÎ÷Ê`@äå¸¯Îº_@óÄ_x0013_Ùçc@_x001E_#^{-a@&amp;¨n_x001A_dÂf@£_x000C_æ_x0001__x0003_Zd@A_x001F_Î_x001F_a@(_x0012_¨¥Ed@!¤ÉYPçc@ù|Åãøcg@_x0003_}a7&lt;c@ea`)d@VÛOùb@ã¬ê_x000B_üa@_x000B_¼ÉØPb@ôWÎäh	d@_x0015_ÒMO_x000C_Úd@_x0006_S b@H7q®±^`@_x0015_ª0¿Pa@|ý_x0002_å´a@_x0019_c_x001E_fd@_x0011_@¬é[`@æTÎ¯Þc@_x0011_L£1®d@_x000F_ 7üÏma@è_x0007_'üèd@þGq¸òc@&amp;²lYÉdc@Kxy_x0012_Úöb@_x0015_ºÞqrEe@âC¿¡4c@ötÐ9g@_x0002_±Ð_x0004_SVf@¥Fíyÿ_x001E_c@M05_x0005_«8g@¹þ*+Âqc@_x0001__x0003_Ç_x000B__x001E_K¨c@¥ËKÖ_x0018_`@¼eOoðrc@_x0001_§_x001E__x0003__x0006__x000F_b@DÛ æRðb@d²³$þ`@Hª@Á]d@×Ùm_x0005_®b@¼OBç¥»c@¬\f#Ø¨`@.¨¹_x0018_+c@BÀkîÂQb@i?:9½d@²u_x0006__x0010_Of@_x000E__x0002_Æî°[a@_x001F_X¨_x0012_ù"a@1U[_x0002__x000C__x0014_d@_cå×é_x000B_d@&amp;I&gt;rc@Ð\gÑ_x0017_c@[¥!_x001B_³«b@_x000C_õ½¯$e@/¨T)ða@f°Í¦)d@_x0002_ö³_x001A_(c@ ³_x0001_¶ f@§I[Yùc@ÎärR!d@R©1õaa@ò×à¯Ý0f@¼èf³_x0013_5`@L_x000E_eÖ_x0001__x0003_÷_x001C_d@_x0010_ß¶ÏÈf@Pó_x0012_JNf@®_x0014_p¥`@_x0010_E:Ug@ñ"@¿'îc@×_x0019_Sw'f@&gt;Ô;y§Ä`@2`_x0011_¬b@GÉ¢.¾¡f@pÊQi_x0010_d@	ù[]áµe@øÈ¾:;¹c@|cÍÕ`@¯ïEQûßc@	_x0015_±0×\a@_x0002_JüçÇe@Ú&lt;ÃLe@7_"ÿjja@¡rv5t_x0013_d@vA_x0010_81_x001D_`@ý×ØW_x0002_þe@Raª5wó`@ûÐ-CGb@Æ_x0011_eìîc@úÌ_x0004_P6a@S_x0004__x0015_ãd@¹³úùc@;^+_x001E__x001D_d@¾_x0007_&lt;¢,¤b@f³ñZd@Ãõ#¸å`@_x0001__x0002_³&amp;gc@¸p·Å­¤b@£0Ë}FÏa@µ&gt;þÚ0½c@F_x0007_ãF¿`@d¢eá¬_x0019_c@(+_x0015_AÔöa@C6w¯äÖb@IEA_x0015_ºb@=½°0_x0001_7e@ýÑóu¡Mb@\qÈ¤^@ægÄ¯èÄd@âàD'´Ùb@³:8a@èd½_x000C_f@_x0008_ÑîÑb@ÏVï¡ba@ñ&amp;nø'b@5Ìrd@Ô´¸^oý`@_x0005_ÓÓG»Ta@_x0004_ÛÂ0vc@YúC_x0016_bc@êE¢¡_x000E_e@Z]ì+2e@ØÖ Ýcd@4L2Ó|_b@D[4b@q&amp;¨Wf_x0012_c@b_x000F_ÞîC_x0016_g@b_x0013__x0001__x0002_u_x0004_g@ÑKHñb@_x0019_èóÛÎ«e@z÷±Ã`@j¢È_x000C_g@-¼_x001D_d@0wË_x000F_îd@%ù6Î!a@LDdø_x001E_äf@¦¦½_x0001_÷øb@_x001A_ú¢_x0016_ùd@ó#ò+ÔÕf@{ÙÃåña@CS_x0004_³¦ue@_^_x001F_VSb@ì F_x0016_\d@_x0010_=Ýýb@_x0013_Õ4¦µµg@¢z_x0017_§2-a@Á9;e@£ÉÇÊËa@;_x001B_)Û_x001B_e@ÇKB±_x0008_b@6f_x0014__x001F_:Of@ú_x0014__x0006_wèb@Xyë!`¬e@è )÷ÃÄb@²3z!H_x0019_b@¹ïP¡öPb@Ü_x000E_ÙÄc@3â+_x0013_JCd@Õ©Ø4d@_x0001__x0003_ûu,_x0018_e@é«_x0015_Ãe@_x0008_ÏÆÄ`@_x000B_¼AØö_x001A_c@¬_x0007__x0007_½b@_ÿ¼&gt;-a@0_x0003_Ã_x0016_f@_x0015_û^_x0012_Ïd@¦_x001A_'s¨!c@ú¿_x0014_Þ\e@¤¡_x0002_ú_x0001_d@_x000C_wlÈ²1e@_x0018_ZGoí#d@÷¾_x0001_yÎCa@á×èL6_x0001_f@_x0018__x0011_32×§b@¬oyàýb@¦¾ß_x001E_Õa@1ÉËfvUb@A_x0015_ïÌb@+bñ½&lt;Rf@ë ûãZð_@Òß'?/&amp;g@öF4xc@y|ð_x0008_a@sI¤dc@ÿº/4Ïb@_x0011_zsQ_x001C_b@&lt;011c@´Wñ½d@µVZ_x001F_9b@_x0006_ÔbK_x0007__x0008__x0003__x0019_d@oF"_x0001__x0001_Ed@_x0007_þ'_x0003__x0017_c@"XÄý`b@¾4¤Ø_x001A_åd@Î_µÐÎçc@Îs¯_x0004__x0008_`@ä_x0016_ÏÑuía@_x0002__x0017__x001D_ÞøÓ_@Àø,¨åe@_x000C_/s;±0c@æ«4T+b@§&gt;óÌzÐb@&gt;Ä®]'Òe@å·c¯âÊ`@_x0005_Kó³äb@«­n·¥d@Ê¼ÐÿC b@]u_x000D_[&lt;b@_x0019_w¹4_x0018_Üc@ñE_x000F_°_x001C_;d@_x001F_Ò_x000D__x001D_\Ea@_x0008_IöÃAyc@ðúÇR_x0006_Oa@¾YV_x0004_c@ùþQ/_x0016_c@}_x0019_)_x0001__x0002_e@ªW[_x000B_ì^c@_x0016_äíßªÔd@èê¶gÀb@|Ñê_x000C_6c@.)Ú_x001C_æc@_x0001__x0002_º¼a(_x0006_Oc@mLZ°üb@*Ã¦høcd@.ïÀåla@¨¡¨À+e@¬×_x0005_	SÈc@#YªrÈ§d@ÙêG-f@¢¯6_x0018_`b@äUÒ8Å.c@ÈIRPÿ?e@ZÒÙª÷&lt;b@s_x001A_Ô¼c@°ºpd@ª#*3b@EÇ_x0001_5f@L­ ­_x0002_a@,W¯5£f@âv¾â@b@aêØàc@ÙDgé_x0006_b@ìú%;(`@ÜÿP_x0002_5³b@:gÖj,]`@±üþ  ;a@_x0018_¼|vÌb@*!ä¢?S^@î'Z_x0002_æ d@`ð÷®ÞÕd@ÿ|5Ódc@[_x0006_Ïµ¢#d@_x000E_ðXñ_x0002__x0004_Ca@Oev·êBe@üOÔûý`c@iõ_x0016_"ñµe@óöÉ_x001B_La@ö6_x0017_Ñ¹c@Q¸*§c@'98dþwc@¡6gÎe@øÍ4_x001C_éRg@vþd_x0015_ø`@°Zyb@Û_x0015__x000C__x001C_nrd@_x0006_p5Þ9d@?Ø÷pd@_x001F_w¨_x0014_.ýa@_x0003_Í§ãxëb@7Yoº5_@vg_x0019_Í_@ð_x001B_âV­_x0005_a@_x000F_ðSqae@õ_x0001_ÜûêIe@T_x000B_ê;®e@h_Õ`÷e@_x000E_ÔÅ~gdc@2Z_x000D_mñb@®Í¡Ûüa@Qs_x0019_êÄ^@íoÏ,ïd@vÂV Mc@Qä\Ua@ÐWÿ¾ûûa@_x0003__x0006_Ø8¥Ú_x001A_Øc@Ë$s_x0005_ÿòd@GaÉ8Ä:e@´Îöªf@è_x0011_&gt;&amp;Mc@_x0016_F_x0002_{Wd@²|_x0012_OÙe@ (&gt;e@¼b)_x0004_äb@_x0018_1Ü[Ñc@VÂ_x0017_Õe@ËG_x000C__x000E_f@.ÎÝiÓa@±&amp;`iæôe@¿_x0007_´D=`@RÙÎáÜb@.P_x000C_x)üd@']éÑVb@KÊZã)_c@_x000C_ÿ÷%_x001C_e@Â`®."_x001A_c@_x0012__x0001_Ø{d@ÜÖ\âWb@¯5])®f@&lt;f}_x0010_|Ae@_Ì.£8¼a@N&amp;×_x0008__x000D_*d@_x0011_¸}6ûÊe@©_x000F_­C_x001F_b@+,±À%Ïc@{áîë´a@_x0012_øÐi_x0004__x0005_£}d@w*'@ªf@E@þ®·c@xý[:dpe@§\Þ.a@_x001D_Jªßöõa@¨Û0_x0006_K|d@4åþÍd@(3!m+xc@¢Ó½Éíb@Î.¡åÊe@ð3Ê7_a@þ&amp;±o«a@æ_x0005_U2lÊb@_x0001_­Çr_x001B_ñb@¤}_x0003_ðÔ(d@DgÆêÃË^@5§&lt;òd@³_x001C_ÔRFb@U²móÈ*b@Z=¹io²c@&gt;gnöob@·ï|5ça@Rý5a¶Ëc@µ_x001C__x0002_.×`@ªÆ|_x0015_Gc@âÁ&amp;Äc@&amp;{$_x0007__x001F_d@á¶v*a@Sý÷+_x000E_kc@õ:¤Q$a@ôb+©Ab@_x0003__x000B_´X =Ïc@-|jGü³a@^B&gt;tèb@__x0005_ÿMQd@ÒéP_x001A_Fb@§ &lt;Aèob@,e¾:«c@k£:´JMd@ ÷øcca@Ïv­p_x0004_b@ÍÉ»ÊHöc@èÉÑJb@·P_x0006_e@_x0003_úñglàf@È'8*j$d@M ´ïôd@'.x5å§d@Ô]E_x0007_C_x0002_e@ÙþáMÌd@´_x001F_ûO_x0004_Ld@ýe·°d@i¬_x0011_"ßgc@_x0004_¯_x0008__x0003_ Mf@Ù_x0015_¦4ôd@yò	]¶e@B¹ÀÕAb@_x0007_¸_x0007_K&lt;e@_x001C__x0001_IRËe@ñvTaHb@_x0006_#Xpâa@XÊ-þõ4d@Pu÷_x0001__x0002__x0017__x000B_g@0é_x0001__x000D_¸Rb@Ñ¶²ÖÓa@øw¿u6od@aFi_x0011_bÂc@yNQ Áçc@0åª¦K`@Xà_x000B_ÿ\e@öÊÏÖÈGb@ÈaNvºlb@zzÍ&gt;¯c@|Ã_x0019_cg@Àä¢	'`@oí×' |d@¡XÄb_x0002__x000D_e@ª_x0016_	«"c@HRÏm	a@67sÆXc@Êyó¾®e@;jp¥­`@ÝæV£²b@?_x0004_Mòc@Æ§bi_x0010_uc@_x001F_ÎÌ_x0005_Ya@¬e-Z°'a@_x0007_'TñVe@6O_x001A_Aò`@HãâþÔ_x001C_b@ò[¾Çc@B´ipQb@L'3ö_x000F__x0017_a@æ¦â!MVc@_x0001__x0003_j_x0010_EËèKe@öF¯Ô_x001B_¼e@þ`¨zÓoc@»º#Xôd@Úg#°Æa@5_x0017_¨í:lb@Ã+7â_x0008_zb@HÜS"Ìb@¹7#'_x0008_4d@±ßê]Püb@ô_x001A_&lt;H«çb@SXµ_x001F_g@W¡Dñe@"¥Ì.c@\CøAN_x000B_f@RIFF	b@_x0006_¬Óuvrd@Ã_x0005_Y´M{c@8do(u*c@0¦_x0002_cõùc@ÙJÖqÆÏ`@I_x001F_!`@¹H_x0006_´¸b@U(ßÔ_x0002_a@òJ' 4e@Oò$çb@p^ÓK&lt;e@£_x001E_R_x0005_e@·¹Üò6Se@'U-ð`_x0015_c@ÅëÌzüc@UÀ&lt;_x0011__x0002__x0005_&gt;Ûd@N=ò_@ý!_¼{d@_x0013_Áßî_x0016_Kf@&amp;ñGÇb@$³t_¦b@_x0004_Ãú°d@ ªe\Lèe@ÊV±bma@=,_x001F_Oe@ÅFEwZd@ÔÓQ\°b@?¬NÈQa@_x0001_o¦_x001F_fc@í,Ï·°Bb@JÍõãId@_x0019_RÄ¯`@{àÛÛÛc@b±ÒÏÞa@z_x0012_lC_x0017_f@^&gt;?Ô"mf@â_x000D_{b@°_x0014__x0002_Ê5_@É{{¨_x0003__x000C_b@_x0016_í,_x000E_c@¢e_°|_x0008_a@_x0003_Êpe@Ì¢_x000E_ì©c@+ø5Ó«_x000B_d@aµ)¶e@Ñ^_x0005_6_x0003_Êc@:¡IìÈ_x0001_d@_x0002__x0003_l"Ud@Oìoó_x000C_ða@m)_x000D__x0019_`b@xªÆ_x0001_&lt;d@e¦_x0007_n	d@AON«Òd@ðónôfhc@ðª_x0017_·_x0010_ba@Üì_x0004_|¾_x0014_d@_x0012_VzB_x0004_g@!Î×Hc@çÌÇxäx_@Qû½PD_x0007_b@ñ_x0010_·Î¬¨b@Ë@¬Â6_x0006_c@mAsÝÆ`b@_x0004_ÒÛ¬he@ÒÌ%Ó&lt;Ja@=t8êÓc@I;®ÛÞf@YÀ1c@aa2A`_x001C_b@,b2.ð7d@_x0010_¤_x001B_â¢`@r_x000B_|Þf@jàÿ@ØÜb@a[xXÃ^f@d_x0007_UHÆe@_x0006_/Ð*­¬a@!¨_x001F__x0001_§a@ã_x000F_T¸_x0016_d@EÅâP_x0002__x0003_pGb@@_x001D_é!%úa@2½ç_x0019_øe@ÞH¢_x0012_3\d@=âò}øf@p_x0013_Ç_x000C_Ïb@Ù8ÖZa@Ç¨UÕ$_x001A_a@²_x0001_Æ®_x001E_éc@ÈÖ!ÞFc@@7¾Ø|b@©,þî_x000B_'b@$¶ÿ-wf@võt_x001D_þa@_x0012_7_x000B_ _x0019_5c@åë§bnÿ`@îgBÇd@yxùÀc@5ã_x000C_Âºfe@«Î_x0016_ÁGc@±.Ô_x001F__x001C__x000B_c@¦_x001B_=øe@ÂH"ü_x0013_e@K(õ_x000B_÷b@Ë_x000C_u­3,b@gXE×Ïb@z_x001C__x000C__x0008__x0013_a@}&gt;"Å¬_x001F_d@*1áòÀ`@_x0014__x001B_jì_x001E_c@X:_x0018_è_x0014_e@îÉ¨Lc:g@_x0002__x0004_ÞÙ6èNe@Ýø»E®b@Q£Oº_x0003_f@Jª_x001E_ëlb@WB.l_x0011_üc@_x000F_r¾_x0006_1`@:ß¢ºÿb@²_x0006_!ðMd@3B×^=_x0008_e@¥î	MÓd@¶õÃ·Ú¯e@_x0001_Æ_x001D_Å=a@ÞÅKèl_x000F_c@syca@'|Tö©|b@_x0010_=vRw1b@_x0001_Ý5þzGc@{þ´éJf@±¹èY_@H_x001F_ys7_x0007_f@æ¤V_x0019_d@4ôó¿Ê `@ç_x0014_l_x001E_nc@ÂMÖ_x0010_sc@ß1*Ù)Xc@_x0004_±çw!c@Ã~CL_x000D__x0002_a@q6D-R+f@_x000B_7_x0004_¯Ãd@XÝ¡åe@_x0004__x001F_±¸æd@_x001A__x0019_K\_x0001__x0003_vçb@yR&gt;_x0002_b@ï&gt;ûx_x0017_b@_x0001_"ïËk_x000F_c@P,4Ä_x000B_b@Ö Cb@ùÒúc@èÁX³ó_x001A_e@Ñ»¸_x0003__x0007_3d@D§ñrig@_x001C_ÏÏ¾­_x0018_`@_x001C_Ì3`_x0010_c@F¼_x0002_Ò²c@H_x0016_èúvéb@ê±Pz·{b@çjf*b@º÷©:Êa@Ök_x0018_@´îc@ãg­kç_x0012_e@Ë*_x0004_o_x000E_b@Hî_x000D_öMc@#èä^Ïb@¯àd¶_x000D_d@Ê_x001C_Í0_x0017__x000E_b@_x0005_R`-°`@'®àì;b@_x0017_\°Ãsua@S_x0018_Àªøc@Â%Ê-?e@°pÝªc@i¤d_x0008__x0004_g@_i_x001C_c@_x0001__x0002_fiµ³vb@ûEzE×c@N³_x000D_l%c@$N_x0015_÷9(c@ôÏ)_x0019_ða@R_x001A_ÚMec@ø¤¹²}e@´ë(ØÉ_x0007_`@íÛüÀa@ï,êÜ`ÿc@Só[&amp;ïãb@)ûh_x0008_*c@Ønþ]c@zþÚ\.çd@p©CþFñ_@%áL6b@Ê¸Cô¦"`@Ïì¶ëc@";z,wg@©AN¼Àf@îñz×æe@T_x0015__x0015_­_x0012_c@lÁ±óîb@qe_x001F__x0012__x0015_pe@_x000C__x001E_ÃµRye@ ´ùÑ'ua@Û_x000B_Çá4ñc@_x0005_Ru_x001D_²c@b0³¨jd@è&lt;¥_x0004_ ¿`@þ_x0002_(ûc@Òf1±_x0006__x0008_ÏÜa@DÆx¢ qc@_x0006_*S°_x0018_¨c@ößwh ÿb@@GJ_x0007_ê`@It¹_x0002_e@_x0005_Íó\»b@ZÊ#¶0c@ô7Ë_x0006_78g@8Á%y_x0004_Va@Iv_x000C_§e@å_x000B_m}y`@þìµ_x000B_5:b@ð¡_x0003__x0010_Ùe@q_x001A_Òí£øf@sÅIeZc@D4oXa@Üæ_x001A_ò_x0014__x0015_d@Ñ99o­d@l_x0008_-E3g@ÿ/!¡b@¼]±ób@Û4: ib@²©ßL,îc@Í_x0015_ÆâRd@Ä58:âf@_x001B_¸!åÈtb@vM¼Wf@Ï¢v¡D½c@(_x0004__x000C_£Vd@½JA_x001B_&gt;e@$_x0001_0@ªa@_x0004__x0006_*Z|RSb@}e¡'¡Pe@ DØ¶;Äa@jm_x0004_Gå_x0016_d@NQI_x0015_c@³É¨U¼¯g@Ø8ö`_x000B_ÿc@é4ðNy9d@_x0017_Å_x0019_Ãf@däL£í_x001F_d@,ýEr d@7ÌQ"a@:_x000D_#*xc@Kyþ`@8ªJ(Sb@_x001E_k×ù Lc@}_x0008_+_@Läö&lt;±c@·&gt;_x0005_ô¸øf@ôÛ+_x0007__x001E__x0003_d@ò×_x000B_´3c@_x000E_¸È*¥hc@_x0011_Ee^\Ób@Ýæ;§_x000C_»b@ñá	_x001E_u_x000C_d@0I3b@Ý\§§r_x0002_e@sËà_x0001__x001D_Êc@@_x0016_¹YÉHd@'§5þa@_x001D_4Oa@¸Áø_x000E__x0003__x0004__x001A_¥d@1&gt;à¼´a@_x0002_^!Ñ^ub@Î{jÑDd@ú·Wöd@×ýqSåc@_x001D_TU¬.b@â_x001F_ÓÕ_x001B__x0005_d@pBÆÑe@²_x0018_EAPe@ÂÍ¡o«Éa@ì_x000C_çÊd@q£ß):*a@0S_x0008_ÔÃ&amp;b@HÎ¦¹d@	u¿qe@YÎyVa@gòå7óc@m@ãC*d@d·A_x0004_vc@t'Ø_x0018_Nb@Ú_x001B_i_x000C_W¤e@tb@_x0017_kWï_x0013_´d@_x0001_Ì:?c@/I_x0012_Y}Fa@.JÆ©c@Wþ+Wc@¶ÿâ 3 a@Þ»O¼_x0012_Ñb@*î¹_x001F_¶a@¤¦_x000F_ÿ_x0006_&lt;a@_x0003__x0007_·ÂâÛ-e@Ùõ~ø`@à_x0003__x0002_ç`@±k_x000C_Ê_x0004__x0006_d@õ¥H\ªd@Veor_xc@_x000D_&amp;õ¥b@g_x000F_÷7=Ee@Þ¸Â_x0006_d@_x001E_»`«v_x0007_e@4ÐÁÙÊëc@Ê"«¨[f@ËxøÂ!a@Â_x001A_WôAÝf@àm¶Lèa@f³E_x000B_2äa@ZÄX9±¬g@ ÃÂ[Üf@°³_x001E_øe@Ü:ù\d@`f|_x000C_Ne@p_x0005_8ò_x000B_e@»OÃurc@®7=`_x0008_Çe@Ò_x0010_¥_x0015__x0016__x0002_d@@Æn59_x0005_d@nh_x0017_,}c@Í8_x000F_-_x001D_Ôa@ü_x001F_E£Nc@gä¯_x0006_~Êc@î?_x0001_í_x0016_c@ê/:_x0007_	ØUa@k[tltìb@à/Xc@òceï¶a@Às_x0001_÷»Þe@^°øÖÃ6b@sëÕêÙ\c@¸¡+¬Bcc@áø }_x001A_b@^_x001E_´d@îÀí8äf@Hn7Õq`@t^þ÷JËc@üa×w5d@2÷°Fæd@@¡l_x0014_)4a@V2Ýw_x0006_Ía@·8_x0004__x0005__x0004_.b@ä_x000F_!_x0007_«c@¡_x001F_|½ée@W\!¹2a@2"]ØÐv`@âá{_x0002_f@ìÑä¾_x0007_d@=îß¿&amp;_x000D_b@_x0012_TyâÕIe@_x0011__x0008_«ÍxWd@µé_x0003_Ñ]c@_x001A__x001A_ý"¸c@¾ºX*Ñf@kî3+o_x0003_f@_x0018_7êcEa@_x0003__x0007_@xt;~f@Q_x000E_ptgc@äô_x001D__x0011_Æ_x0005_e@ÿ	©_x0011__x0003_b@Éa_x001B_z¼N`@OZÐ±[pd@éÓ¯ê_x0001_Üc@òg»_x0012__x0002_jc@´ÄÔF_x0004_`@ÔOÈ&amp;ñd@:xË©G_x0015_b@0t¦_x0007_Á&gt;d@@'È-77a@ovv¾V§a@(Þ;ù6_x0018_e@F&gt;é{e@ë_x000E_ÿSòÊg@\ïø¡_x000B_­c@'}Å¸d@-_x0017__x001A_[*d@ÎÛ_x0014_;+;d@_x0013_UÙM²ö`@Îs(ªæ¢^@_x000C_÷­ìî_x0006_e@ð±©óa@ÜK(]gye@_x0010_FÞ¢÷þc@yaATýa@ ¤Þa@vÊÕì&lt;b@´n_x0018__x0001_b@_x0007_V±Î_x0001__x0002_tVc@jÓÈÝ d@¬8N­e@_x0001_3e_x0017_Áf@_x0012__x0012_O2£c@	8_x001E_³ f@422¼0a@ò4{ôc@_x0017_Ù÷6¿&lt;a@ÛØù	êPb@ã-R&gt;`@Ên_x0012_4d@Ãº&gt;â9&lt;b@Z&lt;u1Ob@ü'9V'èc@Ë¡Ðàf@Þób_x000C_e@_x0006_Ðõ_x0015_Àn`@_x0019_õÀ(c@XËI¯Æf@²~_ç&gt;_x001A_e@¶q_x0013_^ãb@EÃ ÕßÇ`@_x000D_²Êke@©_x0015_oL_x0010_Lc@PaÛM._x0012_b@Èôã_x0002__x000C_0c@_x0013_3o_x0005_¯b@ØX0¨b@ëý.Ñ_a@_x0005_ëÊªÈd@É__x000F_Atwe@_x0002__x0003_Ê@_x000D_e¹a@2_x001F_»#âd@_x0007_ô&lt;Î#L`@uÎ©s_x001E_A`@2Ê£b@jûÚÖ_x0010_d@8îøÁíCe@V³ñ@r.`@ò»ôR?e@¤_x001A_¼_x000D__x000B_èb@é»uæb@yQ³/a@&amp;èÚ8/Ld@_x0013_Ûþ_x0012_­¤`@rø@_x0015_´Ve@_x001F_¾_x0001_J_x000F_æe@Â[)Ä¬Ë`@dÂ²S&gt;b@Ò_x0003_ÊC*Êc@¸}!:\mc@Ym(¨¾f@%=Íà``@.¬øYEf@ÄêhÅ-öd@_x0006__x0014_èS&lt;b@_x0002_&gt;_x001F_DNde@¦H^³9g@:iãÿ_x000C_sc@^ä$§ c@_x0001_©§|&amp;f@'LÞËNd@dûDÂ_x0003__x0007_«^g@C^2ue@TÚ_x0010_û²md@*³ü7zc@3¢Ôy!b@R«fØ_x001D__x0002_f@_x000B_ÌÉ{_x001C_*b@LMÕv"c@+ø¨9	ld@Ç©?¶b@u_x0015_ø_x000D_÷Î`@,q_x0004_)&lt;¼a@_x0008__x0001_Â¾ßÝ`@B¦X)Sc@^*³ÕS²e@/_x0016___x0010_`@u!î_x0011_¯kb@BOé·Yùd@å_x0002_L%×Âb@*DV÷d@úïqyôa@ê_x0002_=NSOa@å_x0002_æøÒ|a@4_x0005_}õÂ¤d@Zå&amp;óÆ£b@_x000E_³Z+5Ae@Åª_x000F_&gt;ga@¢&lt;´r.b@"(&lt;àb@ÔXÙú_x0006_re@_x000F_E	Ga@wÍ·*_x001F_1a@_x0004__x0006_ï¤_ÝI_x0011_b@\§Ò_x001A_(+b@}æ_x0015_)Uc@QF÷øÚZe@y¾hÕ&lt;b@¿t·.Ôa@_x0019_¯_x000B__x001A_íc@¤CV/óa@õ\_!c@X¯ZQa@í `¿´^e@zIq;þ`@%æèd@µ7»_x000D_=d@ã°Äîc@óröT5f@NS¯NLa@_x001D_égØ_x0014_c@_x001C_å~ó#ú`@E»øÂb@z_x0004__x0002_úÌíc@i},._x0003_Cf@$°ëôîc@íø_x0001_ü6c@§_x0012_þb@þØÒì¥c@f¶8_x0001_b@$\_x0005__x001E__x000C_d@A®G_x0012_©Za@_x001C_3&gt;1ªe@w@í?Éf@{Ð_x0012__x001D__x0005__x0007_Qèd@I0Ð.7sb@ÎJÕïuMb@Ôf#ÿ?od@B_x0006_b_x0002_²a@¥¹Ä`ìÈd@übJk_x000E_¥b@zú\_x001E_¸Te@&gt;[S¹^@m_x0013_ýÀ7Ác@A_«î±c@À»_x0006_rg_x0004_e@_x001C__x0001_Èùþb@ù»G=b@_x0016__x000D__x0019_!CÚc@Ð_x000B_Þ_x001A_úy`@]j±çcR`@¾_x0007__x000E_Ànc@_x001C_×'ià=d@à_x0002_ûïSb@§ú_x001B_KW_x001B_d@_x000B_)à¥8e@&gt;_x001B_d@ï{Òu/_x000C_`@x_x0008__x0006_ÞÎ_x0003_e@mã*Ñe@*_x0012_u`ze@ó %ºYa@GÅÈ&lt;ºcd@_x0008_Ä$õfÝ_@&gt;÷_x0012_£f@¤J_x001E_ÿÔ`@_x0001__x0002_²j@¡_e@ia=Ye@ôÐÝ)b@Ç Vºb@}ÿ_x0016_·l¤b@zîL6Ûc@^_x0016_½¬Îb@¦x_x001A_è_x0013_d@õ­âÕL_x001F_`@påã_&amp;_x001D_b@$w$Ñ_x0007_¤d@r\ ·¿e@«§5ç °c@ªî`÷_x0011_d@^òe4î_x000F_d@|_x0006_T³md@V_x0002_Øÿ¼a@w_x0014_ùe@xõ_x000C_%d@~³÷Uac@_x000B__x000E_'btÉb@ÏùäÝ+c@P¨_x0008_eÕTd@L­_x001A_;Ïie@½ _x0019_y¶e@oÒÙ+{¥c@]_x0011_|_x0004_ûb@áy_x0006_TZe@´Y=`s_@_x001A_qD¨úb@¶ë_x0012_É:®b@*F_x0004_8_x0002__x0007_ãU_@¼v¥±_x0005_·d@ê_x0006__x0004_whd@wW¤Ì¤]g@_x0006_j®_x000E_e@v#_x001D_L©Od@¹4õC©c@_x0007_%@¸`@`¢&amp;tí»d@^rPqåb@_x0010_8Gòd@ù5Ø±N·a@µÊÁ¥_x000D_Þc@Pv_x0003_2_x0010_b@$¥_x0017_%è%d@_x0008_9 ]_?e@_x0008_y_x0007_a@þfÖÕ:e@}(È\a@­{ÊÙÀÚ`@u­_x0010_~'Úf@- ®Â_x0001_Áa@Ú_x001A__x0002_ÃKe@:g2!ae@ï.98ÿa@_`Æ:ý`@J9z~`@c_x000B_ß ëa@:é·Ñ+7d@Ñ/K²d@Ë_x0010_hc_x0014_ñ`@­Tª_x000B_b@_x0006__x000B_ÉV":sa@«¢r3Éæ_@6±×Ñb@Ø_x0004_¿åøb@Ã_x000B_F]÷c@Ù+,éb@aª57f@$3kÔ&amp;d@UÀÚwôc@_x0002_¥8.Üñb@sÊg¼&lt;c@KNÜë_x0018_e@§!§æ%ía@_x0005__x0018_ (c@ý²µµ'#a@;á¾z§²e@_x0008_â¿±Ëd@ÙôüHÂb@pb×µc@|=&lt;_x0001_rd@	J2¢_x0003_A`@Õ®ane@~}0aNc@¯å\W­çf@_x0019_9âM¡jb@üâ_x0007_ö¶Çe@_x0018_J_x0002_Jïe@9x${Ã`@éØ-Cldg@Ê_x0003_²¥@f@XÚ_x0005_ Ta@Ò_x001C__x0016__x0001__x0002_¾c@ÎÈå¬p`@Áxzá¢f@_x001B_;_x0001_d_x0013_e@z¬µÌãÓc@_x000D_ JcÈÄb@êó4Ud@´WØ4vÜc@ßiò_x000C_¬Ç`@iÙdÝï0b@&gt;50|(b@sË|1"R`@^@Êüb@_x0011_Ø`z!d@_x0003_NFÏbe@]\&lt;(ù%b@JãûÔb@_x0008_7º¤_x0003_`@È$b_x0003_º(g@yöAWRSe@0³X*î_x001A_f@_º_x000C__x0018_³d@dÛiR¶c@uA1-´Ía@nÝ¾Þ!?e@ù?M%_x000D_d@Z.å%ßzc@JÈ³wb@Vªô±èc@0ô$Ì_x0007_d@¬qa3µàc@¨*_x001C_×&lt;_x0011_e@_x0001__x0003_Q¦ItÅ¿c@&lt;ÎT)R_x001E_a@Ï_ñ_x0014_`d@_x0012_ãê7y	d@__x0016_g0uf@_x0018_¸þ_x0014_­c@ªÒ,_x0014_@&gt;e@°ãvc}Âe@#+?¬É£a@w¤È_x000F_Pig@5ê¥ÒBðe@{yøc@j ¥4åÀa@_x0008_CÌ÷c@òzN´ïc@nì¨¸×c@;"_x0002_Ac@Îdû±Sáa@Q_x0002_ÜTf@C©Iwc_x0003_b@_x0014_®ã[Aôa@Y°`Ï_x0016_²e@Àp$B´g@{@ø)%f@\¬Û¦_x0005_d@æÆí{Ï&gt;g@|©Bÿb@ðfwzã`@'d_x001F_c|!`@ð_x000B_*_x0016__x001C_c@%aC'c@æ6nÈ_x0001__x0003_ÁAb@å_x0012_A_x000D_®=b@%_x0019__x0018_¯a@ô5s?b@`ÉüÉ:d@D_x0003_Ö®´e@±óN*¸_x0005_a@i¸û$Sd@Po*úLd@_x0016_]³Ol}b@qK"E_x001D_e@dýæM_x0007_a@ÂéÊUëb@ÌÎmxR`@_x0012_¤©'¢b@l_x0015__x000F_ËÒ_x0002_b@ôæ&gt;^ûØb@s×Üq°f@ä¬_x001A_BV¼f@@r_x0006__x001E_¯c@þÇ§1gc@H¿¤p\d@_x0002__x0007_6G16a@ÑN×&gt;e@¨ý9­¹b@ÖÐ_x0008_¼e@#¢æË_x001E_Yb@jS_x000B_WLDe@K_x001E_lìôyf@~&lt;hÔK¢e@³Äò]_x0008_d@-_x0011_¬¢ðgd@_x0002__x0003_(ôì_x000B_c@¼Õ®Ñ8Jd@_x001E_'·_x001B_c@É(a_x0001__x0015_dc@Cc½ÿxDf@ÚÝ_x0014_SÎb@sÒ_x0016_Eb@u%_x000E_r·`@§ûäàb@Õ_x0001_Ü_x0001_ï1f@oìËÏ_x000E_c@^WHoÉf@_x001B_¿/Ã _x0005_c@T°õ½b@+_x000D_û$d@Õ\~sô_x0005_`@Úh7D$'f@liçdþ2`@ªâß0Úb@èy¡«ð`@¤_x0004_^?Lf@Ó`ùº_x000E_a@eY_x0015_ä_e@¼_x0003_4à_x0006_ce@ÚT.íy^@,UHõè|b@_x0016_¦=æÕ_x000D_f@TdëUºL`@_x000B_}Jf d@À_x000D_Ù_x0013_Y´d@_x001C__x0015_XLwb@BÐÎ_x0002__x0003_ys`@[ÝFùc@ÒøïÐc@_x001B__x0003_&lt;÷¤Üc@õ©ub@,iôk¯c@_x0010_|ÂCË8c@4Ç×{_x000E__x0011_c@ÀoUuÄJd@¹Ç%"	f@;øã_x0003_kA_@ä'$~õ»e@V_x000E_P_x000D_@f@IÛÚ_µa@¨_x000D_æ! ^d@öäåÜ£d@T=s&lt;öÌd@_x000C_´W÷4b@èèÈÚÍ½b@ÄOéä_x001E_:c@ÒH#ô\(f@f_x0013_Ñåc@{±W:_x0012_¥`@­Q¹ïÐg@lkBFØf@UBÈ(g@÷·öZ½9c@âÝnL!b@ýdLqG®c@ò·Í¤è.c@_x0014_à¾We-f@j³ÈA_x0001_d@_x0001__x0002_¿sø	ã!e@BÏc$`@R_x0013__x0019_²b@ãàönü`@äÌ;utqb@üwå'¼e@½þ]æ7Þc@ÎA_x001D__x0005_#c@0uù*ºc@r_x001C__x001A_Ì9Ub@í04_x000F_®c@Äþ_x001F_[kb@ô®_x001E__x000B_Úc@; FËa@o®UX;Sa@4j¶GÔd@	Noµ_x0008_c@iáÙÕüé`@ÿ1$Z`@Ä¡Óï¥Ød@°Ó»û`@¦ñÜ©-c@&gt;Hí_x0013_F@d@õø½ôZe@´0X_x0019_h£d@ëxQ¦d@Ç_x000C_û.c@_íîzTÌ`@_x0004_µ¹_x001A_òÔa@¡ûÙiÐa@´Ú²ÕÞÑe@¥_T_x0001__x0003_ëud@¨¦; xf@0Âú¸c@oæÚ k_x0003_b@¿lGØ.c@gýi_x000B_d@My$:`@V~¿_x0001_éFf@¬3,_x0019_8Ñb@ùA!~ÙDa@Z{Æ`@`(¿ü½a@¤*¬_x001B_lc@nTØNd@+³vä_x000D_?a@l_x000C_zi_x0012_ód@YZõwa@&amp;N«Pÿ b@ÅÚT_x001F_ãa@£t.&gt;ñUe@×zC/e@vÁx¾eAf@r8x¼_x0008_c@¢9Í_x001A_äça@ £½È$Hf@Aê_x0002__x001D_Pýb@ìN0Ûd@AéµãOe@äwiÑÃÓa@«ó_x000D_Äòf@²ÉF&lt;$_x000E_`@`Üô_x001A_d@_x0001__x0004__x001E_,f_x0013_Üþf@_x0003_@ñ	]b@+1xe@©½1é¥e@ôjï©øóe@s&lt;{\_x0016_»`@_x0018_Ø)­ðÈa@(\'óÖXe@KD¦_x0008_Eb@_x000C_ Ë±ûùd@_x000E_@_x0011_ñ;?b@¤ôf_x0015__x001D__x0016_d@Ó&lt;Yô¨ed@_x0019__x0015_³¶	`@~Ñ# Id@Ì]0_x0002_Ëc@_x0004_\_x0018_.qa@zå×QÊ´c@_x000D_±øC_x001F_d@ömÍ9De@_x0004_=ÂÜéd@ºÐ½ÁKa@þÕêÕd@RÛc_x000D_þ_x000B_d@_x0005_§ö"de@=_x000C_ì&gt;ÐDc@_x000C_ëtÓúf@ÌòûB2üb@¬z%«¹ùa@é}}o_x0006_¤c@.Ä_x0001_UFb@Ûúî_x0001__x0004__x000D_Ñf@³_x000D_Ü_x0003__x0012_d@w_x0004_AÒa@_x0008_A_x001E_q¸_x0012_d@ _x0002_ÑÂd@æ&amp;¾\\Gb@¯Ã.ùUÑe@Þáü_x001D_É-d@-3_x0008__x0006_íEa@o+¡e@_x001A_ò!_x0006_f@Gp´µÞe@"­_x000C_|c@ÑÒªµW_@lyÖÏç|e@Cæ×äü\e@tY[H;Öc@få¼®_x0001_Ö_@â_x001A_*g=d@8`r|ûb@jÞ_x000F__x0016_Ìq_@¬PÆ_x0017_k¥c@_x0011__x0002_¼EsÑe@ä"Ë_x0013_Ôb@¼%$Ì;c@ªß¾_x0008_.¨d@ÚíD]»_x001D_d@ °,Þn_x0007_d@_x0002_®PÅÊc@AêÖø"6c@øØø6_x0004_Ëe@ÚÖè1b@_x0001__x0002_k_x000C__x001E_/'ú_@òÃ8;¬c@_x0008_¯á_x001A_$ëd@Ó©g±¿a@_x001F_¢_x0006_Ð"c@ìCöpyà^@¡E.ÌaHe@Ê_x000B_þì¼Ra@ªSÛ[?ìc@NéÊ}´c@._x0019_=Ñ_x001E_f@»éO_x001D_#e@!RuOLe@D?dÒe@¦!_x0007_`ÆÞc@¨§Î3¼a@¸à;c@«	_x001D_Öxc@À_x0007_Zne@_x001A__x001A__x0019_h·&gt;b@_x000F_@&lt;½!âb@q¬G_x0002_çe@ES¼Õ-d@EKá¥c@e¯_x0011_&lt;Lb@_x000D_å®É#[`@¼¸_WãÑa@Zæ9_x000B_-±`@G_x0013_øÿÏ_x0001_e@`_x0019_')Üd@Üäz_x0014_ýõb@²ÞÆ7_x0001__x0004_Q-c@´â_x000D_C4ác@6¤X4_x000C_°d@_x0003_}Ïý_x0015_e@{/¿áÍc@S_x0018_nstb@¨_x0018_õ_x0019_VIc@Üamä_x0001_ªd@_x000B_Ý_x0003_?#ûd@Uvð_x001E__x0014_»c@&lt;_x0006_ë¦©a@ÐW_x0013_ û²g@M_x0018_æY/d@¹ÿ\AÝb@(@«ºb@ìægÉáug@¶ú_x0015_C -b@_x0008__x001F_Å­^³d@ÒÃûfcd@\MÌÌµDf@hO_x001D_±Öb@ëßW5äc@_x000C__x0002_\¼µzf@v_x0010_Üûftc@_x0019_¹»¨Od@àûµÇeb@XMÆdØîa@qæ¿CWc@Þ_x000D_jvÌ©f@m_x0011_û¿a@Ô_x0007_¡Ék¯c@üLäù_x0002_Äb@_x0003__x0004_öÆx]e@(ë-_x001C_àa@SþQt4%e@ý¥)³l_x000D_c@â¬ÿT Hf@.âÝÍ_x000D_&amp;a@&gt;ûtZe@A¾Î_x0016_£e@6lÛ2ye@`ýFz2Mg@Í_x000C_ÌèÓxc@O³YÛ&amp;f@|aC__x0006_f@»_x0015_ÌÜÆ¹a@_x0017_Î³¼B+d@î+î_x0017__x000F_¾a@£²_x000D__x0019_áb@'D¬ÚÛ`@:1_x0004__x0018__x0002_`@ôå@Öyc@_x0018_«_x0015__x001D_º9d@V:«_x0004_36f@Õî4 jþa@L3ô_x001C_ønd@êµ&gt;&gt;e@_x0016_/¡&gt;ñc@,T\û_x0007_rb@¤_x000B_gÙ+c@¾½r^rd@´|xì_x0001_a@kÛ ÜÖªb@´çÐÿ_x0002__x0004_ôRe@*ÌÔÚ_x0018_¬b@ÑS÷ªÙ3_@4ñõL`@_x0013_M­_x0011_Ìe@_x0019_¡%*K±c@Ü*Ñà] c@Üú¬øk`@Aa^sa@R_x001E_»Ú_x0015_p`@Å~¶ã_x0010_c@´Afad@¾^d_x0012_ÕO_@&gt;*$Õb@ôA_x001F_\ád@ßíS_x0017_nd@ÎæÑ&amp;k e@ºli;í_x0016_b@_x0014_ñ³m¶ä`@ÃÈ¤§_x0002_c@©qÄw_x001F_¾d@hò_x000E_Õ_x0002_d@[_x0016_±¿ÚSa@W»_x0003__x0019__x001E_a@¸TÝv3Ìb@±ºër\Je@¿â¿ÌOOa@_x0001_þ«ë&amp;3c@omÓS&lt;e@wÆ¼_x0008_g@ÄÁéÈÙa@þØ²_x001B_ÁNb@_x0003__x0004_l_x0002__x000F_c@ë¢6%ûg@RÁ0Wl~b@éÉ_x001C_5 c@_x001B_~÷_x001C_-ì`@çs­_x001E_c@Úól8ze@|ûëNe@âÔ±L¿a@#äõâe@$ûC&gt;¿µe@w»_x0004_c_x000C_*b@\z6Dc@ ËÁ_x0019_Þkc@ûXÚìç^a@£ì¾ß:b@	TÝ_x0001__x001C_ðd@·©Þ[`@tæ4jUf@_x0016_o¹âºd@&gt;P³_x0019_Æe@01®_x001B_g¯b@/ÝJ¦`e@§Ë¢¤ûa@YoYÝ_x0004_ñe@æ³lShEc@q¶P¼.Cd@Y_x000C_óh`@«_x0002_üÅ_x001B_d@òÞ_x000E_,£wb@ý=|*Üxd@ß(Ä;_x0005__x0007_8|`@3\¿y_x001F_ºc@	ÒýxD¹c@ÕYc¸å b@êÛI)Â0e@·¾x¶6a@ü_x000F_ÑDfÑb@@ÒÖ2¸b@@z_x0003_,Oc@¶ _x0011_&amp;iÀc@îïAøb@LÙnz~_x0004_`@Ù_x0004_¾®»a@(_x0011_®È_x000F_¯e@ÆW1?_x000D_¢`@æ_x0007_[ÄÍ	d@Æ_x0002_²­g_x0014_b@_x001E_å_x001B_üd@WÇã_&gt;Í`@Ë_x001A_ù_x001B_Âk`@ô`ú½þb@¾x+µ8a@Ðëa_x0006__x0012_f@_x0001_øqezd@üw!Jf@øAx®Ì4c@%ÓmÄC`@ÄÛ'ýï³a@_x0011_tûøÕ)b@o_x000D__x0013_¶&lt;1`@V{_x0019_´²Ãc@J÷'ùc@_x0001__x0002_+q~´_x0001_d@ÐBAÆd@´éa?¤òb@êÿ«_¦e@á5Ò Áe@F$YâJd@_x001B_/Ûï­d@î×YÙèc@Ã³9¢SÔf@Pã`½`@ç'WmX_x0002_c@/_x0003_,&lt;ô¿_@²¬&lt;_x000D_øa@¦¼}_x001A_æad@¨^ðbÞc@_x0012__x0007_!«U0a@_x0002_naB¼;`@Ö÷_x001B_²{_@#Èsärøc@ñ½ç_ºd@QS{Kc@fv)ç¾c@_x0014_#mY`@6oáÀa@pe_x001E_qÒ_x0001_c@Åög%¢c@¨¨aTÞa@¤k_x0012_¨Ðc@Å¾ãë\d@Peig@Øk¦_x0011_Ed@t°Ã_x0003__x0006__x000B_c@_x0016_|°n\Ne@G {^qÓd@°yÁØ._x001D_c@ýRÒ« e@µëà°§b@}pZzc@_x0015_¼à!ë_x0011_f@°_x000F__x0008_Â­ýb@*»µzRe@Rè¦_x0004_Ê@f@æ¬A¼ªb@ú_x000D_ÀqÚ/b@_x0002_ó7Iób@?±LbKe@_x0014_OYU_x0013_6d@_{&amp;¿"úf@Ì_x001F_Ø¤c@(ýf@è]_x0007_¢Eg@_x0010__x0019_5áb@Æ1[c@Æ,¶d~Hb@Îþù_x0001_f@_x0005_QJì`Ãb@VÇ©ü45d@ ®b@ ÑÁþÚa@4BMWb@Ñ¨ïLc@MãçÇ_x001D_de@ò­WtEc@_x0001__x0002_ÀNªOc@\óï%_x001A_¼f@§Fñ_x000C_¨Âf@Q_x0012_u6ëÍd@S?9æùa@_x000F_ _x0001_ûFc@`N_x0016_MÂec@_x0007_Û¡¿_x0019_´_@2°_x000F_sic@$ _x000C_º®_x0013_d@Q@1_x0005_¥d@ÑfêüÓ`@ Ç!\oád@1_x0002_¤Îc@¸îØ7ÎØf@h¶w;!Þc@:g/?_x001A_Öc@®AZ6`@Ø¨)£o_x000C_e@ðu_x0010_&gt;gwb@z±JÐ_x000C_e@¢²½èâTa@&lt;UÏD¢åa@Ní_x000C__x0012__x0006_c@×,Ö_x0019_¬Þb@ÿÛ¡_x0004_çe@@_x0002_óWec@[0 ?b@_x000D_0oþ9c@"^Þ}_x000B_c@¼vp)L¯c@ïÛ/a_x0001__x0005__x0003_ed@I¦Äéc)b@Ø¤ImþÙe@_x001F_{Óí_x0016_	c@~_x0006_JÒOf@ô§nàÁ`@xdn'¦e@ _x0017_	idb@ó;aï¶0e@_x0001_ØûÄde@%ÈÄRød@òxð"Öa@ëÉ_x0019_ÍR_x0013_c@hðFÀ&lt;Zf@A"Çàc@b!B$ßa@]Ä^\xra@Rp_x001B_Â¤e@ªnG_x0002_Êa@_x0004_7Ód:Hc@ÈµÅ_x0005_ía@%M°Da@	_x0008_¥h¿5_@°~@ùDc@&amp;_x001D__x0001_v;_x0011_f@M®ª_x000F_·úa@_x0016_Äí¤À&gt;d@_x0017_kiÄBe@Ð_x0011_y_x0007_Sg@må_@(	ÐDØb@¼O¿_x0011_Pic@_x0004__x0005_²#Oü_x0015_f@º2íøk-a@E~®la@öêõód@òìQÓâÂb@Q¼¾Oàð^@aì¶ÈÎd@R«¿û_x0015_e@zÚVÀJÆb@³ª³Àd@ yGæ9_x0013_c@¥á_x0004_L0¯d@ß|N[a@×_x000B_ß¿aáb@itù_x0010_Xqe@0)_x001A_*c@_x000B_+_x001D__x0019_a@Þop_x0008_va@w_x0003_Ã_x001E__x0013_ÿc@(6ë3_x0002_e@Áü_x000C__x0006__x0014_`@'àc³êb@rG_x001D_ÉZe@_x0001__x000B__x0006_´¢Óc@Q_x0008__x001C_ [¦`@m_x000E_ámHb@_x000C_ÉQî_x0013_b@½;_x0010_,e@3®ÞüÞf@¦_x001E_È0;c@"_x001D__x000B_é»ñc@*þ_x0001__x0002_døe@n_x0012_£EÖCd@`_x0003_ÒÃË®c@²ÿ¿¯t_x001C_a@WÎbQ5¿c@ýYe!uf@wÔ«_x0016_c@º$!¨	d@q`­~b@¹(ØÅo½b@8ù_x0019_Òíd@2æ£Ld@L_x0002_£´&amp;d@wó÷ä{3a@º^¶æAb@_x0019_¨þ¢ãa@ÞvS¬f@K»iÈ_x000D_c@Ô¿-c@_x001A_èhÍc@&gt;Qò¸¼rd@_x0016_A0²a@_x001C_â_x001F_CCd@ËC,_x000E_íKd@_x0002_Âzåb@(é_x0005_O	Jc@ `¬ÅÛîb@º¤KKÕ«e@4z¿/ÑÇe@t_x000D_"pid`@îià$Ú¶`@LìÓ_x0019_9d@_x0005__x0007__x0018_Í.¹Wb@OÙ ¿Êc@ÝÓ_x001C_ø_x0007__x001A_a@³©_x001E_-G9b@¼_x000C_.t_x0013_d@-NÝ_x0003_½f@.¨_x001C_¹û¢c@ÆËÆd@bà`&lt;ºc@RÌ­_x000D_C_x001F_c@§X­âce@&gt;!Ä·©e@¹_x0007_þUTa@õîW	_x000C_d@gÌçrd@ùù¤ïSa@`ÉÐÖd@¾{¯r1f@FÿÎóÐc@9_x0001_E¸äa@ÑY"Òw'd@Ææàë»c@ðo__x0011__x0004__x0008_f@¤þ!'_x0002_e@çðys¨b@×ì-}æì_@µ¯Æ¬Ò0c@_x000C_à¯_x0007__x0010_c@×'óµy_x0006_b@©Ô§n_x0014_d@HL_x0012_ÙâÐ`@Ûìw_x001C__x0004__x0005_«¼d@-HÉ`_x0016_b@_x0004_½b_x000D_óþb@·x®_x001E_Õ&gt;d@ÖØ_x0007_Jac@(_x0002_ôXvôa@N(7Da@Í_x000F_ù_x0019_«~c@Öq©U_x000F_a@ûø.ë*f@äUÉ¤ðe@bÁB'ìb@²J¸Þ¤If@^±®ùèc@/_x001E_A±­øa@KW_x0003_Jï±d@_x0015_ÑÂÒ,a@_x001F__x0005_cIa@\êKPa@°¼²_x0017_²e@f%_x0012_;ig@Ò(g#ýÛe@Y°_x0001_¬mêf@f9õ*sc@Ë~,TSqc@ÞÒ8_x0011_ÜÅc@ ÔsËg{c@µCR[Óæb@}&amp;n4å_x0001_b@à|½ìÛd@ø®Á}ëc@/ÞT|Ýb@_x0001__x0002_ØNØãwXb@²º1_x0016_`@ÙpÔe@IÊÓ:UËc@ý_x0001_ÒÖ¹c@«_x0005_¤_x000E_,_@_x000C_ÝÄù_x001E__x000D_g@iÛ!¥Édf@:ö_x0006_C±d@øeQ[wd@º_x000E_§íwa@%n_x000B_o3`@poký`c@{ºã_x0006_mf@47ÈTác@¬e±øµe@ÜVFz_x0006_Re@¶Wh._x001B_¤f@)Î¨_x0019__x0011_a@f4¬rïa@_x001C_5æC_x0014_þc@vPÊ 2d@Ö47%!f@ö`z0b@Òªëb2d@_x000C_²_x0015__x0012_·d@Æ_x000C__x0011_eña@|_x000C_äâ£Wf@,z²ÆcSd@_x0011_d_äa@ÇÁáe@nÏr	_x0002__x0008_qjd@_x001A_ÄÇ­ae@yb_x0001__x0011_EÕb@Ì_x0003_Ô`@üÖ_x0006_0@f@ «ã_x0019_pb@4·_x001F_sM.c@_x0016_îÍàd@_x0016_¬"ô£c@Zý¡_x0012_a@_x001D_._x0002_®áe@Ïï¯_x001D_.äc@¿_x0001__x0003_aÍ_x0003_g@ã^kdâa@¢_x001F__x0017__x0017_M_@¼¬êHÏe@¦_x0019_²&amp;_x001B_7f@ÀI1_x0001_É·e@¿Xf@%Sía@ðHw_x0007__x0008_da@!UBCvüe@EDÂ«2a@³lU±Îhc@çU@¨¨Ea@_x000D_@!_$Óe@£_x0001__x000D_ÚYa@¯_x001F_x²â#d@')Ã_x001D_Äd@4zZk_x0004_ûc@_x0017_í/#Àc@_x000D_~_x0005__x0007__x0006_f@_x0003__x0005_Øx_x001D_;Øe@´3_x0011_2¶d@ÖÌÌ·Ëe@_x0018_ÿ_x0006_ù_x0002_;f@n_x000F_=óÁc@û;ÿb@OMh¢_@RûF=D§d@ô·]_x000F_×?b@WáÍ_x0004__x001D_ûc@ã¾øÚa@»rÒÓI`@¹_x0015_}9[b@4Ó=¡^öd@5åæìGc@ùîr¸'ea@_x001B_?±R\_`@2_x001D_ÿfb`@Ô_x000E_yP¡c@j8Ë2Û^@_x0016_Ù_x0016_	Lf@Q7¨_x0015_c@¸1tôd`@xù#O0Wd@ Ìã td@ÅPÂ¹é»a@åI³Be@{(±£ âb@ìO_x0008_vèa@_x0001_ó~JËc@#	és6ig@v*»_x0001__x0003_Ù§e@´Ùá1d_x0001_c@ÿZ³_x0008_Ð%g@rÛ_x0014__x001A_¬d@nÐ_x0014_´²_x0007_c@½°só_x0002_ëe@_x001F_´"Õoýa@Ô'´"c@û[¿ê_x0014_Fa@«Ç(Âb@¿_x0003_Pa@Z¾ÕÏde@þ´å1&amp;c@Ç¤ózIg@ÂEÒbOa@_x0006_ý÷Bó d@F^uï/b@_x0014__x0006_Ê&gt;g@ ßù_x0004_Ha@Á|}Ïº_x000B_a@æbööªwc@ÌWÉÃ9}`@ÞMçéH_x001A_`@Ý_x0006_FXT$c@¨_x001A_:_x000B__@±_x0011__x0010_ùÏb@@¡_x0018_áV|d@ññd@ñKmý_x0013_Eb@Y&gt;EÇõ`@B4_x001B_"b@«`@åÞd@_x0003__x0006_¼@¥öî_x0003_g@ìXÐ_x0014_)e@²[Tªyb@RÙÜw¥b@º)^qç_x0004_b@ÕGr_x0012_b@ðÑø²_x001D_f@_x0006_+u ¨$b@²ë¬L8Zf@^®N44c@q÷k¥g@_x0002_è_x001F__x001F_:4c@¨_x0006_¼ðãqd@UT_x0001_?;&lt;b@Åßâc®³`@"_x001D_IL¼c@Ìµê bc@ð6_x001C_«\Uf@iz_x0005_8¬c@Ud_x0015__x0018_\·a@1Âf8_x0006_ae@ä;¶çÆod@_x0002_D¥_x0012_Ûa@L_x0004_ sÇ³d@s·;ÐU.c@Áoý%É¢b@X_x0003_ý¨c@ýÕ$e@ü(@í_x001B_c@ÿxï¥a@ìª_x0001_í°a@4Ò±_x0001__x0002_(±e@	3Èa@üb_x0001_ð[c@N_x001A_6"Df@[éÒøþ_x000E_e@HÑ¹mCÖb@¬ûX`"d@ÉÞ§ÝÎ²e@_x001C_õ²6c@Òäoäm§b@Qaf_x000F_a@¤_x0010_po_x001A_Yd@fÍï_x0002_d@îµ¥"_x001E_f@&gt;ñÁÀ»`c@±fßÕL_x000D_a@,Si&gt;?Bc@zÖù_x0008_}|b@XúzH`@K_x001D_í,¹c@¬4ñÊÏ¥c@_x0016_Õ_x0014_0ýdb@_x0012_8Â_x000E_]e@fÚ_x0008_PHd@@+k¡²`@_x0016_Éý $ÿa@mÃßâ£*c@H²0`*c@D¨1¥âid@0_x0014__x000D_`@®­:¢c@_x0002_§îãc@_x0003__x0004_¼_x0010__x001E_Hÿ1c@².Ú\Bc@³Ö¢g@âóç\\xa@_x000E__x0005_µ_x0014_¬_x0003_e@úojr±_x0010_d@_x0002_2_x0006_C_x0001_g@5y¯ÈU¨a@¯a/_vc@r	u@ý3c@Ók°¥]f@}Í÷pIf@º°_x000C_Ñ¬æc@_x0008_¼Svõb@ü"Ú¥&lt;c@¬q_x000B__x0002_kb@_x0014_¦_x0011_ÊJc@mæÜIgùb@dXÚñ[-_@_x0016_ËYÖ_x001E_Pa@êu_x0002_ù_T`@Z_x0016_U×äMd@_x001A_B~¤Pe@·È?ïàcd@özÒÓõÇd@À]hgÜ_x000C_e@_x0001_ÒÏÌÊd@9ª}}a@§µBª`@R_x001C_gc@$Ï#f_x0001_?`@òøÑ_x001C__x0002__x0003_(d@V6°_x0011_ ²c@L_x000E_¢÷Ød@~#ÄwTc@@kjú%b@Îa_x0016_¶oa@é_x001B_Éq²öc@&amp;ýü&amp;Pha@ª÷ý_x001A_ò,a@0_x001E_o_x0006_÷Bb@Ó_x0014_Çu"e@0Ö=«Lc@ê6çnib@ÜÑioãäb@Æ&amp;r0ÓÑf@_x001D_ë:2ge@Që[«¦Çc@âí&gt;W_x0005_`@×-nr_x0013_a@Sbô_x000C_Ìbe@ì¨Ùõîe@lX[¡¼_x001C_d@­m_x0014_ß^@_x0016_Ä¬i~_@º½ÿPºì_@`÷\µ¯;e@0°ó4ëüd@ú2bb@À¦_x0006__x0018_Cb@Å_x001B_	RÖÍb@3h¡.sb@1È_x0001_Òéõ`@_x0002__x0003__x0006_÷«_x000C_[íb@ZÍ`ý$g@_x0003_£1ÞIqa@wúVènHe@È~¹Òc@"p´ª_x000F_c@´Ö*/_x0007_Ëd@ò-M"d@æ_x0015_À"_x0010_d@2£éJ}_x0012_a@+OM%QSb@z=,_x0013_,d@?EH0¾_x001B_a@N_x0019_Ðçéc@«ú¡äÃéb@_x0017_ÄÁ.Qb@_x001C_jåÉ·`@â_x000E_#JCSd@ûy§Ác@±ÜQP¶c@ü¥)_x0010_¶a@ª¿1_x0001_c@_x001E__x0013__x000D__x0008_Mbd@ ýSg@I¾0Ðõ1c@RÐ¹ Ãd@_x0007_á_x0004_µlc@ÕË¬mc@&lt;±i_x0007__x0010_Lg@iý&lt;_x0010__x0014_g@_x0002_äØðXm`@gMÔì_x0001__x0002_F;e@*Ó%7b@I©¶=ö"d@¢\q_x0012_gb@t_x0007_Ägse@_x0013_ýô¼_x0017_b@B&amp;²Ém_x000B_d@¿_x0007_6¯£!e@Èxý².Ge@&gt;£_x0003_â÷d@ZSsj(`d@	õ_x0008__x0014_|`@¾±Þ_x0010_çEb@_x0019_Üfdê&amp;f@N_x000C_÷Ò.c@Ki4*Ûa@_x001C_Møsa@_x0017_¬_x0006_¨MÂe@\î_x0002_öÆÅe@_x0002_Ðád@_x0014_HuõÔ_x001E_a@Ún´^*b@±C3B]d@pî_x0013_Våb@¢_x0019_C×°âb@_x0012_»ÁGVe@E¢_x0006_Nôf@³_x0003_üÇ»_x0013_`@_x000B__x0014__x001F_®E_@_x0007_Jðb@*£sG{ìc@c&amp;JµÜ¦b@_x0002__x0005__x001E_q_x0003_6¬Dg@_x0004__x0002_Í¶§c@6hÃQóÎd@_x0019__ï	f@Z¤_x0011_Ô9e@ÛâÇi_x0006__x000E_c@_x000C_Ù_x0019_Ù_x001B_c@Åxm_x0010_f@_7KÔqZc@À-ÐÞzúb@Ð'¡a¦c@¼kþÒNd@­váF¤Àb@ÖøªeÍ_x0004_c@_x0001_ne_x001B_ÝÊa@PFè{I³d@_x0013_T4²Tc@Á_x0003_¸ÐI{b@Õa4_x001A_Ê_x0012_g@ .éPÖb@AÌw+[°c@LGQñEb@ý½¿÷4~c@êlB¨_x0013_`@"_x0006_I[bhd@öS_x001E_¶?d@òw`Á¨b@U}_x001B_¢FÔb@À¶s9b@¾¨,óe@Syzd@^¯¾_x0001__x0002_`@¶ë&lt;U_x001A_d@î_x0003__x000F__x000F_­?d@/ó_x0001_Ó[e@(¿_x001E_Íïd@Ö\L_x0015_m¸c@ÒX]Ôj+a@Qp­o ê_@q5¬Ésc@;|%z_x0017_b@eBI¿a@­9=Ìb@8¯*¯_x0006_d@Ú¤´8Áf@jÕIXf@ß_x001D_­Ðc@*_x0004_0c@±õi_x000B_$}c@S°&gt;ø¸d@ùÍ³b@²^_x001F_öZ_x001F_d@ #íd_x0003_c@[?5_x0011_Í_x0017_e@²M_x0013_VªFe@È8c±Oõb@_x0018_Nn&amp;_x000B_b@ê_x0010_âî;d@ÿà_x001C__x001D__x000F_&amp;b@_x0015_mðDçb@2Év_x001E_t`d@OH9kGc@_x0008_B²Üc@_x0001__x0004__x000C_SìÓ_x0003_ìc@ÇmVÑüd@_x0011_Ê1~09b@eáY_x0010_À_x0006_c@l_x0005_Ïe-_x000E_e@&gt;=þoùe@_x0006__x0018__x0002_ÐÑåc@_x0011_^OT#e@ç_x0012_¥ì?j_@ø_x0010_BOÀËf@¼®Z×úe@ c.1`@&lt;jåÃc¢b@ú@½_x0003_øa@zÊxî®b@î_x000B_cÞñe@ý=m_x000C_öe@(ñS*W_x0010_b@ps(d¹\e@ÚZ_x0017_ì)cc@H½_x001F_öwc@_x0016_ù&gt;b@àË­£Xæb@_x0005_È8ç&gt; c@+_x000B_pc@Ø_x0017_rDBd@DÔX_x000B_Å¿b@ø«½r¢ëb@³¯S?ke@_x0015_g_x0003_ +b@àè&amp;ßd@Ú._x0005_U_x0001__x0002_*vd@G:q!f@±s££LÚa@Tæý	_x001F_e@¾-»`¤_x0008_a@4é§h_x0006_`@l_x0011_Íà÷Xf@EÆ«ÍK g@`s¬B_x0014_e@;uI7ñc@Ó°Ð/&gt;c@~_x0015_¬÷¢He@â_x000F_ð`Ñc@¦GK4F´c@.n¹Ñ_x001F__x001E_b@S_x001F_Òu_x001F_e@$\ÇrËb@=]à×_x0018_d@d]_x0019__x0016_F d@ ÔÃ@d@ÎÖ'¨_x0005_Üb@0Å]Úa@ä?q,#e@_x0012_S_0ã`@%_x0017_&gt;¨¥c@cªíâb@ä_x001C_2Õ`@ g$&amp;e@BT«Ñ¬ºf@&lt;àz·xc@ÍÙÓ¸©_g@Çù6Ä[f@_x0006_	§_x0002_¡06d@Õ8æJUa@©+á_x0005__x000F_a@oÒ|õ`@ îRVa@Ö_x0004_#4p_x001F_b@_x0006_Áá·f³a@¦~_x0015_ï­d@;_x0003__x000E_µapc@ï^_x0014_Y®e@à_x0007_\èé`@±_x0008_æ´E¾e@ÜM¦|b@Ú_x000B_ÊÜR_@ ¹M_x000D_65g@³Sî{-cb@pz[qï.d@p\|/®f@_x0008__x0017_gÐµÎ`@Ò¨Ìdd@V§_x0001_!ªµc@±ßCs`@ìl=f.Úd@NnQë%b@®B¹_x0003_ÔÍa@\å&gt;D½Ça@¤b¦Æf@.²Â­d@¨L_x0006_TU_@ÓâÐ°_x0007__x001C_c@øÒeï}b@ïyqÈ_x0003__x0008_|Ôd@û_x0004_N³ _x001B_e@æÒZÑ{_x000E_d@½J¤cÝÍa@3&gt;ä)Ô¢c@SµZóe@DÁÂ¢_x0003_c@ÃC2Wd@#_x000E_2Úô_x0005_c@_x0014_Ò¨k¿pb@í²_x000F_z:±b@n3Ç±_x000D_a@ÎªÄ_x0002_^Çd@½:ÅWHLd@TogNÉÔd@_x001E_cCú!	`@üH»FÍc@õó;Âff@_x0006_$B &gt;b@ô ³'/_x0004_`@¤¿¹uy¹b@FPh_x001D_uGc@¦t% zb@a §à_x0006_c@úÑ_x0017__x0013_Û_c@îXdQ©_x0007_a@QC&lt;W_x001B_f@@lG}g@_x0005_¨Á_x0006__x001D_a@|©«_x0001_e@ÉÁð¯M¡c@è6@Bm`b@_x0002__x0003_tÊ¹_x0004_¦5`@Ï4P$`@9ðá_x0012_¥Sc@`o_x0015_ª¼b@ùêåqKc@EZÅ.ue@=G3c@þ=ü_x001E_&gt;c@Ü¢uþë_x0010_c@æ£hAb@BÊözÝb@¿0=O_x0005_Rf@àÞ½ø`@'ñAc@_x000C_ïäÌ*mf@Eíõ¹ðe@(j©ed@Ñ_x0012_+_x001A_h_x0003_a@¢&lt;²·_x0006__x001B_c@nÓï¼_x001B_a@_x0016_ÓkïV_b@8Ø!å¦d@eÀA~xû`@¸_x000E_Ãsng@_x0001_yMÏ_x0010_d@à4¤!_x001E_îc@oÐ_x001F_Y_x0008_©c@=Ri[°c@§.(ÿü*_@_x0018_ì¬c_x001C_e@(¹-_x0010_e@O*û|_x0001__x0002_6%e@,ºËû_x0007_[e@deªSñT`@fÄ5Te?d@ÃZ_x0013__x0019_ë³f@2£Ü8â_x0004_e@ÊÖK±¬d@úÍAüïc@m¥&amp;êª'f@ÊLqx·rc@öÙ+L_x0017_b@6_x001B__x0012_0ó[d@tàùºue@¢_x0001_Øp©yc@ðô×"_x0007_âb@´%kHd@È÷¿äi/b@ª£A&lt;?b@{÷´_x0018_-­a@_x0015_æ­´Åb@$üúµ¯þe@*Z  µd@ùhõ=ãte@ _x000F__x0008_©d@[:²Sîe@¤&lt;±_x001C_£b@Qß__x000C__x0006_c@ä.	ÑÚ\d@gk2b@_x000E__x0001_a¤FKd@ÈRª_x0002_Gd@F$x_x0014__x0005_c@_x0002__x0004_è=Séá_x000F_f@@:Oäæ&gt;e@ñÕ4-6&amp;e@&gt;_x001E_rÅÅ"b@ó×ÛÇÙa@5«ÖñÓf`@Ì½_x0004_ÜÓf@4Cw|àd@zJ_x000C_u¦Ïe@_x0011_6k_x001B__x000F__@_x0003_L_x0008_ÿ_x001F_d@oÆ_x0019_«k	b@_x000D_Í_x0001_Ó"b@s_x0007_2à.d@Õ_x001C_¯^êfb@Å¬9\ÿb@:dÆÓ_x0019_g@ÔrëÏf@&amp;aKcâUd@ÑÒ§SÔc@_x000C_Lh­ú*d@81_x0010_Ana@_x0016_Nèok©a@)ùú_x000B__x0017_e@/_x0015__x0008_+_x000C_'`@s¯ë_x0002_5©a@æ\yâb@\Ó²õ	'g@=_x0015_Ju_x0018_²_@»6p{»?d@wëü¶qe@ÀWù_x0003__x0006_c@a¾	!_x001D_c@rhµ_x0019_hea@S½æØ_x000F_¹_@Ô¬H¾ù?d@8ªÉ_x0018_ëe@×1Ô(8f@ÒAZ}¸e@nàx.Ôçb@â0_x0004__x000C_Æ­d@ãàCåßd@Z®//Âd@ï?Î_x0007__x001B__x0006_f@A¶ÍAÆÎd@ÔOUýd@_x0002_10ä7b@_x0012_Òyò0ð`@³L_x0005_í:xd@Þo_x0004_Hµ*d@Í69Ié[c@¥ý_x0010_p_x0005_a@+«YàÛ_x0019_e@aè_x0018_(b@¯E=_@hHò|_b@_x0008_¨¶®5b@J§Q´ÂÛc@ÛWB¼¤yb@Ô_x0001__x0010_:DÎc@ø_x0003_ð/e@xJ¾¢=ªf@[Ã¸a@_x0001__x0002_ÞÓÂû_x001B_&gt;d@ÐBbÜkc@óûê_x001A_18b@.:óÍd@þWÙ¾+hd@_x0006_ä_x000B_]_x0011_úb@°s&gt;ûa@\Z\h°]e@3¥|¥e@_x001A_|åS_x001C_c@&amp;rÜ_x000C_ÝZa@£¤c°!ñd@_x0010__x000E_!Ä«c@iº	ZÖc@Ô²_x001B_µc_x001B_d@QÊþ¨*Çd@b0çK÷&gt;d@Mã¢ÿ-àd@T¶H°@d@Tð;T£f@_x0006_ _x001A_¬_x0018_	e@-í_x0008_þÜd@_x0007_pàíéc@zrQ_x0011_#e@ç÷_x000B__x001F_³2a@7²}-c@±wà=1H`@ûéSßd@/_x0014__x0010_	_x000E_b@^_x0006_3£/_x0006_e@Í_x001D_MVb@Ï_x0002__x0004_sÐ`@ºBÎ_x000D_º)c@Ä_x0012_Ñ?6d@ï« _x001C_da@8ß²»94e@_x0019_ª_x0016_dc@­c#¯âßb@:âS¥&lt;üd@_x0005__x000F_¾"_x000C_c@c&amp;£_x0010_®c@v¿Ïü½`@`5Y'_x0003_c@ü#M_x0004_E¿f@HHç³rü^@ÈÉh(P²b@áb_x001B_ªy_x001A_b@"ñw_x0014_e@tû_x0014_Ã_x0001_c@r_x0017__x0001_Ó:9c@&gt;Àçgud@ÔÜ_x000E_t\¡f@w_x000F_Iºód@Gö¹søe@Ö×ñ¢c@$_x0011__x0005_¼IÑd@OÞ¹_x001E_^@Ô_x0012_Íùl½b@^33Óøb@VZô-úáa@[,ôVëa@ó®_x000C_º4c@Øm/_x0007_Øe@_x0003__x0004_Ò_x0010_r(½.a@1¡ªÄ_x001B_b@:fB}|Öc@_x000C_É½ç_x0002_c@{Ü£j©V_@´?L§þd@Ê¬x=wãc@G_x0007_wÀ&lt;¾c@_x001E_T-$id@_x000D_8ßx¤Øa@_x0002_@ÚÜÃb@®Q_x0012__x0017_sCc@|#Öõ4c@$çS{]¡a@-ñò e@-z1yÕb@ê1_x0018__x0008_a@±3¢_x001C_î`@s_x0008_øsif@c_x000D_V'ËBb@Å¢~¹u`@ £3_x0013_ôe@Ê_x0004_¾¾±Îf@:ÉÎ¶;e@IóÒtA`@È_x001E_&gt;ÀÙLc@5 + d@_x0016__x0001_îÛlb@~yQ"·Me@«ÿÇÕhb@Ï1±.\½c@þ¢_x0002_	Æ	c@ÆÜàùùf@¦_x0001_êhgb@¾}7Bøìe@^Æ£S%b@P_x0001_ð¿#Êb@6Þ_x0004_`[d@Ð&amp;£txc@ÿðSÛ÷|b@!Û8b@÷â4_x0006__x0002_xf@Yæd@sI=ûUb@©_x0011_+8)g@Øý´Í_x0005_ã_@·12)_x0007_c@pW£_x0003_gc@_x0019__x000F_rÈ_x0016_c@èï\¨!éb@_x0014_À_x001D_ÆÅ d@KBÏ_x0019_=f@¢Î_x0008_îïd@´©ô­¬øa@?£6Ç`@:Éh_x0015_+a@PLbõea@©1nkc@ÇX_x0015_ÛÙÈa@oëÁV_x0012_e@¤Ï{b@n6S¬Ãd@ÕoQVÇd@_x0006__x0008_ºåSÄ*d@=ª¶4e@ðJÕÌ!c@0L%õ¥d@ôDk_x0006__x001D_ñe@iÓ_x001C_s8f@_x0013_=-dd@_x0006_ûcYÓOa@òÛ?ä_x001E_­c@­@}:c@kSE·d@_x0008_ÕPöIob@^qbuÎÀc@Ò(_x0005_u²3e@°_x000C_aX©eb@_{t_x0007_«c@:¿øRÒ`@Ry¥_x0002_f@ÙÛmÑÛÂc@$Ì°ne@ü_x0001_4_x000B_Éûa@ì¢"&gt;Ãc@gHÿHèc@,gòzºc@-¢_x0018_õb@~_x0004_Óu_x001A_Õa@õv&lt;×n#`@è¶ÀC·d@ªz_x0005_Çîía@¨d~Ø_x001A_þc@1â-_x0003_Åfc@_x001C_ Ä_x0001__x0005_bÁf@çe_x001F_y61c@_x000C__ö_x0011_èc@_x0004_÷4z`a@ô_x0016_ðñÍd@0:&amp;qÜ(f@Ôµa*_x000C_1c@z-u_x001F_ÛÙc@aèsf_x0013_d@´ÀûªÈVc@&gt;[3a}_@ÅÙöh2f@_x0003__x0010_ê`ic@&lt;_x0004_ø_x001F__x000B_Yd@_x001C_v¿[_x0012_Cc@|/ëb_x0010_a@E#4Ó´a@Ç°_x0002__x0004_c@_x001E_F0àa@Ð)Æ²c@Ú¹æÀpjg@QM @b@_x0006__x001E_t	åd@_x0003_Gîd@¸4Þîî:b@_x001A_Àájp¦e@+²µõE¿`@*LmçI&amp;d@»+Z_x0001_´·e@+|_x0004_e@_x0012_¾rÏñ`@_x0004_}_x0013_R_x000F_ma@_x0003__x0004_Ø_x000D_zZW-e@bbÌ2Gd@à{iz_x000C_Wb@_x0014_]K}ù®c@Ô1_x001C_KRg@PF8bPc@§¼_x0019_e_x000B_öa@y	c@_x000E_ãhÂ?`@ íe_x0005_°wg@cÍ_x0003_þ¶Ïa@ÉÀMù`@¥«í}_@pHAj_x0002__@v%¼Æ¦b@_x0016_s¼Êeia@ôè	 d@ÇaÁ.b@®'sw{d@Î&amp;ôÜ¸e@?&gt;ù_x0001_	¤b@X*ÓâÃa@ýµ¦_x0005_îäc@ðÉ+_@_x0004_5®¡Y~g@$.ûÔçb@@]zÛj_x0003_`@]_x0002_ìe_x001E_b@_x000E_î{Ó"d@_x001F_X91_x000E_a@_x000C_¥Á©eÖ_@	í_x0008__x0004__x0005_Aa@8r'	Ýe@¦_x0001_Wþ_x0007_a@._x000F_û°$a@ç¹bR¼¢f@8*_x001F_koc@Vû*º*d@M_x0016_&gt;'(_@¾Ì*ê_x0016_Hc@_x0013_O¡w_x0019_g@ëÔV×W	c@Û(Ä»f@?ÂË;ó_@_x000B_×²_x0005_©_x0010_a@ì_x000C_wé'_x000B__@2r¥çÉ½f@èøÊ·Pe@?µ_x0016_øníc@õ|_x0003_ña@R_x0002_ e@ç#ÊÈ¹_@é\çó`d@î9ÆÑ\'f@[{Ö_x0007_6_x0005_e@@¬íd@ðYk×ÜÂe@ôR°_x0011_eïd@$Þ,_x001A_Ýb@]_x0010_R_x001B_c@_x0015_æ¼Ì _x0011_d@Á_x0014_s·a@§Â_x0008_gQÿc@_x0001__x0003_¥_x0015_3%PDd@t_x0007__x000F_pýÇa@¶ÉÔ_x000D_¬_x000B_c@_x001D__x0015_àGYc@Æà°`@úxåSËc@ÖÈø96g@_x000E_;_x001A_ÌEb@fØpàc@_x001A_ÅN.ïáb@^Q«Ó2_x0004_d@Sñr¸ý`@_x0002_S4¢"b@;&gt;©C_x0011_7f@¿_x0018_Ü©Éc@¾æKd@ì8_x0002_°_x000D_þe@õÿ21yb@T_x000B__x0011_f@Ð«_x0019_ÞÅÇd@ôp;_x001E_ëc@òlµ³&gt;c@ôº9µ_x000B_©b@D fï?Ag@ÔÉ_x0016_#©d@@ä³_x001F_Ag@ö6¦ïòte@¦^áQz¿b@Ðw(_x000C_ác@'_x0011_RÂ@c@úJMoVa@¶±w_x0001__x0005_`×b@_x0012__x0016_Õ¹ßAb@³H=_x000F_ÓË^@Ðeúü}e@BoÝ_x0012_e@_x0014_ËÞ´:a@_x0018_=Ø|a@ÌLl"la@Dö´K³e@( º_x0019__x000D_a@5_x0012_â Fc@ÕTüü½`@f¹VBÐb`@~êÞê~Ãe@Ä×´G²d@_x0002__x0004_Ë23]_@ÀÃ^ã¦¹c@býãôc@ÄÂj­_x0013_ú`@OáÚÕsc@~72OÆÎf@±G5_x0005_ö~`@ö_x0002_Ñx_x0013_f@&gt;ûa@_x0018_öë_x0016_7c@Jv_x0002_Tµ¸a@Fkçw¦c@Ûå_x0005_]Ác@îØ~Ííb@è¶*æs_x0003_b@8iïEÏûd@ÒÿÄîÂ_x0003_d@_x0001__x0002_Iï`@\üÊ2/ób@_x0012_ÏßÒF_x0003_c@´*úÂ£:b@ÞSOsNb@ö¨¬K¦Üd@³¨Ô+ªb@'_x000B_¼ôZ³b@Ùqt?_x0001_f@ÎÅ,þc@üBLâc@_x000F_køç_x0015_b@b&amp;e¥/a@ ×,d@j;yû_x0006_%c@_x0012_ÂpQº_x0011_f@vÚ³	§ÿf@h¬_x0003_µkd@HÒ4Bµýa@~¢á|°_x0011_d@\Ø¯ê°c@DÏò8_x0005_e@ö¶Wsâ=e@_x001C_&amp;fÂðèe@!&gt;¼dÇÄc@ñ8_x001A_¢£a@©àcß³_x0017_b@_x001E__x0013_¦E:b@Læâ÷Å_x0017_b@&gt;=¯`f@±uJ_x0004_%#a@fTA_x0001__x0002_Ä7c@#«o²_x0015_b@Ô±Åf_x0018__x0019_a@ô0_x001C_I_x0001_±f@¬_x0012_'ò_x0001_/b@01ã8Èb@_x001B_9"$?tc@&gt;÷æ*_x0008_a@¦êh³Ý¨a@­é¼:a@_x0008_Ã_x0003_Æâpc@Î_x0004_æÅMb@nkåÍýÿe@g_x000F__x001E_ò.Îc@_x0001_@%Äd@÷.ú;møc@p_x001D__x0005__x0015_[d@ò:_x000B_þí5d@*IF_x001C_¶­a@_x001A_&gt;íø¬b@ÍYAE*¹e@r	Ó&amp;­d@_x0017_Ma´×e@xkÄû	Vf@_x0013_«"_x001F_YÔc@_x0014_K¥_x0004_Ôd@BÓ!_x0013_d@Bat?0f@*Tþb@_x001F_#_x0014_×wd@UW_x0006_8ma@u9÷ÖñÃe@_x0002__x0006_ú2«*a@e_x0017_¡e@¬^­Ô&lt;c@&amp;C,ÖÚd@vÓ_x001D_âÁc@&lt;Á°=h_x0011_c@ØeF_x0006__x001A__x0015_d@;Zª¿~_x0008_a@a¹û÷­_x0001_e@m&gt;Ò5c@õ1Õ;d@J®Ù6b@°ÍZ9¦Îb@76lùub@«À1&amp;_x0001_'c@U_x0014__x0016_b@Ô978Ca@tl_x0005_wûc@©ö_x000B__Äæa@ööðÂ_@ªî½_x001A_b@_x000C_õF_x0003_ÎÃb@.Q_x0003_á_x0002_?d@d¸Ú`¯c@ÊÕ°âëe@ãeb$1áa@\p¶"îc@_x0004_êÅéÝf@_x0003_ðU7c@"SùüíÃc@-ï^=_x0013_d@÷ºJC_x0001__x0005_%&gt;c@_x0017_i_x001E_yd@NH³ú_x001E_pd@ÎÜñLg¿d@Î?CP|a@ú¤ÿ$²$b@´md@kÿEëUg@ê+_x0006_À^sb@º¬U1¦c@¹Jó¾c@]ûz¼×Ub@ööCÜ e@_x0012_ë_x0007_Dúd@#¬£ f`@_x0006_.§dì_x0002_c@c0_x0003__x0006_¬a@¬Ô-Í¡a@,üâ_x0001_j`@|9±®_x0004_b@s¿_x0019_¸Cc@Y\5å*òd@N0é_x001E_`@{p±*Y:b@¶éjÐd@´ô¢ôJ_x0002_f@÷ÌË#¼a@Öó"=Æd@80Â5LÑd@o-qµY_x0015_c@¦:_x001E_×_x0010_Od@´Õ3À_x000C_f@_x0002__x0003_À»lp_x001B_0`@_x0011_Ô§_ÖGa@_x0002__x000D_¨@ìa@0_x001B_Ù¨_x0013_ae@ò[Ú\_x0006_}e@~*+áwÚ_@_x001A_y;zªFc@\eY]ýYd@ÃcÀFîd@¡ð_x001C_c@=9Xø_x001C_e@&amp;ÖsX«b@µ{ù_x0004_?8g@§_x001D_÷»Ie@&lt;µÈöxc@òJó_x0008__x0001_c@ø=ï­a@vL_x0003_Ñrc@¥ö&amp;Ìøf@_x000D_wýpÈa@&gt;fb~F_x0010_c@W¿_x000C_óò_x001A_c@e_x001D_h¾ZÂc@4x_x001D_\_x000D_g@_x001B_ºTÂ'e@_x0013_SÌÏ`@¿j_x0008_'c@¶M!¡X`@àâºÖ.	c@_x001E_ñ|£å_x000D_c@|_x001C_ozà`@_x0007_Çâ_x0003__x0004_æ4c@F5(da@t-b ùe@¾Ìu Jÿa@ç-&lt;b`ñe@übÚP$ëb@ã¾_x0003__x000C_£ôc@þQú_x0016_Fd@¼_x0004_æp@f@k_x001F__x0002_|^@Ø+:Ìsb@_x000D__x0014_b_x000F_`@=ù4BKe@_x000F_¦_x001D_&lt;Ø'a@¼ë_x0007_ÙìÓf@¸Ú·W_îe@_x000B_wC£Ò9d@ _x0012__x0001_À_x0008_c@Î@F_x001A_°«`@¶_x0001__x0007_ÇFd@_x000F_4_x001E_¢b@ÔÔNü8b@rÚ_x0005_®Úna@4Jh_x0015_¶b@_x000C_¢S_x0019__@_x001A_wêb@)eH,óe@ä|aD´ûd@0ä_x000E_»b@h Ïßc@ã¢¥_x0006_v³_@î(Ø6üÃb@_x0004_	IM_x0001_|_x000B_b@ºú¡¶çÓ`@ËWþkA³b@èîK´_@ø²V!`@ë_x0006_ç¦_x0003_`@thQb@_x0001_üEl_x0005_¦c@¼VG_x0010_Ãe@1â¶/+a@¬{Àîd@_x001A_·Í_x001A__x0005_Öb@¿!5Éc@8(·û_x0008_Yc@_x0007_tî¬ìa@_x0012__x0007_c#_x0015_a@ñ5È´Ý¹e@c8_x0003__x001B_cnc@ä_x0002__x0015_F_x001B_æc@&gt;Å_x0017_p¼_x0011_f@e_x0015__x0017_9»ìc@2§*þc@`Õc÷_@FË(ý;M`@_x0003_íÝî¬/a@#¶ßÖ_x001F_Ne@èIî]Â#e@®¤}H'Ôb@_x0017_µZ_x0016_pïb@VÁ?X)Lb@Â­qÿ_x000B_f@ÐÔÍã_x0004__x0005__x0011_Pd@Üá_x0003_Ö_x0007_$g@Þ_x0017_þÁ_x000C__x001C_f@_x001E_"ns·d@_x0003_r\é_@c;©ºña@ÊÇô_x0003_×_x0001_a@Eq7íÈ`@ÏÝö!_x0013_Ób@1W¿_x0015_Abc@·ÓY_x0010_e@8ô¬6MÄd@æco¯_x0006_§a@ì_x0001_ÿää_x0008_c@/å_x000F_Gød@'º$'^Ed@Ñï&gt;øÙb@wD@ÒEÂb@üíA"~_x0011_c@Hq¦·a@o_x001F_JÑ´d@û|ñRf@¾QáOe@Ü²&lt;Gb@_x001F_ôåaÖ_x0011_d@¸_x0007_9{Õc@Ìñ_x0002_õ_x0012_ùa@¸_x0017__x0010_Ù`@nqh)%®b@3¹I_x000B_Ca@^áÐOf@Õ_x0010_ÿØb@_x0002__x0003_aÆéW{Ôa@ìÏsë[f@àü_x001F_Eõ`@_x000C__x001F_hÑYb@×®,Êfed@_x001E_¬]§c@R×ÅI³d@ç¼«®ød@gù&lt;ÿ%qc@_x0007_iud@_x0016_.lí0d@íõÒaÆc@Se@xæ§,hd@²&lt;Úí7_x001D_`@Ög_x0010_õà¹c@·3n1Bd@f_x000D_¦_x000D_ÍSd@	_x0003_çªàe@®ù_x001D_ajb@S_x001F_êÅb@Ñ_x0013_.g@wÃ¸_x000C_£d@Öç9Þ_x001D_e@1ÔË_x0007_a`@CHNô­d@E´²La@¤\iÄod@~]_x001D_T½d@R8%MÀ`@§«ÆªFxb@®z4_x0001__x0001__x0002_~lf@2!Çð»îd@ð_x001A_](0:c@ÏuáI=c@©l©~a»c@âøJz_x000D_b@eßõÖc@I_x0008_(Ec@BeÓùO_x000B_e@*¨tu-Hd@4}E2¯`@_x0012__x0019_"î_x001C_c@a¸= _x001C_d@_x0011_XW=ºc@ôEÎÏc@ë·¢!_x0019_Øc@9¬°®Cb@2ià8c@¶1ëòè`@FeÏÀr/d@fº ÷ue@¹]qÊGc@(_x0012__x000E_I8Öf@ä®o`@^_x000B__x0014_ße@~05_x000F_vCb@¸_x0002_t½à_x0004_b@9Æê0&amp;`@áËwú°Fc@µ8[M^d@LÂ47a@£÷ðX6ád@_x0002__x0003_í_x0012_òÃ_b@\pÍRld@:¢[¯Xc@8jfQ_x0008_bc@C"rÆ½­d@Í¤·eÂÎb@D_ü_x0015_A_x0010_g@Z ±l_x0016_d@ë_x000D_áÜ¢e@ _x0008_	æ%k`@I_x0003_µºb@çâöc:_x0002_g@_x0003_Å0ö"c@°®Óý¯ac@_x0008_ÕbÏØmb@ª×_x0006_÷$Á`@NÁnß&amp;^f@`åÄd@{¨öùtc@_x0007_0ù_x0013_Ðc@T_x0006_¾_x0011_ Ib@_x0018_Ã_x001C__x001B__x0006_Dc@_x0002_ªz_x0002_e@Òµ°m!f@ã_x0002_tdf@øëÒôÜc@Òø¤`¡a@¿MÐÃd@C_x0001_ÝªÖte@Ú_x0010_?Àqg@Pyúþºb@óÔj_x001F__x0002__x0004_ªÀb@z"Yëðb@_x001E__x0018_ù[`¾c@W-@_x000E_Ôd@ÒÆ¦Y`@ÆõFÚ_x001F_e@×Ø_x001E_{ò`@¬buþMa@2ÕÊ_x001C_e@ÚHá_x0012_9c@ìÝ¥-8c@_x000E_ÙÆ÷2b@î_x0001_þa@Ýµ_x000F_±$f@òøa_x0007_Æ®c@ê%¼²ée@[¾í§o£d@¯&amp;û"Zb@TÁ_x0013_®e@_x000E_zÃµ^8d@B«Çe¨tc@_x0004__x0008__x0003_Ý_x001D_e@,òÏnù`@_x0016_ó¨_x0018_M_x0018_c@ÇÅ1zNb@b_x000F_%áå_@Åè^}a@®`{Ec@ãø03d@Ì¨m}£`e@å*ùc@ÒÂo/%®b@_x0001__x0007_ZÎ_x000F_ãÉc@1_x000D_Wù^@û»Ë¬kèf@ß!wÀD_x0007_d@¦_x0006_5_x001D_¿Öd@äå.9Aùc@ÒÂý"¬"c@u_x000C_Çeáke@_x0002__x000F_§¢_x0015_Àb@ürÀm§_x001D_d@¡êæ¨_@Æf_x0014_/«d@Ba3¶sd@É{Ä_x0010_âc@_x001D__x0011_ie@0ô1^¯b@+#ß8Úe@ñXM)tÌe@¢_x0005_sh§f@_x0018_F0_x000F_UCb@*â_x0011_©Æb@ÿtª_x0003_Ì`@_x0010_ÙÄ_x001C_SÊd@_x0006__x001F_¶Ê¥Id@@I¤b&gt;¬`@_x0008_u·²Peb@V®_x000C_¬&gt;d@L%ãP#_x0003_e@8©±ï_x0001_&lt;b@f6F_x0004_Lc@¼ÂÞ_@è0¯_x0019__x0005__x0006_¶°c@Ç6ë_x001F_¡c@&amp;&gt;_x0004__x001E_Ne@dk_x001B_Tc@½Ü¤Rz£`@_x0006_ávb `@°'ä# xd@_x0011__x001C__¬ñÎa@(£Ýú_x001D_dd@Ã_âm_x0016_Äb@äÁWgòde@fí_x0018_t_x0015__@c,Í8\d@CÇBWTd@.¤ª_x0001_a@h-h}f@cé^_x000F_|÷c@Zºës©qf@Z5±b@_x001A__x0002_iKd@_x0002__x001E_q;ü·c@´_VE~d@_x0006_ÜN×µ?e@_x000B_ôº¿Ëc@Eü2|%c@_x000C_sØ:Ø`@ì»Æ2e@z¹è°Éd@íòña@G/3;a@6·±#3D`@_x0003_úÆOd@_x0001__x0002_³ÿ_x0003_&amp;d@¼BÐ×_x0005_Bf@_x000F_-·õ_x0006_O`@¡];qÙf@_x001C_íGÂKd@!»¼2,g@§ß·Dd@ÿ_x0004_ÞÛc@RÜéØ.Qc@_x0019_U_x001A__x001E_³-c@_x001D_H'Êad@9F?ße@À=átñg@ó$UV&amp;b@wD[q_x0002_`@È­íìhc@&gt;­b&lt;_x000F_f@_x0014_¼ÿ_x0003_nYc@kJßì­b@¸vSèb@t_x0017_qðxe@ø\"þ&gt;_x0013_d@5ã¥#õ_x000F_e@ÌOÏ¤«c@_x001D__x0014_QfÏ_x0005_c@_ÙtqÏºa@HâI3_x001A_b@çñÏþd@Q_x0005_EG§Õc@®Ù3&amp;¶b@wú_x0016_¨Ye@ð&gt;#_x0005__x0007_[3b@ÌÚ_x0011_5	d@¢7_x0018_Òb@ÅÄ*M$±_@aö_x000F_¥@äb@f ñ@_x001E_b@²a_x0002_ÊúZc@B_x0015_ 7`@N_x001F_÷íd@»Evbc@ %/!±1c@2+!wSa@_x0003_f_x0004_gùa@tâ+¡{`@_4÷À÷ç`@ÞÍ	$×b@þ¶`\}çc@HÚ_x0013__x0001_Ûb@XrdÇÅa@_x0014_¨_x0010_,_@$ªvf@Ä*l¨bc@_x0018__x0005_aB`lb@,	ô;Øºc@NaZ'g@ü"_x0006_Àe@_x0016_{ãI_x0001_d@äÁcp¡d@(¨ÂßVc@ýýÃ_x0004_/Wb@¢Ðê Å·c@à_x000F_Ó,¢_x0015_c@_x0001__x0002_ôÅrëZ1g@&lt;Ì·d@qK3¼®d@.dï¼ó%b@lº/åhjc@ªdºÉ¥-d@²ÊûâCf@fÅäv_x0004_g@*«n×÷Wc@Ù_x0011_¸ïb@ðøwn ¢a@_x000C_é½½kWd@&amp;_x0011_Nb@·Àä#d@¤ÔFw³e@ÏwÝø}g@¾äÉ4_x0008_d@îÐ?_B?c@î×ï¢ad@èy¸µ_x001F_Ðd@D£fUÖþd@Ê_x0014_Ó/o_x0008_b@jXî9)a@Ð1|Ø.Éd@4_x001A_a_x0018_Z0f@`_x0013_ªö_x001C_`a@_x001A_¿©_c@¶&lt;Ò¹+_x001B_c@¨hÝ¦d@n¨ûIÕrd@ªà_x0008_ýÙ_x001D_b@;~G?_x0002__x0004_Dhb@úªqèçc@kT@_x0013_Éd@_`§ómf@îrsütb@«ÑöðXòd@"Ì¨ç_x0012_e@?_x0003_Ke@_x000F_Êº½ë¶d@çÚõ[+4e@_x0012_S7¿÷b@Eül¾µ³c@,_x0006_.ÅËÁa@/Ïh£f@Æ.³._x0019_f@à©Uèa@6TA¾dc@ËñKÜ_x000F_d@®È_x0011_®iRc@æ_x0015_ w_x0001_c@_x0016_ÊQÛÍ}b@}«¹ esc@§´"ÇÚNc@;\¼ôd@£÷Q[Pb@,*¬|%a@¶2ü±³.c@]ô_x0011_ÏËb@_x000E_+$ib@å_x0002_×{_x0011_c@ótèób@þ_x000B_3`ò.c@</t>
  </si>
  <si>
    <t>6f548a06b7c27143aa5e9a49bc492e33_x0001__x0005_uký¦Áb@º_x000D_á.È_x0003_e@Û]WàÁoc@X¢_x0014_Ôf@´ A_x0019_vd@°=Çåj`a@w_x000B__x000F_5_x0011_Ód@v_x0018__x0012_/@f@ñíç¨}1b@TýF®À`@zÄ(g_x0002_mg@&amp;&amp;m_x0007_hb@ñ)¤úb@ø_x001A_7)¬Me@»t³Øc@_x0018_$­!;We@_x0005_Ý!Ç?Sd@_x0006_Å_x0005_÷	e@$¾mH`@ÈÆ_x0015_1bf@ÓËÈf@·Bo×a@_x000C_­Äb@ÿ&lt;³b@è[w_x0003__x0010_§b@@/Ü_x001E_Ã_x001D_c@_x0004_Ä=a@àÒÏIëU`@tn_x001C_Øß°b@¦Å¹¤qîd@½­-_x0006__x0018__x0010_b@EHåË_x0004__x0005__x000E_÷e@(I4O¿a@_x000C_·Óé&gt;·_@t$_x0005_xµa@h.QTæc@6nÌqäb@e?ñ$ì_x001E_d@nðü_x0001_Ýb@_x000B_ÖûäR_x0008_c@\Ë¶f@ÖY6Nfe@eó/Mc@òG×_x0018_û¿d@"{Ôz_`d@&gt;_x001E_³·_x0001__x0003_`@å_x0018_y!_x001F_Md@_x001A__x0007_ä_x0011_ìÔd@&lt;0mâ±zb@Õ_x001C_¨åua@DöaTV_x0004_`@JÓ:ÙG_x001E_d@ñÇGêe@_x000C_C&amp;![g@â½;]c@n)±ùb@&amp;ûÆIg­b@ý_x0005__x0002_¹ô_x0002_d@"®1_x000C_ßÏc@R_x0004_94ÉÌb@]_x0003_øÍ_x001C_a@&amp;:=ö*Ib@Ýb¤ ¯ðe@_x0002__x0003_u1±ðÞ_x0003_b@îL9ê_x0015_dd@þê¶^@¥«kn¿Úb@7ÛfÖÙGf@¿ù0_x0019_i_x0001_c@¿è¶ód@nìÚic@ÐÔt&gt;µc@~Õ_x001E_%Õe@øh jÃc@ "	s_x0014_×d@ÿ#°_x0003_#oa@_x0004_KG.Äc@¯)õÙÒf@ÅÅ`	×f@]_x0011_Ã_x000B_c@Zéhle@_x000C_©25¶ïa@_x001D_´ì_x0015_;êb@_x0003_b_x001C_öd@Â÷_x000F__x0019_æd@ýðzd@ð°Ô±c2d@ïµh_x000F_ÐPd@_x0014_èçN§Æd@B_x0011_áÓ_x001D_3c@ho_x000C__x000D_&lt;8c@_x001A_W£íÐzc@_x0019_Ôùs_x001C_b@ª^÷_x0016__x001A_]g@2ökZ_x0002__x0003_ª½d@à*;E_x0019_-c@Ç·º_x0017_®b@½_x0017_ëð_x0018_4f@\PÖ½~îd@væÅÒ}f@bpg+&amp;jc@t_x0007__x0005_R\_x0001_c@8ß_x0010__x0017_Y¹a@¶&gt;I_x001E_g@TÌmøßd@ùoÎ»!b@bDÏ§Å_@_x000B_ã¥¸d@³!üFÌ{e@Û^áÑ3a@èCÛ*_x0014_[c@/zÚÆ©b@k2Ê§¿d@&amp;_x0004_þÓ´Fb@¶Q£4_x0014_ïd@*_x0004_¥ÆRe@ÿÎÌg@"	'B1e@±_x001D_}òµW`@ù`Ö_x0011__x0001_d@t	íj{Ca@ÿÕJ_x0008__V`@mEì6æ(b@_x0011__x0007_hè_x0018_%c@nc_x0010_Kâa@0_x000F_{&gt;Yb@_x0003__x0007_iEFnáêa@P©í(*e@²»Qb@Õaóäþb@ã_x0002_î_x0004_Y!a@?£Çåa@ªÎ}¯²#d@äB_x0014_a@q©Íze@BÔæ Fc@ÎóÏºd@µ'zÂÜe@_x0001_]®ÇR_x0003_e@KèZÊÊc@£6Õ¦²b@ÎtÒ_x001E_'ãc@Náëõ«­`@_x000E_¢_x001E_Gc@R_x0001_lÍße@±b4×çe@_x0005_ow_x000E_:a@_x0008_ûÈ_x000B_ Ób@v_x0007__x000F_´Âc@__x0006_°*_x001A_c@¨¥_x001B_×d@ë=ºe@ds["ßg@!_x0012__¢b@_x000B__x0011_@ D`@_x000E_J[ë#c@-þ_x0004__x001E_&amp;îd@·r'_x0002__x0004_W²`@e_x000D_»K:d@¼A¬F*³a@%_x001C_úÉe@¦´_x001E_nTf@=Ý¯¢_x0018_b@Ý_x000B__x000B__x0015_Poc@_x001A_ö&gt; $_x0001_`@È'_x0003_òìa@!_x0011_³_x0011__x0007__@B¥_x001D_°ÈYc@_x0019__x001E_NÌ_x0013__x001D_f@ÇÏºó$mc@ìô_x0017_m_x0017_ f@!K|ffa@ )ø£_x0018_¾^@Í'7A;&amp;d@²_x0005_I_x0004_c@A´©ÍLb@º`N_x0010_ß_x0018_c@b¢_x000D_g8d@ÚúW·¯b@Ø É£d@àÚ5].c@ÖÅ&amp;ëfËc@´cùÏùbd@äkÐýâc@n74Îd@"_x0013_x_x0007_e@x«Ù_x0016_w.c@ãDCÈ_x0006_f@Èi_x0001_!Ü2f@_x0003__x0004_ö_x0007_÷_x0016__x001F_d@m48ÔY6`@£2&amp;)c@2M´3^e@O¨ìcY¶a@Î_x0001_!Z¤4d@ÒÐ_x001C_Èu)e@&amp;/ÊÍa@½_x000E_Ð·ib@àHVd@E©æXv©a@&amp;ë_x0014_Ì&gt;d@Dìã_x0002_§d@_x0011_ÛJ?_x0001_c@ü:UÊg½c@r¬Í&amp;Hc@_x000B_[¥_x000B_¢«e@ó_x001C_Îd&amp;c@'Zr¤¢¬f@ë1|8Ìc@Åh|J6Le@Ø'y#(`@|_x0002__x0003__x001E_bg@Þ¾vgSh`@öÂ"(%Õb@Ï_x001C_½UJ?c@eZD_x000F_½_x0013_c@E_x0012_Q Ýc@°âHÕ`@êx»n¸d@6_x0004__x0013_Êa@ {ÐÇ_x0001__x0004_ÚÙ`@·		&lt;®d@_x000C_N2di c@_x0007_o´[a@Ã	 k­d@XBmgÉõe@àª1È_x0012_b@ÖsZz¾­c@_x0013__x001A_áBëb@!_x0014_µ_x001F_]c@¦å_x0015_ôkb@_x0011_Æº_x0006_Ìa@_x0010_ç§_x000E_Õðb@¯AEàÏc`@ÿ_ë}¾Ée@ÑÜ¢Õa@u7ê×a@éG7h¬=g@lweµFld@Û_x0001_V_x000F__x001A_b@_x0017_KòÃÔf@ÂÜ5ö_x0003_d@qz_x001B__®[c@ØK+ìe@îC_x000D__x001A__x0002_c@4Áh_x0004_a@_x0016__x0008_¯w¼ve@ÕÉ:+!f@G$MÈ¸a@¡îòdzÇ`@ÅÓ{ÁËc@îÙ1Å"]d@_x0002__x000D_©_x000C__x0002_óÞ_@0Þ_x0003__x001A_~f@ô-tÅÿb`@_x0008_ÿ_x0016_w«e@QrÔ¦d@à¾H4¥·c@FÜúsNb@m@%_x0001_êa@\Û-_x001C_c@?B_x000C_PøÇ`@¬b	ì	a@_x0013_KÂN_@æ_x000B_éî¡a@Îþä _x0005_¨b@êÌÖ'÷"c@z5_x0004_Df@TüÂ_x0013__x0006_Çe@«ÑÓï9Ïa@_x001A_@V4Xce@C½yðí_x001B_c@ÈÑÿJ_x0014_^a@b¹»DÁ_x0005_e@öã(_x0006_÷d@Ì¢M*_x000F_­b@¼¹´p(`@âÇª_x0013__x0004_Êc@Ãh_x0007__x0007_H`@ÏúäO«c@©q]ªcYb@_x0019_+¡¤Ã`@];ªõÕ`@ú_x001E_cç_x0002__x0003__x0015_~e@_x0012_%t·Ïa@áî£g´Îa@æ©.=_x0019_Cd@_x0007_Ä_x001C_/_x0002_[e@¬ÕÙ#_x0018_~d@Î"g'Lc@¾Ñ7_x001D__x000C__x0001_d@¸^8Z¿f@XÊb@	UnhBìc@´®ò|^b@«üjªõ`@ Ýäø,óe@Î9¡Á_x0016_a@Æ¹_x001C_ÊEf@¤_x0011_:ÿ¨Bd@Ö_x000B_Ø¦a@áb°ü_x0004_c@ÚUZíÌi`@E!²b@Ø&gt;½|e@ê¹Ñ_3µc@_x0016_ÔH_x0013_b@Y_x000D_®%^a@zÍÖ_x001F_ã_x000F_c@Ú_x0003_óÜxc@_x0019__x001F_ê×7_x0003__@7GQNÐÍc@!C¥Éoc@¸_x0015_àÐßc@MgÑY@b@_x0003__x0004_ÃÁÍK!¾b@&lt;.`²e@½_x0016_"¬_x0003_ìb@Ô½AHAxb@_x0005_[|"Za@:&lt;pâàÐc@Î&gt;SÃ_x001A_³a@"_x0001_ª_x0002_þc@Õ_x001C_ÝId@ZÇ2!_x001D__x0006_d@ß_x001E_MeB±c@£!"_x0014_ý§a@ _x001A__x0015_qd@kP_x001D__x000D_féd@à'Þ_x0004_d;c@L.r_x001F_$_x0014_d@Ëqjdùåe@Ç¿´f@&gt;²Xp¥d@­¥ýåc@¢«0î ²f@H¤_x000F__x000D_e_x0015_b@5_x0008__x0010_âàc@­öv*K`@:3(6:e@Ñ¼W_x0016_va@_x001B_·QJf@T_®¢¥c@Þ)oäÞþb@yVpg_x001B_g@l_x001F_2®*c@QÖx_x0006__x0002__x0003_ê°a@ÌÚ_x001D_7}ób@Æ¨Bab@)Q_x000F_q.b@æð³Ù~f@ù­IG_x001F_4b@K?ö6d@é²n_x0001_we@xXBâJ!c@ô_x001D_Tlãtb@(iÁ_x001B_k=c@ïÂ¾_x0008_È`@Äâm#ò_x0018_`@/ Oswb@ÏHVÓ_x0018_c@æ /bd@ÀiÑ±¤îf@^S¡ôvïb@_x0007_ø+Ad@_x0010_]dÙªd@VàÁ!a@¦ÆZ#V®c@Ët×¤£ßb@à Ù¤_x0011_2e@.{2ä$?`@_x0004_¾Öæ´1e@wÎÄ}~-`@H¼¬Ó_x000E_b@_x001A_¶ À¡ec@²êHîP	d@LÜ¾£_x000B_ê`@òs¡°m&amp;b@_x0001__x0005_0:|:Þb@4%Ïñza@_x0019_§}_x0011_d@GJÍ¦3f@b®_x001D_Ûpa@­o´Òe@p¦BHuòc@4_x0001_a@|e@Ü¨D_x0004_Zf@òXcªu_x0005_b@Íw¾èÃ`@ÇFö6é@g@#Jùs]ga@VN?¼c@Ô_x000B__x001F_gòEc@:_x0006_V® Þa@¡pouºa@¡î´èa@,p×_x001D_&lt;c@ñÔ\_x000F_|b@:ø_x0012_%æÖc@½+Fmf@_x0010__x0002__x000E_rÂ`@à·öËµc@¼ñqN?ìb@2inª_x0016_c@_x0010_ëÝ7QÌb@pÉç²o+b@h¬a_x0014_G0e@Æ¢Môò¬d@à-_x0003_,d@ó½dY_x0001__x0002_«îb@³KÁ_x001B_ßÆa@Z¥÷1f@_x0007_@m{²d@m«}R_x000C_b@jd'$?g@G3®Ùôb@ûG_x0005_Ï´Ô`@lªºóýc@Q_x001C_ù]_x0001_¡d@´Lô³_x000D_*`@´1°èàØd@Ãôö_x0007_§_x000D_c@v_x001A__x0006_-g@©kÛN{`@=\¾·db@}øþ_x0015_c@º.%I¦b@_x0003_Å_x0010_züd@"ñJðb@R¦Ó_x001D_À©f@¸@¤ã_x0018_hc@U_x001D_ùFJ_x0017_f@Ãnù¬ìÏc@Ñû¼Vþ@d@¿_x0015_-¼»b@°¤P×=_x0007_d@2uTk_x0014_c@_x0017__x001F_ÙBtd@_x0018__x001D_ ©b@*§ó|c@Ô´ÜÖrúa@_x0001__x0003_Koà_x0016__x000C_a@ß7PPb@TÊà_x0008_3 e@Ëñ Üªb@nèm&gt;Wa@(/·×ÑYe@ð=ÔÎmc@_x0016__x000B_M	ï­f@°_x0005_Ðâé÷`@vú«mÌb@åLVA_x0008_Åd@Ü_x0005_*a@0Vc©$c@50m_x0006_ÈÁb@ì]X1a@åNº_x001C_¸b@Õ°±)w!`@d_x0004_¸_x001B_ïa@_x0008_Zê$Ée@Í¦èñ_x001E_üd@´ù±_x0016_¤U`@U¸mxûe@_x0002_µÿG%c@=1å%d@¹_x0006_pNV{a@_x000D_½®àb@îÌ¸ÛMjc@gTl_x0016_bµb@@_x001A_uy´d@_x001A_36¯Ùe@_x000E_n_x000C_ï¨d@|´ëv_x0002__x0005_p-a@&gt;_x0014__x0006_c@áJ7u2c@Ð¨¬¦OUe@Ø_x0007_iÑa@Bð©÷òb@Ä_x0007_¬Ud@lK ÛÛ*e@À_x0002_ú}kf@EU_x0004_«+c@Nîwº3¿e@_x0012_S£Oþ¾a@²_x001D_5 ¤Ëb@_x0010_NH¤#Bf@BÀp_x0006_Õa@FÀC_x000F_°_x0001_g@^_e¬_x001F_b@*ÓÀ"H(c@L¦0úg@ÌPºØM&amp;g@n§ÂXd@%ß_x001F_F¤f@_x000F_þÑý_x0001__@z7K­²_x0018_d@y_x000B_@±]nd@í«XF±Ýd@Ã¯Pf@yÑ_x0015_$¼/f@ðJ&lt;_x0011_c@Ô2Txc@_x0004_ð_x001C_Ê_x0003_d@_x001C_NPJ½c@_x0003__x0005_rË`Ã~Qa@uC_x0011_|_x0018_¨e@_x001B_&amp;Z_x0007_Óc@iØ_x0014_öCb@J&lt; ulfb@¡å±ÿHa@&amp;OsÓW{e@ò_x0019__x0007_d@)_Føù_x000B_c@"UÏåñ`@a«æÐzf@_x0001_fþ, c@@±åg{qd@ÂºÂI\_x0008_g@ÞrL,Ic@°ÞýlGe@h3²I_x000F__x0003_d@Ñb¥¹ñkc@Ðÿi-_x001F_\g@¤!/v1d@PW_x0012_oç`@¤ú³%Ýcd@ªM0Â_x0012_b@öpÜÐÛ)c@%rWuÌR_@ª_x0016_¤Uîud@_x000B_Ìê¨âa@_x0002_ªÙ®äHa@û_x0012_´ßd@ÔQHÙFc@%_x0010_³Ðb@ô_x0004_\z_x0001__x0002__x001A_&amp;c@®pÿÙ¶Af@0oÀKvf@Íôa@)Ã_x000D_º@lb@Iú¢_x0006_ftb@_x0002_þä\_x000D_"b@_x0007_ÃyW*e@«¨±EÕc@qc%âmÁa@m	5_x0006_e@În¼îNWa@-Ù¡$b@V¡b_x001A_&lt;æb@ÝVü_x001D_b@» 5'0d@$ú%+M­c@ÂHD;ðf@Ã9cèc@Mw¶ï'b@æµdñíde@Ù¸¶8_x001D_f@1`4z¤³`@»Ù~V+a@CT/Õb0d@àíI)v²e@éy&lt;PÈb@_x0016_|x?5sb@ËÓ?hè^@K×³Ã_x001D_c@Â|ûöûb@.\àø×e@_x0001__x0003_Ä_x001C_`_x0015_g@U×¦ni%a@x¬ ×$àb@¬êìÙ[e@sª_x0008_Ôc@#÷!ð_x0006__x0002_c@ÿ½+I`@	&lt;«Og@&amp;YA_x000B_×qa@l_x0012_NæÇb@j}ÇCb@®9Ð·ÿõc@]Õ@_x0016__x000E_f@_x001A_Å3F_x0001_rd@egÔë³¨^@_x001A__x0017_XÿÈe@u_x0007_8B¿`@¤éËå (g@,S_x0019_t£Zb@2yÑ#Ò_x0014_f@Ò_x0018_]a@f¶úwÂb@$?øxÊ_@ÌÇX_x0018_~_x0008_b@_x0018_1_x000D__x0004_cBa@jí5âÓ8f@Üä©üÐe@ZÞØ-îf@ÐããÌÚ_x0007_d@ÿÌ³»_x000C_5e@CaL_x000E_zd@4w÷Î_x0002__x0005_Ë_x001E_b@¾¹þyÏV`@®þtTTÅd@ük´1Öd@nsEã´Qa@¤#õ*f-c@Íî~¥|¯`@_x0010_è&amp;¢¸d@_x0005_½÷Ï&lt;á^@¤t_x001E_ÖP9e@_x000F__x0003_+q'Òa@é_x0005__x0016_Ö_x001D_`@3ÿ~ðja@R8ª_x0013_),d@£ÃzPb@À×Än¢¾e@_x0008_J&amp;;_x000B_Áb@lÚ"_x000E_«d@ÐütÈ¿ßb@ò#_x001B_Rd@ß¨_x0002_dð'b@+fì-Äb@Xi_x0007_8_@k»P2nb@\Òó_x000E_G$c@·£±_x0001_Eáb@_x0011_±_x0005_ta@¥­_x000F_Ö_x0004_¥_@U´eþ¢÷c@ÖíUø_d@­m¬7áÏc@_x0014_·_x0002_ãc`@_x0001__x0002_4¾cÐ_x0018_c@{ôt Ìe@_x001B__x0005__x001D_ñc@Ù½Bz¾·a@Ô_x0006_g_x0005_¦a@äº."Þ`@_x000E_7_x001D_|GÎd@ÜîOáZc@hÁ_x0006_I~Zb@_x0004_ðPc@»|T _x0011_c@J	Æ_x0019_Üa@t×_x0010_$_x0007_!b@pÂ{¤rïb@ÚêD(5ñc@\Ò_x0015_Gc@ãË¾$_x001A_Cg@Hû_x0018_=«¾c@FXÎh_x000E_©c@ÃE~&lt;_x0018_ûd@&gt;çÌó_x0008_c@ÎÐô¥b@	_x0016_¹1çd@Æg³_x000B__x001B__x0004_f@Kv!Ã¨×`@_x0012__x0001_f+äa@MFÜÄë`@bÏ;c@K´TÆ»c@÷êît³äb@È_x001B_%Üd@ÄGÝ_x000B__x000F_e[d@l_x0001_»Ï µb@_x0015_ÿÛñ¯f@îÇðx!a@z_x000D_ø:t_x0007_b@`Oj_x000B_·f@²zU$z§e@lë7«¨gc@çHî4b@ª_x001E_3c@Ëÿþ_x0002_2Üa@YªNPa@U_x000F_û_x0001_od@F_x001B_ ßºßc@!×Ðb@Æwk6+b@_x000E_3öÀ	e@jq½8g"b@_x0004_ÒÛ_x0018_ûí`@_x0013_ª¾§¯©b@_x001C_eR_x001C_b@øÖ¤¦ñd@_x0008_&lt;1_x000C_Þ®c@Ú_x0015_|\_x000E_b@´_x0003__x001F_²\çd@ÀÌç^_x0010_b@àGGcnb@D_x0004_×¡_x000D_&lt;d@îÅGýs«^@ÚU4¹_x0014_éa@MU_x0005_É_x0006_e@ôm/We@_x0002__x0003_ZèTÅd@S¾ízÀ`@PÇËbEb@aÉ_x001E_Xe@d_x001A_É¯¯oc@tSö2f@Ï&lt;ü§c@ªWX_x0005_ó_x0005_a@ÝK·ÕÀd@`l~è_x001A_Nf@Õï)_x0001_ Ãc@¸ 3êc@_x000C_uû_x0003_ùd@T×Ë¢e@²íwÍub@/dïõxd@à_x0012__x0018_cÇUc@Ø¯_x0005_ñÔ°d@ÀÌA|b%c@ä8zCb@ 9ö_x001D_í`@úæ_x001F_ec@ñªåè¬©b@fòQ~&amp;_x000F_f@ïÂs=n³d@zÁ~Ò)f@&gt;_x0016_:,_x001C_e@ê;_x0005_jMd@KÚÑB¯«b@Ù#Nãúèd@cõÈR&lt;e@m6Äö_x0001__x0002_¤f`@.[&amp;üa@TG_n£a@Ðq_x0001_1_x000E__x0013_e@_x0011_q\c@g~§µìâd@Ìk­yüa@&lt;{ÃÂDÉ^@Z-¯(Pd@_x001C_Lâl_x0003_d@hð}_x0019_c@_x0016__x0005_ñ2ß_x0016_f@(=ÃgH a@üWuì	a@³èôø_x001D_3f@0bpÎ²!b@wÓÑb@àãµ¶cg@©RK&gt;¡jb@ZõµäGëc@`çä_x0006_ßb@Ô2t_x0001_îÁf@,µ_x0004_2Sf@äª_x001A_\e@óh	Ö e@ úT?êd@R5~_x0007_õ_x0007_d@_x0008_cÒ_x0010_än`@í£ªTRôa@º¦#M_x0013_æe@Û^ù_x000F_çc@(5§_@_x0003_	N_x001B_ì_x001D_º`@xÞ_x0013__x0007_a@{Ç_x0017_È_x000D__x000D_f@_x0018_^ð½ü£d@(?f_x0015_c@b{Ø_x001A_Yöa@Q×th_x0001__x000D__@'ÛÛ+ÿc@àïè¯æ_`@´[élÚ/`@L_x001F_JÙc@wºë_x000F_c@_x001A__x000F_»)?_x0004_e@_x001D_GfÆeb@__x0004_«²ø f@XÙrUcûb@½@ª4_x0013_d@	Z_x001F_Q9yf@#©æH_x0008_`@|ãOmÑ_x0004_c@8_x000F_asÁac@_x0016_¶Yc@5`[Ñ_x0006_c@í~M¿ øf@ PÞßKd@²_©ßrc@_x0011_ b_x001A_e@_x0005_öÜæËb@ÖÀþ_x0002__x000B_¹e@I¡uMc@Ç_x0012__x000E_^_x0008_­b@`_x0004__x0005_«_x0003_a@ù¥&amp;÷Æüf@wõNd±_x001C_b@|©àíàÓ^@?_x000E_ì§Û/a@1§lØÊ^e@­(b«©d@é_x0001_ì_x0017__x000C__x0002_d@)Êð_x001F_e@#+º¡YÞc@Mô{×¼ía@jt-_x000D_Í_x001E_e@¸$,d@ %§'_x000E_Þc@ânFäìf@rJËè(Sd@¶BrA_@ìé:z­Ue@_x0012__x0019_Å#l©`@d²W)ïËa@n_x001D_eö]µ`@eW_x001C_{ïf@dX|$;e@_x0008_$Se@_x0001_d@_x0013_\6Pc@	ªi_x0017_=Bc@òL£Zµd@çt_x0017_1L±f@ý|çÞÓCa@Ô­_x0012_dÁ(c@A_x0015_5¶êPb@ô_x0001_raºb@_x0001__x0002_¦þÊ?ºZc@«'D7·e@²ú_x0011_&amp;Ì^`@Z?ý®³Ec@@hKSâ_x001B_g@_x0010_ºX&amp;_x000B_b@ø¨áµg_@R^KJ"yg@Í½0èâe@Êº_x000F_k¼b@Øý¾cìa@_x0014_uí1#a@Áÿp·f@Ð÷À_x0002_vÙc@¢º×_x000F_d@ÀRv-_x001B_M`@u%á¹J®a@}%´~e@_x0006_ÿ5_x000E_b@ùb£Âb@Ñ5Û$Ã`@ÂCn_x001D_R'a@ IPN_x0012_`@É_x001D_¤hc@±È	C_x0006_ìa@/8=_x0004_d@F©&gt;»Xøb@=îvþù_x001E_d@&amp;_x0005_&amp;e@H_x0002_ÉA_x0010_Pg@ÁÔ_x0016_¦_x001E_f@§³ã_x0003__x0004_ì»`@q!MÏI9c@fmö7Rþd@ãiÄ,þ_x000E_f@_ÖÎb@ºÙ_x0004__x000D__x0004_ac@¨¨÷JÚc@çJÝ-|b@rï_êwe@'¥.n_x001B_a@©_x000C__x001E_b@òº?Zúc@õ_x0003__x000B_¸á÷c@_x0012_Þ/ÍOMb@Þ$_x0002_^úc@4¾yºÈÁc@_x001E__x0016_-Roc@Ó0&amp;Yã4b@úm_x0001_íjf@ðünÆ`@rè_x0012_jc@:»WgÂ`@sí_x0019_A¾b@pt:_x000B_«)c@Y#§_x0019_-?_@*C²æ%_x0007_b@Ý=Õ_x0008_/¼`@P¯0×j6c@o_x0017_­*=¥d@*ÇN@Ma@h &gt;³d@!_x0011__x0013_¶óc@_x0001__x0003_t¶å«Àa@ãÿ¢©§À`@'_x0015_ß_x0003_db@kø;Øe@O_x000E_x1_x0017_=c@bÖx_x0010_£e@¸_x0012_Ìåý`@b_x001F_ÔÀa@¶MEü¯1a@\½{fÝ$d@-çÛ_x000B_6ªa@:iÃ_x001D_!×a@:ãá"ðd@¦_x0007_p%Ú`@_x001F_ª=A_x000D_`@t%rvYc@_x0002_Þç¶GMf@fÊÐN¹c@'ªÜô^Úc@eâüìá&gt;a@¤c_x000D_ã}¼a@t#¸µ_x0007_d@nI-fe@IÀÚïnb@¹ßbJ_x000C_d@_x0014_x§i%e@_x0015_Ê0NBwa@Þc¯ Ì_x000E_b@_x0006_Zt¿e@f_x0004_¨'kc@ðô`e@_x0010__x0001__x0002_7+c@~_x0014_B0¬ºc@¨ qÈ_x0003_.d@0+õpãa@Ã\¶_x001E_¸;c@_x000E_ÇI"åÉd@`ÍÆ5id@ Ð;¾c@ùìû\Øc@Ý8õ_x0002_Ó"f@_x001C_zýí_x001D_c@-CÁVmb@$0"ÓLáb@¤_x000F_+ìPÛd@LÕWæµd@T	4émÖ`@Q¾·Te@_x0012_À e£_x0018__@&lt;Séoßb@\óýâgb@_x0008_d±_x0017_c@;:ía@{_x0014_7Vµ¹e@¶z_x0012_ú:ôa@_x0014_Ùï7%`@a_x001F_«mîd@Â´ë²Ü&lt;g@o±"&lt;_x0019_^@Û¾ôXLc@"Ò$8(!d@JK~²Ý_x0011_a@_x0007_®¡c@_x0001__x0002_Ìô`eãKd@mJÂYb,f@_x001F_Ùc)Úe@_x0014_Y`¿îåc@©@_x0011_jï_x0008_a@8áy»Ë`@_x0019_{¯_x0006_ée@ëY-[Òc@öx_x0004_BÊVe@ù»_x001A_¶HM`@XR6ê®ýc@ä_x0008_æg;_x0001_b@xêM¼c@:LÖ_x0012_se@î ËôD¨`@|u_x001E_µe@ÿóÑÈ$c@&gt;ùÎtì²c@_x0003__x000B_)¹4d_@Ñg&amp;_O¸`@o9÷Ïd@_x0010_%6{f@6_x0011_3¦c@ï%gO9sd@_x0007_æPý£b@~o¢3b@x ðÉ	Þc@î®È	e@RïµÆö_x0001_b@*Ñ ád@Í©lhïnc@B@:c_x0001__x0002__x001C_"c@*_x000E_4ÆøYc@ÈC7?åe@Ýfiýg8f@£²|¤_x0008_×a@*H6êd@^Åêghkb@¡à·_x001D_U``@(AJd@ _x000D_ð`b@äõ%köêb@M}u\#e@a[»çºe@5,ê_x0018_¸Lb@ÂwÅãnc@.zñ¸À'c@n·R¤c@_x0010_ÄÂÎf?f@G=C£_x0005_{a@²jóùb@Öìö_x0014__x0006_b@,_x001A_â1f@ ¼d$wa@LhÂé)ûc@&gt;XëKÂe@'%±Þ±Eg@??4Ú¾c@áÈ#^Ôa@_x000D_í×_x0002_6g@_x000F_·Ç§_x0007_ýd@_x001A_Ó×_x0001__x0007_Þf@ê!Kb@_x0001__x0002_~Ê_x001C_Ô&gt;òc@Pxìe@2_x001C_õû©b@±4_x0007_-{e@R@_x0005_]a@ejP´_x000D_ùa@_x0019_¼_qfïf@ø`_x0018_ wc@÷ÿ&amp;Rd@ðî`,dsb@â6´_x0016_ÜEe@Ò#Ðl×c@#¿wWJ`@»â×=b@2Ç_x0010_È+âc@Ð¨'£üÅ_@_x001D_ØKØSd@¨­b^ªFd@xCwa@úEªÕ¨e@áóP¹Ïa@Gu±_x0012_oc@ñ^rë¼¡b@¼$aáb@È_x000D_ÚëÞ&lt;d@êp^kHb@TÐñ;Z_f@çS&gt;½)Åb@ÞêÄ_x0017_èMb@RNä«×Ìb@Zß¼¢\&lt;d@_x0004_§DÌ_x0005__x000C_dþb@ZùØÃ_x0003_e@_x0001__x0015_?_x0002_Ê¯c@Ñ¡e¢_x0014_d@èØ_x0008_.c@~P!_x001F_oGd@_x0001_a®ü,_x0001_a@RPÙç`@$)_x0005__x0018_ýue@Ùé×Ë·e@`&lt;YÃt;d@Dã¸_x0011_	äe@`vDzqfa@ ÀùfçÄc@2¼¬Qsíe@b;_x0012_´¦e@b£&lt;_x000E_²d@Çs¤_x0002_sc@Xc9ób@ÿH»ùý*d@_x0006_ÚÙ¢u_@ØYd¹a@0_x0007_/t/m`@ÿJ~éJ5c@)'h ÛHe@|ê"ÁÙ¿d@¼qEqc@ºÎÈ2gf@fÞ_x000F_ÂÑf@æ_x000C_qæ¼;c@1_x0017__x0004_×­ya@·"x_x000B_7Hc@_x0003__x0004_¦±õ_x0013_ä²b@È_x0010_ 6_x0006__x0007_d@´_x000F_}§2Pd@÷E_x0004_Lyf@_x000B__x0003_¾¼b@_x0004_47_x0010_ÿ_x001A_e@¾'Íÿ+®c@Ò÷_x0001__x001E_´%_@@Ä´Íc@roÈf¹b@kD·ntc@õ_x0018_@}Ï`@|­"üçf@àº_x0002_!´d@ã ¡_x0015_dåc@Þ°3tig@UÁJùð{a@ lå_x0005_£e@&gt;ç¹z	a@Z_x000C_l&amp;_x001F_ue@Ëâ»Ö%_x0014_e@¼Ä/_x0011_C_x000F_c@ÚÀÒLsFc@(N_x0003_d_x0019_¦b@HÙ¾"a@_x001B_lÛäg{_@¹ÉØGÀd@kùáFb@dOû_x0004_Áf@ `_x0016_|Ò®c@_x0017_	ËC¿Öd@VÒK_x001A__x0001__x0003_®ßb@j»ßYJg@¢}]W¥_x001A_c@_x000E_~ÃQf@+5 t&gt;ta@+Px_x0002__x0013_c@_x000C_oÐß6%c@¬3p0ºa@F)opùTe@t7ãÇÜÝa@eQ_x001D_Õ¢d@³	Â]POf@_x0005_CýÁônc@á$w4_x001A_×a@H}XÑwb@æ_x000E_Ô/e@@§Ó_x0010_c@¯kÔ8¼hc@éº_x0019_ôd_x000D_c@:¤}ÄË&lt;d@Ôß§FYd@P¯§~ÅÙb@_x001C__x0011_0Hü`@ý¦ØÊÑ`@_x0017_p» ^ña@_x0008_kClåßd@ú_x0006_P_x0007_¶b@_x0016__x000B__x001C__x001F_¼e@&lt; ÑÓ_x0007_a@hDx4%`@K¡õâ«9b@ìH_x0011_%!e@_x0003__x0006_=røÆL0b@àv~É5b@Öu.'c@g1´ü3c@_x000D_ÌNvc@ñ_x0004_o¹©b@ðåN¿ú×a@WOºÙ_x000C_æa@0X_x0001__x0019_Ù`@U¤	3Z`@*{ñc@¡n]Å&amp;_x0006_`@FG1©"f@LÚ=Õ¤°d@_x000C_ÖÞOqëa@ñ6váe@_x0005_­_x0001_&gt;íT`@=³5kRd@h_x0005_ÉÕFæe@L0#cè?a@_x000B_!óee@GV(Dé_x0002_b@¶Ãª29a@öãT6êb@ªóN¡«f@[_ò±EFc@=iÞxªc@Yjk_x000F_Ó`@íSµ&lt;8Ód@µ_x0010_	ÃDêa@ÕìôÄKd@¼¸_x0001__x0003_V_x000E_b@KG¿Þt/a@ÄÍ$*Ðb@É»_x0005_T_x0017_îa@q$7æ_x001A_c@M_x001D__x0014_£c×a@rFb\Ëc@õ_æXab@úæDÝc@êß_x0016_ù2_x0007_b@®ú_x001C_[e@À®¥_x000F_ga@Î6íÆ­`@8c\_x001A__x0003_a@³F|`@¬_x0003_¬C:g@TÞë:¢$b@%Ñd_x000B_eue@I{ù_f@äÏÊtmId@_x001B_`í_x001F_Òße@ð&amp;_x0013_gwb@uy/E¸8f@%³Ï	Ðd@ÔÆÛVÉb@J_x0002_z_x0014_Úa@½\æ=	½`@_x0008_£æ3pe@.0_x0019_Éq_x0006_c@¤½ñ_x0006_?;d@a_x0012_¸Õnd@_x000D_-_x001F_a\bd@_x0001__x0003_æs~i	c@æ&lt;_x001F_c@_x0001_j·_x001F_AÇc@&amp;XøþÏc@9O(ñ_x0002_`@_x001D_÷Øoèîc@`GT£òÛe@lN_`@æÐ¢ÔI^@­Qç_x001E_d)e@e_x001E_3Äía@µüó5Z¿`@~_x0013_:Uând@º	_x0012_'3W`@´üâÆï_x0016_`@ÖÔ`nd@øK·;A_@â_x001F_²VÁqb@_x0008_nüWd@_x000C_ê6õa@dG!£þ`@Ë¶é_x0013_nc@_x0014_tô1Q_x0013_f@_x0006_ö_x0008_Y_x0005_;d@Ù\3¨_x000B_Nb@ÜÛ®½a@Lìgüp]b@þ=_x001D_Í_x0013_f@ûú1_°8f@Ë6_x0001_)a@-£\v0a@l]Éû_x0003__x0004_íáa@¤¦§éðÄa@ðÛV¸[_x001A_f@1ÒRur7e@_x0004_SUlf@2d¿Mòb@sºD0Õ-d@JÇ_x001C_»ÓÙb@jåhJK`@_x0007_g¶$_x0001_ød@e3èÙb@KT"KN¶`@Q7_x001F_ëûe@_x0003_þ2ëíe@´ê5-¤d@OúAãõb@_x001F_&lt;@jf@ü¸_x000B__x0005_ý_x001D_c@_x0013_©1~_x0019_Ùa@ss-_x0014_Fób@oÝ³?¤_x0012_d@,ö_ ªd@ûW{C9Mb@_x0003__x001A_6Qµ_x0005_c@¦ ÿv_x0004__x0016_e@ñ±Ù_x0002_b@_x001A_ Ã÷_x001A_·e@_x0012_Ì·_x0015_Üe@¨_x000F_Ñ_x0006_A|a@´Øì_x000D_Ñb@z71¬_x001A_`a@F8Jïwa@_x0001__x0005_:ÄÃçQg@N°Êæ`a@Hwªr_x001C_ðe@qÄM_x0002_ïc@¹_x0004_6-6a@ÛÝÀs_x001B_c@ö$ÇÏ£a@emàB¢b@\_x0011__x0003_Vb@ó5ô.ãa@ú;FÞ b@JC_x001C__x0002__x0011_b@­`_x000B__x0002__x0005_f@_x0015_w_x0005__x0006_mVa@Ü½ËÖàa@¾lÀËõa@uCºra»d@_x0005_Ê¥_x0016_&amp;`@Åd7F_x0006_td@Ä.iË_x0015_e@¾©_x0015_&lt;äb@Ø"èK%b@§M_x000C_¸³c@jRÏ,+ca@`¡÷â|a@8"_x0011__x0015_b@ÌYåE_@_x0017_s{©_x0005_;c@kPÈf@Ì©ö^îb@ùTøL_x0016_c@0.^)_x0001__x0002_?}e@HFUÿb@_x001C_¶w_x0015_¡d@ífj`Üd@_x001E_¸¬ig@^Ü_x0011_pd@_x0013_R'JØf@æ_x0019_R_x0016_b@Ëîë¸øMe@nå/V_x0001_ød@T_x000D__@_®a@ 3êù_x0003_f@6¢V1¹b@æå@_x000E_µc@_x0002_Óöµd@_x0018__x0013__x0019__x001E_Wc@M_x000B_åW|ÿb@¹è_x000E_	2ò_@_x0014_2Î(hc@jÜWÿ:a@$o_x000F_õ.c@Ô;æZ¥d@ï²µKÎ_a@=«Ì-Ò&lt;c@f+k	H¤a@ëX£ÍtÏe@_x0014_#'U!ce@t6*saTa@~µ_x001C_¿=d@'6¯gEb@dÎn©Jmc@ _x001B_Õ«|]b@_x0001__x0002_Yªkðd@öè§P&gt;0d@DªÔì`§c@´$ká¾Ób@2Þ/½f@èµº¢Vmc@.¼¦aºzd@_x0001_¿V_x0008_#ìc@_x000F_Y_x0005_ø:c@_x000F_gÛc@Aí¹jøÑd@_x0008_cÇ¦Zd@HÙ!ìæÍ`@F¡KÒèa@T±å_x0010__x0017_Ù`@ £_x000B_îI³c@_x0011_²æ~©óa@m9Uä_x0012_c@ª«G=Ëc@"òû«c@bxóc@_oV%_x000F_M`@mpµ¿©,d@)*SÑ_x0007_b@_x0008_¹Ör÷c@LOÈþFb@]+ÀIb@öA_x0019_óýc@Ý_é_x0019_íb@PÂh_x0006_¦`@`ÀKWËa@©·ô¼_x0002__x0005_Ðld@´_x001D_¿­rc@Lóû²Üc@Ã^ðra@_x0001_±ùÏc@dë@_x0019_(d@5éw_x0004_d@ÞY`¶_x001B_g@ï`øóça@+_x001B_=_x001C_BJa@OÉ_x0013__x0010_^d@4y(]~b@&amp;ÈÀ¿ª¬e@-^«å	_x0014_b@Òt¾_x0016_Ðc@ßÇ§Bc@Ø_x0007__x001B_fÒ`@_x000C_¼ÅYZd@Ä.fÄ_x0019__b@rE_x001C_df@DâpçNe@,,~£¤_x0003_c@_x0019_Ö_x0012_ÖOe@¤K_x0017_¿!Éd@cÎÒíÉe@ïó@gc@¦¼_x0004_d@_x0004_&lt;5\c@¾´µ«å¦f@¿þîÇYc@j_x000B__x001C_±#a@è*_x0001_Hô_x000B_d@_x0002__x0004_Hs	À_x0019_We@_x0005_)»Lb@9¼¯}_x0016_Id@Ô=_x0008__x000E_f@ä_x0011_ñ_x000E__x000E_e@F_x0016_ª ûr`@O_x001E_gMKe@M	_x0013__x0002_Jc@Ì)Ù¾!`@}_x000E_K©_x0007__x0010_c@a1])_x0016_Pa@ÂÁU)´d@eLÛe&gt;Îd@¢Ý)²þ_@ç_x0008_7ß#ûd@_x001E_Ý[%y=b@©OiËb@÷_x0008_vjðd@\I§´¯`@_x0010_µf^&amp;d@(	b@Ô_x001B_c@u_x0001__x0003_d@YÀÝGb@44V÷Sb@ eYµd@Óu«c@ÚÀ`ì3¶b@_x001A_ÍM2_x0004_b@z%QÚge@\¬æñc@_x000D_X&lt;w_x0003__x0002_f@®&amp;5·_x0001__x0008_Àï`@C$N6g@_x0004_ò/_Yöe@¼(_x0017_ÛÄc@Tè_x0001__x001B_b@&gt;	¡è®Äe@ È*7-c@¿=û_x000C_à;a@_x000C_T¬=õa@&lt;:9áúZe@$NÎ½¶éb@sº³rb@Á4_x001F__x0007_å`@þ-_x000D_õe@Û_x0002_Ò_x000B_ÿÎe@þ_x0006__x0005__x000D_cZc@ÞÕ_x0010__x000C_úd@1µ¶;b@­²_x0017_Öía@ðø OÛ_x0012_e@õôB{Qc@i±ÞHnäa@$_x0011_ÿ?r_d@Àèê$&lt;e@Z_x0003_ç6ùd@æ_x0019_õld@/_x0010__x0005_=_x0006_µe@2H!¯c.d@¹Å´«a@[¬Ê_x0014_ia@ÜQ_x001C__x0001_Õh`@à_x000F_£J2a@_x0001__x0003_¶ç5c@4ÁZmC4b@_x0004_s_x0006_ó5Îe@fÛBé`@$±G.d@_x000B_&gt;7_x0011_ád@¤C_x0011_`êa@èY[ôc@þîÐ¥d@FVnf_x0001_b@Ò_x0017_õ_x0012_ýd@pvV&lt;ùb@"_x001C_Uº¶c@_x0002_@ÊA9e@_x0010_lËEÊ¯e@nôZ_x0011_wÕ`@'¡/{äLa@wôÙ²Òd@ÅõÏµc@k5©VÏo`@ó3l~4d@¸B!F¬d@_x001C_Tgg_x0007_b@_x001A_¾_x001B_a@B_x0019_rl8`@9e³r¶ðc@#G¤ãzKb@q%òÝÃb@lçG|d@*ÿv_x000C_`_x0004_c@@-:«®_x0010_c@ø1æ_x000C__x0002__x0003_Up`@Hz&lt;=e@_x0004__x0004_UTj6f@±«_x001B_a@&gt;®³QÛÐ`@_x001C__x0006__x0012__x001C_3×`@ßþá³d@é³£Ö6àa@\_x000C_¯L_x000C_d@EÆ­G]~c@æúJùÅ0d@çq@¹Jc@I_x0015_ÌX¦`@²9Üë_x001B_a@Ä¨Ç¿_x001D_d@_x001B_Yð4_x000B_c@_x0015_!S­S¹c@?­_x0004_ü©`@R Û}åe@ËøÆâc@ô¶&lt;°°]f@£_x0013_Þ_x001B_²c@¨_x0001_RÈ3yf@âUc¬NQb@¡.ñ_x001A_¬c@BK "6e@¥8F_x001C_þ_x0006_a@Md1À_x0014_d@£_x000C__x000B_Öîf@»C_x001F_Ò_x001F_º_@ûðÒÊFc@¤Yøâc@_x0003__x0006__x001C_7½h4f@_x0010_ _x000F_Ùhþc@(_x0005_8Y_x0002_e@æofì2[b@ò_x0003_ò"d@³Î÷°döb@À±qc@2_x0001_|è_x0016_\f@IN¸´`@ä©z_x0004_:c@_x0006_à¸^çJg@7_x0016__x0005_}_x001F_[a@bçÛ_x000F_Ödd@ìÔ°_x000E_,²d@LÜØ?¶g@Ï_x001D_q8c@V_x001D_ÁZÕÓa@ýe·=Ðf@ÕÓ.Dc@"_x001E__x0006_ïf@6ÁÇTT¬d@ë¶Åxb»d@âQ:ðüGd@ßk#Ì¨_x000C_d@ÜôÒ)b@òñÎô^b@_x0010_e_6ôc@wjn­@d@ú0Mâð~d@2_x0011_àãäc@NÅý_x001E__x0016_a@HËt_x0001__x0002_Åd@DtÅtfib@¢~Ë_x0019_Jb@ø:vÅ­5b@_x000F_×o`_x000B_a@º¤Ð7èed@diSW3ob@_x0008_A"sb@(þ÷&gt;A_x0010_c@ò¤oÀ6ßb@_x0016_øÑEYêa@_x000F_A8 |_x0008_`@/¶è&lt;_x0005_©a@p¥è&gt;Ud@5y_x0012_Léc@3ÛÝ?ü`@_x001F__x0001__x000B_½c@Þåc1t¿f@wÊ_x0012_Üd@BÒ\_x001C__x0015_¾d@ g_x0015_	Ôc@~ß_x001C_À_x001D_Cb@d_x0017_9Th^c@°â©d@b_x0019_ÈnhXa@RÆExùc@_x000E_Kû}Þb@¤ÿÙ±Za@¤£ëßÎDc@Ac{_x001F_Hc@sg_x0003_³E_x0014_`@_x0014_vÈM¢|c@_x0001__x0002_ñ9ê_x0014_×ïc@_x0018_TÙSÛg@p6V_x0005_çYf@1¿Vaa@xÐýÕ]d@xLi_x0006_îc@vAï^d@Y¼_x000C_ÜÙb@ÈÛCP/c@¨ÑÓ2f@c_x0005_î3b@¤è_x0015_¿_x001A_Òc@¡[Ú(5Ic@Pß%=÷c@FaÇq	d@F¸PJ"g@_x0015_|ÃmUc@_x000F_PEð|sa@_x0006_p°Ô_x000F_d@ôÏÿ9uV`@cdB?_x000B_ea@ÌoÌqVg@_x0008_®_x0017_}íc@¢ú¥ÍCf@ _x0004_¦ç`@þÅpÆb@^q_x0014_&gt;e@¤iÈÔDe@rûõ_x0004_Fd@_x000C_·%0d@TTMi@f@ÊkT_x0005__x0002__x0003_¯öb@èwD/Ic@_x0014_|0yyäc@öõµÄË_x0007_c@ñ_x0008__x0016_~_x000B_Âa@Ý_x001E_¸Â_x001E_	d@_x0001_@Îø+d@­Å¡ng@IPäÆkf@ú(?áÃe@._x0008_ ilf@qv_x0002_gÁ_x001A_d@¥×¤/ñd@Ú/¼½­òb@_x0011_7ð_x001A_à`@qIjz_x0014_f@­7Z²=Ú`@	ÕÓ`âbb@hAwY-Úa@Ô¶ßpð_@,~_x0013_]ôUb@Ñé_x0018_T7a@X,Å9f@)_x001A_Ão£d@íFZP:öb@l=D©d@¾`_x0016_vC^d@oòÐ¾Û"`@9¿}¸\a@@ßíö7b@p_x001D_|n®c@ ÷[éb@_x0001__x0003__x0002_¡D1Kc@^»Äan_x0004_a@¦3f_x000B__x001A_ÿ`@õâ:_x001D_å`@{~?7þ_x0013_e@61vH×pf@POÇüQÑd@®¸#ãTe@ì|d@,ýs9 e@f²£`@·i_x0010_§_x001E_f@äp6/Áqc@ÚÚOÊc@ÎP§í/b@·R3ðªd@À[-¤©dc@À?Åôdd@¹âkÍG=c@ù_x001A_¢ß­f@B &amp;Ve@Á}'¯+_x0011_b@ÑQ5»udd@ð¨é_x0014_ c@6ZI);d@£Ø_x0006_9tc@Ep]Î¯Þb@ná²õ_x0008_Ed@"N;_x0017_â;d@¦saò_x000B_g@¤_x0002__x0005__x001A_&gt;À_@êN§_x001C__x0001__x0003__x0003_vd@ÍµÏs×_x001F_d@&gt;`_x0019_âñ+f@ìñÄÎô_x000E_g@t_x0010_Ô_x0018_zg@_x0015_*_x0002__x0019__x0016_¸a@p+~+9àd@_x0013_ö-å`_x0006_f@³+_x0018_üra@HÍÕÃñ0d@#¸xâ¦b@[_x001E_ÌFY_x001B_d@Ä0Kw¿	e@c_x0005_)ýÒa@:©êàyc@µ¹Á^µkb@_x0004_O5¦_x0017_øa@_x0017_\_x0010_Ï_x0003_§d@_x001A_ß_x001A_4\Hb@Ìj `¤bc@÷ò¢_x001C_pXb@Yp»ó?`@B[9*#c@fÿ½üë.d@_x0001_Pý[f@ú¢foqd@¥HjW@âe@qVº?Oe@x_x0011_¶*ë`@Ù{ÙÂke@¤I¢a½d@ÃJS_x001C_òd@_x0001__x0003_ü_x0015__x0006_Y_x001C_õb@_x0013_!mZc@	n_x0012_:®3g@QÛ±e@_x0005_V¥Ùb@_x000D_?fý`@a_x000F_oñ:e@õÃ©+ç`@âÌz@_x000F_d@úD)UÑ`@_x000E_u®-!cc@E¢VoO±a@EjÃ3_x0010_a@®_x0002_C_x001E_Pd@[¼ý½Xc@¥µ}Á÷e@m]æ)ðb@rþü´Áùc@-ôe¢$d@2_x001B_¡_x0006_2b@è³1yÜne@®Ð+=Å_x0016_`@1]ATXa@f_x0012_©¦Èd@¹q_x001A_ì-d@E×&lt;Ïd@óó`Ï`@`gÅ_x001B_»f@£_x000B_eè¤`@_x001A_:!?9f@_x0008_+/±_x0017_5b@ó£¹W_x0001__x0007_3§c@ÐÌ_x0005_kñc@2M-ÙuWd@ëõ_x0004_Ì?Ûc@:ü_x000B_sc@)_x000C_?_x0002__x001E_c@}R£-_x0005_Vc@ða_x0018_0_x0014_`@rLtÍc c@_x0016__x000D__x001F_=,e@~2_x001A_Yz_x0016_e@.á¹läe@ÂK­_x0006_9a@º¾[AÑóc@_x001A_ng-ëIf@_x0003__x000C__x001B_	j¹b@Fãþ-e_x0007_e@à\o5_x0015_9c@òF÷r_x000F_f@Ó±3°e@®ß'_x000E_¯¤`@0ÈH(÷d@¯a¬^IÍ`@­{_x0007_Xjþf@_x0013_²¡çc@d&gt;JrÉ`@_x001C__x0011_gÀîc@aH[´Tec@(_x0010_°L²`@Âsh´º³f@®¥ÕN0_x0006_a@_x0013_Wß^ÖÐb@_x0001__x0003__x001F_Z½ü;Ãd@_x0018_R_È³§b@\|y^Uîe@Nhën_x0016_Öd@ý81__@ë·ÜPe@ªÚï;_x001C_c@J_x000F_òÉíÀe@*_Ë_x000B_«åd@©È·c@ Ô4FRf@ðü½BÊf@mp,2øÓc@ú/ßµTe@zRY f@_x001C_8Î_x0019_êOe@¸6ËEt'a@D¥3_x0007_ï_x0015_g@D~Ðx¢hb@_x0016_Ëo{¦d@´~y:ãf@ðqê´_x001C_g@_x001A_G.b®_x0017_f@_x0002_ìÒãø*d@:æÜÝd@ m|àyrb@kÖD^Bòc@Â¢b	|0e@àWuj_x0017_Èd@ª_x0010_Ìeãc@ÒÖF¦«7b@ì÷½c_x0001__x0002_þ`@¬I _x0017_ÆÖc@YX&gt;öFd@hË [ùde@zåç!ad@k_x001D__x0010_ôß=b@O7dy§g@ïÚu´}ïe@Coy,ÜIe@e8°¤Äa@8siBÑ¢a@VsÎ_x0018_åU_@._x0006_´b_x000D_g@&amp;Ìr±d@6i»ï_x0015_c@»&lt;yÐ_x0018_7b@Ñ,_x0017_²½mc@h²î_x000B_ELe@P_x0011_94æb@}VRrÿ`@Úµl,hñd@ïãÄèç½e@&lt;àá#_x0010__x0006_c@Ï_x0004_¸_x0017_é_x0010_d@»±_x000F_Ü_x0016_ÿc@_x0018__z4uOb@:rÓA±od@Þ¨_x0007_f@%4tsb@n6[g/_x0019_d@³5ß[^d@pG_x0018_ÏÔa@_x0001__x0002_q(ç-9_x0018_`@®ù_x0003_?ãd@üTØ	c@_x000E_t_x0003_àFc@­Ñ§]_x0005_8`@Þ_x0006_*=êÈa@.¹Ò_x0005_þd@?ì_x0018_Qf@Üæ³¼b@ÿmhÞçf@\_x000C_ÛBööb@®&amp;ei&gt;&lt;b@i¬_x001B_\°c@F¨xÎ`@Rªã&amp;a@Á_x0015_é§`@_x0008_9Î®Â½b@ú¢vØïc@ ¤_x0002_µó`@áWÅ×püc@º_x0003_2ÃF¨c@e_x001C_~÷$_x000F_a@úâ×¯f@¼äÔ_x0016__x0001_de@kÕ°yÿ¨a@:=vLo_x0012_b@Í È&lt;åb@!tò²/ze@l.&amp;=É'b@Ò: c@tÏèÏØÄe@àVt¾_x0001__x0003_ß´c@_x001B__x000D__x001D__x0018_Kd@u¬&gt;_ÒÂb@_x0012_Z¼÷`@G5b&amp;_x0006_d@_x0008_ípZ_x0016_üc@®ÏîÞBód@_x0016_ÛÍ±c@éþ{3\_x0011_`@LáS Àc@`)âçd@SÏÈyÎb@:ezoc@4di_x0003_e@ Ïû°ã7d@;%@¨d@ÈÍ¦KÛ*b@%"-)wa@vÆ¿Fe@_x0002__x0013_ç-»c@Ô&lt;ê_x0019_ec@.u8m\_x0014__@ëÏs_x0008_¾öf@_x0002_@Ã}»d@Td}æ#f@¨¥Jãga@ûSõðÓfa@Z¾	_x000D_§_x000C_b@Ç._x0005_ó_x0017_êd@[_x000E_²^ëxd@&gt;ú'z_x0018_Fc@Ã=_x0005_Ö_x0010_¾b@_x0001__x0004_õü§$sb@úg_oòc@nñÍa@Ùå[­_x0015_a@¶¿	_x0007_D°b@Âh_x000C_ù1ra@S_x0006__x0002_¯_x0007_Úb@÷Z¼*XSe@_x000E_n¦_x0019__x001E_/e@ÔFY_x0014_²xd@1Ã B_x0006_Sb@¸\½êÚa@XGØG_x0002_d@_x000C_Ê8_x0012_£`@~=Ç\Èc@rwö+Ïd@+I_x0010_fÙÛc@W_x0018_´0ùa@ÒsØåçb@r_x0003_å®õc@,9_x001C_¯Úa@Èê_x001F_û_@8Zýü§_@è&lt;Ïüød@®R}_x001F_¿b@#u¤Êld@¼`_x0014_u_x0006_b@¦{1ßLd@õÍQ?]c@ÖñÁgÍe@_x001E_oÒÂ_x001A_f@_x001C_Æíd_x0001__x0002_¡ç`@	øõ_x0018_ìÎd@_x001F__x0011_0qÒÁb@ÐÑeÁüÒc@Ëª¦U¥b@µüQ_x0019_e@l÷c¤âd@`þÇÜXìa@ù¸L¢Na@ýúLTqEc@Ðg©¹@e@_x000B_(Æ_x001E_­'`@åC_x0003_04÷`@""Å_x000B_¢	a@2!v@{a@H;_x0010_v_x0019_d@?jä©õ_@á0îð!Ùe@_(ô_x0008_9e@Êìß2$_x0011__@ß_x0013_C_x000E_Ûd@Ì_x001C_¹QNa@¶z~³ºØa@k_x0005_Ï¸;_x000C_b@Ò{öN_x0015_b@Hç§/ea@_x001A_Ñ_x001B_³`@_x001D_B&lt;ìc@_x0018_®_x001D_!ñ_@?ã&lt;.fc@æü&amp;µd@[©jï`@_x0002__x0005__x0007__x0004_Wº`@Þßb¢2Ïd@Êã\î+Ua@½¨ÛA6Ob@­¶·Â_x001D_Ud@_x000D_ÍRò_x0006_Ï`@Æ.9Lí_x0003_g@Re¸_x001B_Òc@ö½_x0016_|Ýb@Çu_x001E_K$`@_x0007_)ÿFÕ`@Å_x001B_ü?²Af@ßã P_x0006_a@_x0012__x001F__x0013_l_x0007_d@_¡É_x001B_©ïa@G_x001B__x001B_(×kd@±Mìí¤b@j¿;_x0013_Db@Ð_x000D_%_x000B_b@ÝAá5Îª`@ÖcK_x001B_çb@ûÆj·Na@}§«kÆod@¦&gt;kúàêd@AÖÌcÚc@ÚC° !`@w{U}ÀÉc@&amp;¼²(:b@U_x0014__x0008__x0011_éa@EC`Èåº`@£_x0010_ÈD_x0001_Hb@ h	Í_x0003__x0004_Fb@_x0019_qëÙÿdc@X_x0019__x0001_DBe@å¨4v;b@¦mÏß¨Sc@_x0012_¹N#8c@»¸æ%_x000D_Ûb@¹,1ÁT"b@hG²_x0014_¡e@é§/hb@¹¿åð¬|a@øâY_x001E__x001D_c@Î³Ý@¦g@¬Ë¥wLa@ÚÈ-fc@ºy·_x0006_t&lt;f@¤Ù4Ú&gt;a@¦òl=_x0018_3c@ó¿_x0003_tc@tÎâøtb@Ö4_x0011_N)¼^@O~D@_x001C_e@vqº¸Þ·b@ò_x001F_I$ýd@¤gì#ºúd@Ýçù_x0002_'bc@¿¶¥_x000B_Â®c@_x0003_N8PÀ_x0011_f@OçS_x001D_ý`@çFy3_x0013_c@ÐèÌ_x0010_ÓÛd@7-_x0006_ía~a@_x0005__x0006_Ã]LR¤b@v~&lt;_x000C_Î_x0002_b@_x001E_ðç4+e@|$uM_x000C_a@SÝ_x001B_í-î`@Æ0!_x0004_õd@ÐÚN7_x0002_e@PåHQ|b@8_x0018_-ú b@$_x0001_ÚìHe@_x0003__x0003_¾¬`Oa@bÜ/ÍÁ_x0012_d@^_x000E_Ñ_x0005_3d@Q]'¤jd@Î ìu_x0006_g@î_x000D_,ÝíÐa@!ov¼QÓb@i:åè`@_x0014_R,Z«_x001B_c@}Òn]¾ß_@Ã&lt;@â_x0016_a@Éñ8rvf@ªV_x0002_jb@õ-G_x001E_of@FÆ_x000B_m_x000F_`@©U¯_x0017_´Yc@Ù~;Q'e@P"é&lt;tc@ê&gt;OG£e@FÔß_x0012_Ça@¤9À_x001B_£d@Zy¸ò_x0003__x0006__x0003_äc@{,N§Â`@_x0005__x001C_Ô_x0019_¤If@Hç0J_x0004_ác@ ç×_x0003_â=b@ÀLÂÿ­Cf@äF_x0017_iPUf@_x000E_ÌeRòÆa@_x0002__x0015_+_x0013__x0011_úc@~_x0004_±5pée@¢$¿d@ö±NýÖa@ ðî_x0004_ÉÈc@_x001D__x001F_µvÎb@_x0015__x0017__x0008__x0011_`af@øªÄ½_x0011_`@w_x0001_SOe@æä»H¦Qa@{_x000C_Wpo_x001B_`@(µG³-ma@ÉV_x0019_²ª^@¾èSHùád@\zôb@ö|«Ñjb@/¯_x001E_1b_x0019_c@fÂPÈ+`b@	{_x0001_ü_x000E_Wd@1DÜÇ]d@r_x0002_¤±õa@òRÔúb@ªÚûÆc@_x0018_Ø_x000F_h_mc@_x0003__x0006_Ò_x000C_V÷ðd@ñ4lând@Hvvóº0`@òÅQ9N3e@©×»¥&gt;÷c@ i!éFb@¥AÊ_x0017_{©_@x_x000F_Cåec@Ø½Sf¥_x0011_d@fïëKÿ_x0015_f@RpãÊ`íf@b¿ö_x000E_d@};Åã'c@6Å©£p_x001E_c@Ô§7ÞSd@c_x0001_ÿÁecc@ìLØJ!a@«êBÂa@N_x0014_z_x0011_¬c@ÿoD.Ùyc@pÉÜ÷_x0001_¼_@ &lt;K[ß`@6)_x0005_=_x001E_øb@ÐWÏQc_x0002_c@B_x001E_&amp;Å_x0016_!e@}Ì_x0005_Ò­a@¢ÍEXe@`i_x0004_'g@kì·Òc@JÊ·T5³c@	4_@Åaè_x0001__x0003_'Üa@É@Q±¼b@zÖØd8f@èsN7õd@(÷Å2_x001A_a@_x0004__x001F__x0011_Õ_x0003_0c@òÖEêc@_x000E_R»´a@_x0007_þýï¹Õc@_x000C_7r¥ÿ4c@pK·h:b@ªêkÍ^e@ J1ßPe@¿"_x0002_d@äl_x0002_ÓÅR`@¨1BAÿ`@_x001A_èVßÓc@Â\4"_x0016_d@_x001F_u×ú`@Ò]Q.ãab@_x0001_é¿^.a@\ÝÔ&gt;n`@g]_x0005_Ñ6gc@_x0004__x0008_ð_x000F_H+c@WÔª_x001F_+}d@Ðu_x001D__x0007_íPd@6Ó _x0012_Y_x001F_`@Qµn&lt;ï¢c@Ùsú_x0014_Kc@_x0014_£Gt_x001B_°b@\4{Kë¹c@_x000E_Óÿ-ãäd@_x0001__x0007_ºd_x0005_ü\e@#_x0016_F¼F_x0010_c@«Û_x001A_\W_x000E_c@C]AC¥¤d@äw^_x0019_1d@N_x0014_ò«óa@H}Ô5/jd@êe_x0005_6øe@l½d³_x000F_Ne@tõ_x001A__x000D_Wg@âæÆÏØa@Në4_x0002__e@N_x0005_ÞÐ^_x0006_f@öúµ_x0004_\b@_x0003_ã_x0003_w_x0018_d@Ú¬_x0002_¶+;f@*&lt;jf@_x0011_@?WXc@]®é³àd@&lt;B_x001C_ÄrXb@_x0002_¶µMwôc@Ö ^ë}¤c@&gt;_x0013_ç*Ænc@QN³Mªq`@¹Ñ"_x001B_&gt;b@YóG_x0001__x0008_c@1ª	_x0004_å9d@¨ÔÖÎ_x001E_çf@AßÆb@/3à_x0006_árb@_x0016_Q_x001F_Rd@áñÏñ_x000B__x000C_åêd@&lt;m¤Ñ¤Ac@¼ÐìÊ'ºe@!|½êñ£c@Æ_x0017_ödb@~ì3FæFf@§RP_x0017_Ãa@\§ëÓ"Ïf@¬ÇÅËëd@?dgÐ^ùc@­_x0005_½¿c@(b¹û_x0008_Ôb@¥0Äø¦g@.`ÄN`@$ë{Ü}6e@h_x0010__x0003_ÛA:e@Ei¨	a@[¡¨úÇäb@LI__x0004_öe@Ê3&gt;_x0017_5_@øtdÌ:¸b@ü¥&amp;Ya@$_x0004_­¾5%`@þº_x001B_Frd@ð%]Ó%_x0006_e@¶;7_x0005_ïsf@nÏ}ºbb@_x0001_­_x0007_¬úÒc@z÷_x0002_g¯Îb@j\Ö_x0002_c@Þ22_x0006__x0005__x000B_b@¬:Å`_x0017_ôe@_x0003__x0004_ûÐg¨èd@\8ï¸¹tc@_x0002_áne_x0003_d@ö_x000C_í+ðà`@Ê_x0006_I¼e@Ô_x0014_¯ö_x000F_c@\_x001B_5_x0001_`@«ä/D_x0005_g@àkßºÝ`@i0Äð_x0007__x0011_a@_x001F_Àî)ªva@Ê_x001A_Èj_x001E_g@ÖÌ¯_x0012_c@BYíØ¢e@/*ÅyÐc@ce«vðmc@_x0016__x0002_çÚÕb@Ó_x0006_êÿ§a@	­^_x000C_Àb@x¹3]®b@x&gt;4:Üc@t²æbc@_x000D_êRm\ûf@TXI_x001F_,c@Ídv¬c@	«}_x0005_Ê_@Òy~Àhmb@Äô®_x0002_Á¦c@*6£9kd@´ua¡_x0004_Öb@Sn_x0010_Ýùa@_x000E_$_x001D_H_x0001__x0002_ ;c@\Hðk_x0011_d@_x0010_C@B_x000C_e@Ê·uùù»c@ða6Æüpc@b+ª®õa@ìN_x000B_ôâd@i_x0014_zâòb@êû_x0010_»÷b@lßB.Êc@Í_x0001_ÜÔªa@Á$¼c^@a@66_x0003_x¹_x0003_a@`_x001B_Ã_x0019_(ªc@Ð_x001E__x0007_úòGd@Âªí¸Ff@^;êä%µa@ª¢2BÛa@¯aúÞb@_x0002_Ï¢³áÍd@Ð³6Ì_x0018_g@´Ù@cç¦d@uGÔ_x0017_Þ`@Ê3`À_x0012_d@ódµCCãb@_x0013__x0019_]_x001F_c@7ã4_x0016_Ù_x000E_d@bÛpcÍ`@ôz­zÏa@­_x001F_{ _x0013_dc@5³{ÝßDa@_x001A_·ý_@_x0001__x0002_2_x000D_TS_ùf@@~ãôéa@­Ã£B_x0016_)a@¨¥öï÷c@RRÎ&amp;cd@Ú²_x0007_ãÃ_x0016_d@lkbÒQte@"_x0016_p_x0008_8ge@ñnpÏ¢b@4]ÍÈñòd@ÎÌÌV_x001B_Ud@ÛÛÕß^b@RïÎTf@ðY_x0005__x0011_ó_x001D_d@_x0004_ã_x000E_:Be@²î~_x000C_ïd@òõv¡1f@3Hs|léa@ªØyBRc@³³7;(¡c@Ë¶_x001D_ØÊc@r¢E	ÐHe@L_x0004_î_x0011_b@_x001F_ÅIj®¦c@b©Ñ1Éa@Á_6·d@:lFuóób@`[W!E©c@_x0017_-_x0007_Zc@ÐÜ_x0018_cc@É_x0014_ïèÀ@d@£K_x0001__x0002_ðÜ`@±Îòï_x0018_ac@´Ø_x001F_²c@²Ú(æób@w°^	@Hb@Tè@cÌb@ã¤_x0006__x0002__x0019_b@Ïe½h]£b@Þ*îes^@&lt;ö_x000D_~Ç"a@lÁ¼_x0014_÷Üg@Zñ¦Eèb@uÏ?È_x0008_~b@_x000E__x0002_×qd@ñYµ_x000C_Î_x0016_`@mÏ¸P}_x001C_e@ÄÍ²c@È5_x001A__x001C_¢`@d|Möc@¯«H2d@Í _x001E_öñb@T­¸³©_x001B_e@»àz&amp;&lt;e@Çëø_x0003_5¹f@A×GÓ¦ó`@¶FÓÂÐíc@¹á_x0015_ÑàÆf@©_x0006_C|`@¥_!_x001B_Ò`@uÖ&amp;¹_@{]¹_x000F_²`@vDâ©Úüc@_x0001__x0004_ëEù£Úè`@Ì Kc@¯¯cÒ'`@yº_x0017_fb@¥lIÇe@øÑß7·Óc@±Ë_x0010_Àe@p)o_x000E_)_x0003_d@^]è_x001F_f@+ü=Ç &amp;a@ÌåÃÒéLe@ê¯^¹äb@öýPì_x0013_Ic@o~ð_x0010_b@¼§ÒKc@9û³;¡c@¿²òï3b@ Ù_x0006_+mrd@_x0006__x0010_qÒ2¨d@b_x0012_ËÓ_x000E__x0011_b@_x0002__x001F_h\_x000D_c@ÐlÕ_x0014_³_x001F_c@ã±?Ç4Pg@öQPm}c@ìH_x001D_?b@Ê_x0007_úb@Á]v_x0015_­c@k)áêëbc@¾îËÑAb@@_x001C_íÚ7Î`@L!ü_x001F_Ïa@1®R¸_x0001__x0002_oÆ`@Ö`$á&gt;ùb@^$@lßa@_x0019_À_x0010_@Õ`@øã_x000B__x001A__x0014_Ra@²¾ÑSua@ïY ÐÝ@b@Õ_x0011_c¿Àkb@¹_x001E_ï%.ze@ÅùþFc@êËß¥9b@$	|;Ác@·_x0005_mmXea@2é÷_x0019_[g@¶ér_x0006_Qc@_x0007_d6_x0006_2Ïa@EÔ=l?d@Úßú"Nb@!w_x001C__x000E_È¶c@_x001E_P9à&gt;g`@i±|æa@|ÎWmýf@Ò¹ÆYÊúb@_x001C_gþS×¥b@_x0016_4p_x000F_Ñ¸f@T_x0002_wûa@df_x0006_y»Ða@Ñäá8·_x0008_e@Ç_x0003_Å\ëËd@[go^uÆa@°ª­ã_x001B_Cb@_x0003__x001A_+k¢b@_x0002__x0005__x0010__x001A_Ë_x0007_&gt;-b@T_æ^$´`@íjÖ¬_x0008_f@¼%_x000C_ÿ.e@ÈI¬Gþ?c@_x0015_tè6²d@ø¯p!`@¨KS]_x0017_ f@"ö{_x001F_µc@3K7/À_x0010_a@®e_x001B_A?c@JPAJzóe@mSXHd@_x0013_àå}4f@´²:ËÎb@¤¤_x0004_n»vc@úøRóX4d@_x001E_FgÏha@_x000E_c¡UEc@æÔ®_x0003_b@÷Ífß­f@ñì#å_x0016_b@&lt;_x0017_Sg_x0001_àd@Xº®Nmÿe@_x0003_ñ_x0005_d@wqÜ·Éc@ä_x0011_G_x0014_gc@0B5	©b@&amp;ëÉ_x000B_c@y&lt;öCìd@_x001B_ôoMqf@¾Õ_x001B_±_x0001__x0004_+÷c@*^áIîc@çH²ùÒ`@ îï9ì8d@_x0016_¡u&amp;Éb@p$Eµ_x0006_f@Ååª¸_@_x0014_Ca­b@°FOõ\Qd@»:JÎ&gt;b@$®vJOc@ZèÂºýgf@_x0003_ãÃb@ò¤Q¶öc@_x0011__x001C__x0006_ÞÌ_x001B_b@îæ_x000E__x000D_¨&gt;b@z§ì§3Rc@$_x0002_é_x0007_g@1_x0008_»ëb@´±@Óa@[_x0016_åÔ'f@&gt;K±_x0008_Êd@~Ïùðu;c@_x001B__x0008_ÏZÊa@¶5_x0007_¶ñc@%£z¿Ôµb@_x0014_)H®ªcf@ö_x0011_Òê¿d@ &amp;_x0014_*Ac@_x001C_X_x0004__x001D_¹äd@Êø~õ?Jc@Æà#pra@_x0001__x0003_ÔA,o6)c@_x000B_c	¢Ûb@4Ë_x000B_°¨_x000B_b@È_x000D_òGvc@ÈxàÃïnd@ó_x0019_½ì_x0010_a@tP_x0002_­_x000C_d@_x000E_ý_x0010_Pb@R77î_x0011_äa@~ªìÛub@úa!^çßc@Ä_x000F_¸K3e@d»ä±f@{½¾1f@%Ì*b@_x0014_QþáBa@:Á×agd@"_x0002_Äúeb@z£;_x0004_µ2g@_x0008_UI_x0016_äÅe@v8Ajc@Ù;_x000C_`@_x001D__x001D_Û{xç`@×¤ Å_x0011_g@_x0011_²D_x0008_íöe@P__x0006_1.úa@_x0010_XC«b@öCÏÙÎÊa@8ÎüCFa`@_x000C_ÇOÉÝ2a@Î £¦·c@«ª_x000F_º_x0001__x0002_º_x000D_b@º©r¢`üc@_x0014_V¸_x0019_ra@[æé/f@_x0018_û _@0ùl"_x0006_e@	IT¶-a@6®_x0002_¿(_@¤BÍÃIf@úª_x0017_ü¿_x0007_f@î¨#_x000F_î_x000F_`@Ð±S'td@³,\øIó`@*)_x0008_w8d@~Ã!nÝ¹a@@b_x001C_e@²í?gZjd@|wKgã¿c@Á8OÝc@2IpìW_x0006_f@ßÆl²zéb@¾Ãt±?_@b_x000F_Ru}d@üxMOóùa@8ko5Fý_@ª_x000E_b@?Zq¶èXf@¼Ç	ÓµCa@Ø_x0017__x0007_¤t_x0015_`@f_x0017_i_Ðb@L¬è_x001E_i`g@q_x0003_P_x0010_`@_x0005__x0006_ØÙò_x0004_Yb@YØU_x0007_á#f@_x0015__x0019_Twì_x0018_b@êXGmÁ_x001E_e@_x001B_¼Û.qàc@ª_x0003_}_x0006_¾_@¾_x0012_©Îæ|c@ _x001B_ïk8d@â_x001C__x0014__x001C_Q/b@*"Y_x0005__x0019_e@`_x0014__x000B_tô`@_x001A_þ_x0005_Í@g@½_x0001_Òûa@«ËõÚv`@Cí´1Ça@zY²ycb@&amp;âùf~f@Ô ´ß_x0002_c@_x0017_1_x000D_¼8d@_x0002_#´_x0002_õc@\¶ªÄ"a@?_x0016_½\_x0015_(_@ä_x000C_SA$f@7ªûÎc@BÚ_x0017_É_x0006_£b@dX_x001F_ºæb@KDù_x0013_c@á¢¸Ô_@x½j¼Le@4÷ÏdÉd@¾_x001F_×¸Gd@(\¼C_x0001__x0002_ÔË`@_x0018_ÓU.b@®#î|Xf@²³õ3Kd@ÿnòý._x0012_b@J³RZ:a@°}Û^&amp;Re@	¤Þ_x001A_þ`@_x0003_øì{=Ýa@ÖC¿ØÐR^@,C"±e@×ya¯Üf@ìV®äùÞf@V9Fêa@_x0015_"À+Dc@kÏ$'_x001B_c@IDÕ@îd@*ËC± d@j7_x0014_¿a@æD{øb@ô&amp;Ñ¶Ò;a@5ÑÊ_x0014_ì¦d@_x0016_Ö¨X3Mf@_x0001_þ7ª¿b@åÇ·c@{oF_x0016__x0014_{b@³|_x0008_p¿ÿb@$Ì\9f@_x0004_wª3¾ç^@4iX¢_x001F_'g@e6îô_x0019__x0013_c@Ê_x0012_CQA(b@_x0006__x0007_b±|ËÍ_x0004_d@ää&amp;_x0014_a@ilG¡Ñ`@+®Ï_x0019_5$b@Â_x0006_Õ'n\c@ÿpûôca@b/Cô}d@ú_x000D_àïèc@_x0004_7_x000F_Ügb@åW°êñb@n_x000E_âb@nÈ´`md@¦30ÖÛc@Fû¦qc@À¸ªÖÒe@¥;i9a@épÅÉW`@¦§Ó_x001F_·_x0008_a@8À½DU¥`@x7s¬:b@_x001E_8_x0003_^]b@pþþøYÛc@¼z_x000F_¨m»b@ã®m_x0001_Gd@_x0015_A/_x001F_¸f@_x0005_²é×&amp;Ìb@&amp;Ù¬ù_x001F_`@Ùu®×Y_x0008_c@8	Ò _x001F_b@_x001D__x0010_·©vg@_x0002_¤ßs_x000F_a@¡×ã[_x0001__x0002__x001F_yc@K-_x0001_Gc@49dâ¸_x0010_d@1N_x0004_|÷b@ÿ*ÈÝÖb@_x0016_.ÖiRd@_x0014_Ñ'Â³_x0008_e@_x0015_Õ:éþb@Õ¢»1xa@d¾3(_x0016_Jc@Bº_x001F_Çy¡f@_x0014_Ù­Ö"/b@®Ú_x000B_7õ`@_x0012__x0002_sC_x0013_c@É_x0006__x000E_µîe@«ü_x000E_ëù#d@ÿ7Z_x0007_êXa@¶b_x0010_ya@øÌh_x0002_3d@çl_x000D_±úëc@&lt;{_x001C_p§ü`@üîÂ/_x0012_Cc@5©6öì%f@6CSáÕ+f@ª8c@ï¨}?Áb@÷MØZí?_@¶ä_x001B_äb@a $`@¾ºðw_x001E_c@VBDÈ_x0018_c@vÀ&amp;*{a@_x0001__x0002_§_x0010_å_x0007_ad@&lt;)ÆLf@$¸Kòjìb@2¹ _x0014_ôc@¹_x0010_r c@ü1WË¶}b@Èd_x0018_Pþd@écx¢^e@ÇO©óU3e@cf_x0011_bÍe@¨Ìl¥mc@å_x0019_u¯Bc@Nú_x0013_¸d@.Ëññ¸c@ç9¢Lwd@'öA ÅEc@Q¥_x0001__x000E_f@_x0008_ùLÓÐVc@¸drXz_x0011_b@G/Ñ_x001F_}§b@hlâ§e@X#§zûVg@"ì_x0014__x001A_g@ÁVË+öéd@_x0004_*v×74a@$×h_x0011_¹_x0002_e@@Ã¸n¤¦_@_x0010_6FãÂbb@_x001F_48Sta@_x0013_	¨Æ_x0002_if@ÕæÛ¾_x000B_9`@¤g°_x0002__x0004_,e@§Áö`@úöptÍd@Ü*æc@Ìz_x0019_Xd@_x0019_÷ÆÚ]_x001C_b@_x0001_	òe@_x000B_VÜ-Þ(e@6À_x0018_K'_x0015_d@Ãª´W'(e@è&gt;_x0008_æwùe@¶ _x0003_Ue@k=`ßb@ò_x0011_¥J®_x000B_d@{ëPÔâc@_x0019_Hö»tf@¢(v³&gt;a@¼ÐOo6Óc@&lt;ôéÜd@C`8Hgd@àó4Ôa@}ãq_x001E_Dd@N_x0001_Í~Jb@_x0018_4ð\f@_x0008_@¯~á'c@í_x0001_`Jc@ÞåÖkºc@öfÄ&amp;ýa@dÙÆ_x000B_Òb@Å«½_x001C_c@Ì88MÔb@_x000B_ÞyÔLb@_x0001__x0003__x000D_Ø¡!7&lt;f@(äµ_x0002_çd@J%ú_x0014_8b@Ê:×_(\c@#rk»a@¤_x0017_§Ú(a@.ì{3Òïb@prêxVa@&lt;Fß^£`@4°1iø_x0007_c@TOhüc@_Ý_x001F_¦e@ÁmË%hða@nNÝÒhd@_x0006_Ö¨+c@5QF_x0004_ºc@m8tøËb@H}©_x0012_ôd@_x0008_-]s0f@Lm¼æm_x0012_c@r~Õ¬c@_x0016_=6_x001B_³d@BÃp¡d@_x0006__x0002_Wø:_x001A_b@®K_x001A_ö/a@ù	½Vf@ùNJ£²kd@?ÎiÀzd@ÐÀu*m_x001F_e@(t&lt;¾¼b@ü_x0019_9_x0011_á0e@_x0003_åö_x0002__x0003_w[b@B`Wp_x0018_f@TÖ_x0003_ej`@"Zìñç1g@ô£_x000C_8FGc@_x0001_Ó°©²b@_x000C__x0008__geËc@ù^¢§e@î'_x0006_¨!f@Ëþhæe@Q,RTè_x0014_`@®öÜéb@Ëy_x000B__x001E_ë`@:_x0014_Õ_x000D_Cya@¬bF_x0019_0g@¼Ñ_x0017_ôÇÞ`@x_x0001_ß¥&lt;_x001A_c@Ûa ¼ya@²ùó_#¤a@±*ctê/d@_x0008_ä-ÏÜ÷`@_x000B__x0014__x0012_w0Êc@qÓµÛ|Êb@¸_x0002_7[²èe@ß¾xd_x0013_b@¾1=__x0006_Å`@á àc@_x0018_£íX_x000B_d@½	:Î_x001A_Jd@^_x0010_ç[¹`@8ù,Cöe@_x0019_NEB§mc@_x0004__x0005__x0010_ÒþUd@âêªÍWb@VOÒ*T½b@ñN£K`@øïÉèýc@°_x0001_£w×c@Aq_x001E_]z&gt;g@_x0014_h¯j !a@iLkÿda@ïSdµ½¨a@ì³_x0019_èIáb@´#È_x0002_«d@_x001C_¡b@µìÎq_x0003_c@÷¬:£ç`@_x0010_GýZ¥_@n+_x001B_`¥c@2ÁÍ fãb@àyª_x000E_Úb@_x0016__x000F_Ýö_x0013_a@f_x0019_¨£_x0017_¸c@®÷_x0002_)_x0010_ne@í#fÚÊa@*-Äã_x000F_Úe@Ï«©øê=d@_x0016_½ýTÕÝb@ø_x0006_ìñb@/Dç¹hïc@âLh1®f@ÈÝ_x0008_â_x0002_ía@ÐíúÅ]c@.á_x0018_9_x0001__x0003_Jc@°P$ËÛf@T_x0011_¼_x001B_,Óc@×"3CÎc@rúÕ4¯d@ùBmÉ(xa@"ÇíÇo]d@¦ãK(c]b@þ_x0018_äa@f_x0014_c&gt;c@Ò_x0017_òb@½unjàãa@hÞÈh_x0004_d@ÎõÛía@´Z(TÛb@Ç_x001F_âge@Â_x001B_&lt;ZK&amp;b@¬R3_x0011__x000B_f@sR_x0018_Æù)f@¤½cÐ_x0006_Yc@A×MwÕî_@_x001B_Ô_x000E_2e@,B	³ÃNc@ì_x0019_Ó_x0014_+_x000B_f@îïr¼_x0002_ÿf@!ÞäÑe@_x0004__x000B_¦øÆa@ÀµË@ð}f@Fc¥·âõd@_x001B_uõÌ¿Sa@xMÄ¼ ßd@}t_7Da@_x0001__x0005_¾ìr¼c@_x000F_ã!¤eb@§}c@í_x001D_?c(4f@x/*Ú!¤a@&gt;_x0004_{@¥Êa@"H_x0019_òÀe@¿Þ£8ãe@y¤t5ì_a@¾¤¡Ô`@Ã_x0003_}_x000E__x0004_Õe@ò2_x001E_øj`@Q_x000E_J¡_x0001_e@º_x0016__x001D_Kß_x0010_c@ÝØL5w_x000E_g@ÿ._x0002_|ªc@­Ý&gt;;b@þÝÜ»_x0005_b@BTu&lt;`@3_x000E_§Ôyb@ÂNqLc@¼Íb_x001B_ëe@_x001C_Ê³Þ!Éf@_x0014_E_x0002_Ï$f@ _x001B_ºçBAc@´jÊÅ©b@4#ò1þb@_x0004_vFÿ³c@_x0010_»ó_x0007_(c@8	àcÿf@¸Od@O³_x001F_c_x0002__x0003_Àîa@o_x0003__x0010__@Ëþ'ÌCc@h,ÙwÆyb@	·#_x000E__x0001_c@â´-£Å·c@ Æm_x0006_c@g§ÄÜFÅ`@ð¾J¢Üäa@a_x0001_Ö_x0010_4îc@H\@Dd@jKH_x000C__x000B_d@ûþ4,_x0007_ld@+7þøÏc@½A§\{3c@ëv_x000F__x000B_2¤d@Uò_x0003_7_@©BëÛùc@:k:_x0005__x001D_f@l_x000B__x0002_z¹(c@Ï&gt;Þ_,d@S_x000D_Ú´_e@*&gt;MGCf@KE0NPb@Ï_x001A_Éúe@oÊÄð_x001A_pc@d_x0002_¡úB^d@_e)ÅßLc@½Ì«,_x001A_d@rÝÍ3­Ýa@?¹_x0018_I®d@#D±GX_x000E_c@_x0006__x000C_ª(#4ác@ÁªD_x0005_f@×g\_x001B_}De@å_x000D__x000C_ÃfÈd@M_x001A_û;2e@þ2ç}9ve@Qq=ród@r|^_x000B_d@Fß3É_x0002_2e@¶,j_x0003__x000F_c@ò_x000C_¼_x0008_F_x0014_e@[Û¬ð§Oa@ºxÎb_x0004_Ee@6Ú9QÊc@¹È·ä`]e@}_x0018__x001A_éc@ØÔæ¬%¨e@(s½ÅÚ`@éüÏýíù`@=*_x0016__x0016_T²c@`Å/úõ`b@°µçKpf@ëæ	9W¥e@ÜØÛãÝc@Ý¯_x0014__x0007__x000F_e@x5aSvc@¬©©¸`_x0001_c@0¯gðÉf`@_x0003_³® 6b@UßÎ´R-b@^[-÷_x0010_`d@_x0002_HË_x001A__x0005__x0006__x0012_a@_x0014_Ë@_x000D_f@|_x0001_6]Ýçb@jz] Cf@®	&lt;Û&gt;ye@ÙI°,;Ãd@±"ËS	[d@ípÛÌ¾&lt;c@&amp;_x000D_¾z:Ra@¼b/6c@RÒÊ_x0002_Ç_x001E_e@_x0011_L_x001D_X'g@_x0012_b_x0003_V³e@9Ã_x0004_¥V&gt;d@»¦Ð_x001C_7âa@õ.A®göd@O#0êh&lt;f@9CÛe@³ÿ{å9b@o8Fåèd@ÏE¡rb@_x0007_`unÎ`@ÇÉ§¼¢_x001B_c@¢Ì_x000E_YDc@uëiçFc@¿Ró¶¶a@T2 ý"c@êPãq ._@º+×_x0002_ç{c@ï&amp;ðÊc@p`_x000C_Vødd@jÕÇ_x0005_qb@_x0001__x0002_ }_x0013_Z"e@_x001A_y_x000C_Äcd@_x0014__x0002_b#f@È_x0001_\_x0008_se@ëç_x0008_¯³d@¶w¢³­f@1ñÏ_x000E_¬_x0008_d@ÑUÃçµ¬e@áR~Ýa@´õ»_x000D_)_x000F_b@_x0017_t½?Bg@ë_x0012_Í@Jg@l-p¤a@ISâÍîîd@Æ6ãm2e@r²è·P`a@~¾1`Rñd@K@QL'Äd@ó_x001A_\¬Ã`@MøÅñâ&amp;`@ùú_x0004_vÈc@t_x0017_Üåse@_x001E__x000D_{_x0010_¾a@«Càì/d@ÀÔ4&amp;ä¡`@J_x001B_ÆõNe@Ó¶_x000D_|Ad@o&lt;¬ò_x0002_td@F#eq_x000B_d@£@úô.Åc@_x0010__x0014_|®d@Bàs_x0001__x0003_Íkc@6­þ=f@k"v1_x0012_d@8_x0018_vÒe@2ºTw®b@_x0003_ð#|â_x0014_b@þzX_x000D_Êd@_x0018_yg_x0016_Õ£c@m?$&lt;&gt;a@_x0010_ZhÍiPb@ßÅJòLe@`_x001D__x0013__x001A_Øa@¨7Ôd@ÄHC¬_x0006_=`@2m _x000F_ïÄa@åT_x001E_GËe@äÃÍê#Ñc@W¹ö_x001B_gc@0LT_ãÚd@_x0014_Ë¡kïc@e_x0002_ú*·4e@­L_x000D_÷¿P`@´ïÏTf@¤Uò=ªlc@i¸v¿¬e@µ_x0007_0À~e@_x000C_ºQà5Ïd@b~áj\Äa@Ç_x0006_õ$Sa@v{Kî_x0019_×b@:$þqa@±c¡É_x000D_a@_x0002__x0007_qõ5àub@ÓËÚ,ña@èÜ_x0001__x0010_Þc@ábï_x0004_Kdc@Ô;g^ _x0011_e@Ó_x0005__x001C_ú_x0019_g@ð­9·_x0005_c@F_x0018_~Pb7e@Z_x000F_/ïÐ¤b@yG_x0016_ìHb@ Vâ_x000C_³ùc@~õJ_x0006_ê£d@Ço]¤DOd@(8v°Ô¹b@_x0007_÷¦ÒW_x0016_c@_x001A_Gbß#_x0003_c@þçª®}wc@çË¯æCc@¤_x0017_Ï_x0007_Þ¦d@x_x0016_ËS_x0012_d@×ø_x001E_xÇÁd@Î_x0017_¬ð]_d@È_x0014_ÚqRf@°_x001C_Å³=yf@`Åö§f@È#Ô²d@=ø¡N d@!ÝWÔ_x0004_Ý_@_x001C_L_x0012_ßVHb@L®î1ud@Þ\ÑÖ+Pb@_x0016_³NÚ_x0001__x0003_Â_x0011_c@¾ºZê3=e@®öZµ_x000C_ýb@¯O_x0012_ òèb@Ü&amp;;^yb@_x000B_6Ñh4_x0002_d@Þ_x0004_Ï¶_x0013_Aa@&amp;¾Q_x001E_°-d@Qjc@&amp;_x0007_QpãÖe@,_x0015_Ç_x001B_°d@HEF_x000E_{c@Ø´´Yd@býi÷_x0001_b@°dW¶A&amp;d@_x0018_ÏTïEid@_x0018_íÙb@Ód@_x0002_îË8a@z_x0016_´Æÿ¤a@_x0015_; ô_x0007_e@GoMµ;a@Íoréúa@ÉCûp¶¼b@`2Ì_x001D_=-c@4'ýöq®`@ÏþËMCc@:¯(zÑc@b&lt;ó_x000E_d@&amp;ú_x0006_wóêf@_x0004_wý _x0019_îa@_x001F_9_x001D_H ¥a@ýÔ&lt;Q¿c@_x0002__x0007__x0008__x0018_3Ù_x0018_ìc@]÷j_x0015_$_x0005_b@_x0014_ãÜ7c@¨ýÆc@és¬d@:ú%à°b@_x0008_ó_x0015_Õ|d@_x0008_õ_x0004_fc@Wð)_x0003_VMb@ì^_x0014__x001E_Qb@øýy_x001D_P_x001C_d@|&gt;_x0013_^d@eÔEäô_x0006_e@_x000B_6ÂÄ\¤a@ëº_x001F_ÕÈ}e@H]Ìz4c@~{ôq¨ãb@:N¿b@©t§$ïéb@B×\¨_x0001_e@½_x0008_£ÚJc@s:_x0013__x0006_Í`@Ê\mâÙa@]Qiy0¢f@_x001A_m-3à_x001C_e@_x0015_Çþ¹§±f@_x0005_é_x0001_x_x000E_c@_x0008_ÙïÏåçd@g»_x0015_?báb@-DÂönf@£©ßAÐc@Ô³#f_x0001__x0003_íof@Ê1ü¡¹e@]VR_x001B_+¡b@,wöØa@_x0007_°øÌ	e@mHq¯9µf@ØK*k_x0002_¦e@cÞGk+Çf@¥05oáa@}+2$5¬a@_x0007_È._x0018_C`@_x0006_Vtq,f@Äº*CÔfa@êikH:íb@£H»ß_x000C_+b@_x0002_ð¿$g@n¾_x0008_zqe@¤	²§_x0014_^d@ÏjÒ`@wtd_x0017_g@K=[µ+5d@Øch_x001F_a@XùÛê_x000C_c@ú&gt;Å½tf@Ð7I½xa@Ä½£5R9c@ÍU­&amp;¥1b@Û¯û1_x000D_(e@_x0006_àâÈmc@I|ryûÿ`@½K¸ºíb@ô_x0008_ªJ Ee@_x0002__x0003_¦ñq_x0013__x0008_@a@r:	É_x000E_d@­·öÙ`@ðÌýóORf@ðÓ_x000D_«&amp;êc@ÔB_x0011_I|ñf@ß_x001F_õv3oc@Â/0_x0002_{e@½V¼ÐIf@|FKÌñøb@_x0001_ã_x0018_b@§ÎfÑ6`@ÎVIäÕ·a@¨$Õ_x0019__x0007_Le@¼aç&lt;3_x0001_c@0J­©kßc@UýÂYÃce@_x0019_°OÑ¢`@Õ?9_x0008__Ýd@_x0003_$ÚÀåe@N¯îöa@ü#ûj_x0003_a@Õ%Ú²Äa@«ù_x001E_Ê`@_x0005_·+ôd@Õ_x001F_0¨^g@x_x000B__x0006_D§Ãc@®¾&lt;Lü_x000B_f@E'§Ka@| ÷)_x001F_f@7t QÜÍb@®,Õq_x0001__x0002_³îa@ìµÄÔa@á½w´eIe@¹_x001C__x0007_ÉàFb@²Z È$c@Ýq_åªa@{Øô c@_x0015_.Îäd@$Éi3c@´;²~nb@÷­ÒXÄþd@æ^Û42d@ÙªáæÖ_x001B_`@ü^aX¾N`@47®1_x0003_c@Möý½_x000B__x0016_d@ÛSuCî²c@@sôµc@8û,_x001B_Ee@À`æA0e@IäGÂ²úb@"ÝiX^a@B_x0008_%_x0013_gd@N_x0014__x001D_íÌ4d@ONfKþa@¦|_x000D_X]}_@5B_x0012_ì§=e@ ¸7my`c@_x0016_jçñc@Èï+Þc@_x0005_h^wäcc@r¥ó0%$c@_x0001__x0002_,ÂÝ³_x001C_3c@°ö¬º?îd@_x0010__x0014_À_x001C_ÿc@ÈsÈÉa@B&lt;Ì¶b@MÈ¨Ö/_c@ÆLî)c@ú_x0012_QÓ27d@r»ªkáa@_x000D_ê=Èþ-b@0üá_x001F_Æ$d@Yö_x000B_`@RC+­e@P_x000F_éä¢a@°%-¥x`@v _x0004__x0015_ýa@ª­-Ê`Ýf@¤ÅÄNò_x000D_d@Fä_x000D_ .e@dø¿!öe@£'§á¾`@0I«úè»a@jbÎ(c@rº#º_x001F_­f@_x001A__x0007_Ì¸b@R_x001C_X_x0013__c@L[_x0012_1_x0012_Za@2J{/.^@H~;é²êd@_x000C__x000B_ý.ñÁc@ª_x0006_®_x000D_c@ÎVW_x0002__x0005__x0001_Ëe@HnL?c@ýTZ@Wd@¸gÃì»_x0007_b@º}\a@¯úI¢Ag@&lt;¾Ê×Éc@Ô¡^Å´ó`@!_x0013_Ð7Ìe@® Î'ï)_@_x0003_-j5d@_x0003__x0012__x0005_«Ra@H nõÀd@vÛØ|oSd@ÀÃC Á$d@à²_x0004_«b@ò0ÆÇ¹¯a@ÁÝ+yb@¢À9atòe@ûe®£}c@ã±Ï _x000C_f@i¼P2®ýb@{ª³äSõa@V_x0017_©QÐ_x0016_e@²_x0001__x001A_¾b}c@{Þ³xüb@_x0012_F.vÌc@z{8cf@ãÎ_x0008_Ì_x0018_+a@°Ý«|Î#c@Òc_x0006_øÙÔc@Ñ2mìa@_x0001__x0005_ªlKæ_x000D_fc@Ää¶	_x0012_àa@D)zï_x0016_Ùe@E#_x0002_À_x0006_ëe@Ë_x0004_f?L·a@¨C©àªb@kíV õ`@ôJ0F_x001B_c@¿î,É{a@°,»a@C_x0002_ç¸_x0003_b@_x0016_6_x0014_L³.d@ç¢îÚw^b@ØDö:ãe@W[°B_x0018_¹b@¨Ôð?Ó'e@_x0012_ù&amp;¹ÇYc@²_x0013_¤:#sf@_x0001_­8_x0003__x001F_²e@¿Sóú_x0017_Æc@¬_x0004_ëmí¨c@ãäzKBf@ìÇ`zÈb@_x0014_æ'÷_x001B_`@_x0017_dXüÊëc@'Ù:Ç_x001B_ b@_x0018_y]ã_x0019__x001B_b@Åà¢=6_x001F_c@X_x0011_Ç_x0017_{|a@8Cùï_x0015_b@?õmþc@î_x0013_ñ_x0018__x0002__x0005_ñ{e@+¹c5y_@ïÒ_x0005_¢_x0007_eb@ÉW&amp;âb@òe³Ó8b@"Ü&amp;_x0006__x0006_f@óØà235c@ìê½=lþc@¹gåãHXf@ÓeEM]a@)bß_x0012_Gâc@oÆÛep.a@_x0003_´DCº/a@?f¢:a@ü_¼Dºc@x'ÄCb@Îb_x001F_¶Îb@CVò,c@´_x0008_â]Â,b@,z¥_x0006_Ú`@Çg3fVc@Ét½_x0005_ÊHa@z_x000C_Åÿ]	c@h¦ö_x0001__x000E_Áf@ÚsÓ`Fc@â×¢:ßb@Ìîzd_x000F__x0004_`@æ±Â$çb@à¿_x001A__x0019_Û³`@P½çÐ&amp;©b@Åïë¼ä`@NQ_x0018_&amp;Ood@_x0008__x000B_»êüÑä¼b@ÞWWÁ6ïc@áÝó­%ã`@8_x000C_©_x001A_£æb@G]Wú8`@2È{ÿXb@1sBI!Ãb@5ã_x0006_t1_x0017_f@_x001C_hÀn¸âd@õhù©2!a@î£²!ÇTe@å]_x0015__x000B_mid@°HS¿_x0007_b@ÅÊ£_x000C_©b@¸(_x0005_¯_x001E_e@­_x001F_	_x0004_¥ð`@_x001B_»k2_x001B_a@DK$ê:d@8_x0006_¸_x0001_ÖÉd@_x0002_|_x0012_¨R~b@äypî`Úb@æÒê_x000B_M¤a@_x0018__x0016__x0003_îÊÔa@§)ã_x001F_a@_x0018_þ_x0003_`K|c@_x001B_D_x0004_ÒÊa@Ø_x0019_Dd@_x001E_J	ì_x0006_d@¢p_x000C_ùã´^@Î®Èá"Yd@_x001A_N¨tÝ`@_x0002__x001D_Z_x001B__x0001__x0006__x0019_èe@Êô8yx´e@n_x001E__x000D_­a@iÀ]Ûýa@_x001A_·÷:c@îÆ_x0016__x001A_Ñ}b@Ò¼_x001A_ MÜf@Zïü_x0004_Ä_x000B_e@´÷íYªç`@¡¼1Pd@_x0002_Â_x0003_L_x0012_`c@f_x001F_K_x000D_¯áf@0÷')d@Ú¿_x000F__x000E_c@Ü£*_x0010_4c@_x001A_ÃÆäöa@ØF¿_x0004_zÀc@°øõ7ýÓa@3Ð}[-c@}I÷ð_x000F_ic@Zµ_x0003_Ãà7f@ØStHYÀ_@ØâfÕÞíf@OEX³Md@Z_x000F_\Nr÷a@uÄ_x0011__x0005_íéa@µÄ¤_x001C__x001B_c@û_x001C_L_x001A_âÔd@eì/ô¶b@&amp;qÅ_x0011_"_x000F_c@w-_x001F_Ûd@_x000E_ðÄ4F_e@_x0001__x0002_É_x0019_ÁûÿËd@ëåQ°Äd@g_x001C_¿_x0017_¦-c@ì ¡f@á×©Ïk`@"$X&lt;_x0003_ªb@à|_x0004_×?f@~rÔ*Ãc@(p_x0003_ÛY_x000D_c@p&amp;|#_x001C_Qc@ï\4_x0010_E­d@î+_x0016_]e@!4àR¥c@óÛ¥ðLe@|_x0007_n%å`@_x001B_lyCª&gt;g@K¿Ý¶c@8_x0010_úÄ|Àe@"íA_x0011_e@w0¢w÷_x0004_g@ü8î)_x0018_df@a*÷a_x0003__x000C_e@_x001A_aâÃÊc@ÔÇÌ_x000F_êa@ú	N¨a@2ô$r"Dc@sü÷Ëc@7²"-_x0007_)c@_x0019__x0014_äD6d@®Øñ_x001B_G~f@_x0012__x0004_1öíb@-Û_x0006_w_x0001__x0002_&lt;Ãe@ñ#Ë@_x0004_9e@Aö]æ_x0002_éb@ôéè_x0002_he@Pª_x0015_Kÿæc@´«MÅDúc@_x0011_J=)_x0004_#f@w§ö(_x0002_Íb@QAÖ!_x000D_f@g;öNtZc@XÇ&gt;_x0014_òïf@4yÚSìÖ_@néX_x001C__x0004_a@éÄZ_x0001_»_x0001_d@_x0016__x0017_*»_x000F_d@_x0001_ôqÓ__x0018_f@{ªhû'c@_x001B_+­Hïf@mi\×f@;ïaÀ»9f@sÞmîKc@²_æLd@_x001A_ Ú~f@È)yOV3f@GñB¤¸½d@ðíyk³©d@e¹ïù(c@AgÕ³¼d@è¬ÛÉ!Ûe@ÀlÜÇ.b@C«x%ïc@-MÎ­c@_x0001__x0003_i_x000D__x000C_Ï_x0015_a@_x0008_ bðjöf@Ui,_x0019__x000B_9b@âc_x000E__Î`@[Òô/u b@p@*`@Ðn_x0001_¬c@ã_x001F_X_x0011_Nàe@&amp;0­]_x0006__x0011_d@õ.ad@@*óõ_x001D__x000C_b@¢uµÕóÄe@èøeï¿me@ò-åJDåc@ñ@Éèåa@®áyDp_x000C_d@y.üª5c@)gà²_x0004__x000F_e@Û¢_x000F_@T!f@ÄlW,b`@'_x0012_&lt;&amp;P¦b@26lßB_x000D_b@	_x0002_3÷;d@èV^¡_x0010_e@PÞ_x0016_I ôf@@pK&gt;7	b@¤ºk¢Âí`@wT2Âþgc@_x0001_ëùæÃa@} qÇÉÿ`@Ö§»n1_x000D_e@Ù÷B1_x0001__x0002_3üa@¡R_x001E_8pb@¨bP¾?üb@Öø'²b@_x0005__x000E_2Åf@_x0018_àëf@±_x0012_¶×h_x001E_e@¢`_x000D_6¹|d@øÓ¡|_x001A_2e@nøÏDe@¦EaO©f@_x0018_Dí´Q´f@ú³9:«ëa@ËîþrWa@îH_x000D_u_x001E_c@Ro¡;Þ`@Ü_x0010_ºwâØd@HÎ_x000F_·®éc@"?_x0006_Ulie@g_x000F_Kü×}`@7g_x000C_É4td@t¬_*»_x0011_e@CuºUqIc@h¸wÉá_x0014_f@l«nhja@;W;öde@Pd÷²e@_x0016_\Á_x0007_a@ñä)k|f@_x001A_×_x0015_&lt;f@ËÙuÏÙd@hyC0`e@_x0004__x0008_Ï_x001A_ó~| c@=Á_x0001_`@*5Ht`êe@y¨_x0017_Úêd@MÏÉ¯Äøb@Ézí!_x0002_ê`@H_x000E__x000B__x000C_ýa@ÎÕ_x0007__x0018_^âd@²_x0001_R[Ô®f@ñ_x0014_Cß	ñb@b?°e@å§_x000E__O3c@_x000E_¸Íó3e@¾_x0010_òn7_x0010_c@9_x0007_hÌ}|c@¾®j3fÈc@t_x0003_ÕP¬f@Á¯"|)6a@_x0005_¹uô1ca@á·!BËw`@³#õtz«b@&lt;Ä_x0018_Ã¶°d@4íàþ_x001E_qc@_x0006_±Ê_x000E_¸_x0003_f@]e¾&amp;_x0015_d@F©ªÈ·õd@¸ú_×½[c@ø_x0019_óÜg@%(_x0004_4b@_x0018_±®_x0002__x0005_e@:ÇÎ_x0016_7c@6`c_x0003__x0005_å]d@â_Ð?ÊPd@3Y.ÁÀ`@aôWka@Æ#RæGd@ð_x0005_ÄC_x001A_,e@ÕHhØåb@ &lt;âc@«;éúLa@_x0015_ÎÚXÿ«c@_x0012_¢EñÒg@{}ÙáÝ`@ÁE%ê¥e@Iîlã*g@U_x001E_ÇC^f@£ZçH_x000C_yd@H	WñS´f@¤_x001C_ÅBib@&gt;}_x0014_`Q&gt;`@¤é¡MÝ_x0004_d@ï_x0008_æF«Ð_@×L_x000D_e¦c@éôª_x0008__x0004_zc@y@a[gd@[¤iÙ`@É°&lt;_x0002_·÷b@T²Eq_x0005_f@u_x0007_l[pd@Ò0Ö+áÓc@_x0016_B5öác@çé_x0001_27a@¼«_x0014_ºb@_x0002__x0004_Ô#ÜX³b@¬_x0012_M_x0015_I_x0001_a@~º%_x0011_d@_x000C_ÄüFÍûd@!_x0005__x0018__x001F__x0008_a@_x0013__x0003_P2g@_x000C_.&lt;Y_x000C_d@V¦.»M£b@ÉA´Ýÿb@~åwhDPc@î_x001C_ù_x001D__x0010_ºe@ùØË©_x0010_ªe@®e×2Ôf@@Ù'_x0006_(d@.=®¸fb`@G/_x0019_¸ÿ#b@ýT²Û1¶e@L"Ï³Îc@_x0010_2ò¨¿_x000F_c@Ä¥kóae@òðÎ&amp;f@Óg©ø_½d@¦hÆ_x000B_i`@ÝF_x0017_}Pd@a,9È_x001A_ý`@_|ü\âa@BmD°d_e@Í_x0008__x0008_E_x000C_`@R_x0005__x0019__x0004__x0014_f@ÿ·ì[î	d@¡«Í3Fc@_x0016_r\m_x0002__x0004_´eb@ÊBÌL_x000E_Íb@mæ$_x0003_êa@Eªþ._x0016__x000D_c@ªËYYzúa@(?ÞT2d@Ý_x000D_ñc@´£_x0017__x0010_4d@y&lt;_x0010_Çe@düWô&amp;è`@_x001A_.b²8~e@aKùKa@Û4[e@(*_x000F_Ëe@üJ§"2c@ß_x0005__x0010_´æd@zÏ_x000E_gAd@çû_x0001_|IIb@ör_x0007_öQc@_x0008__x0018_õ®Gb@Ìøl_x000B_×a@_x0006_{&lt;Md@_x001C_*.zld@#w_x0012_Øj¡c@¾©I_x0007_{d@_x0013_¨¤è¾c@ÂìÏ:c@Ã6dØÄY`@0ëÍ¹söc@_x001A_ ûsÏc@ýØWgXc@_x0005_ÚmÐ_x000D_a@_x0001__x0003_3_x001E_V_x0018_¥{_@¾í«,yd@_x000C_K_x000D_Ç_x0002_d@_x000C__x001F_LÃ`@õ9_x001D_ØÖc@._x0014__x0006_ÿÉöb@³[Jjb@*0_x0006_ÊgÃb@q_x0005_oú_x0002_a@Lì¯LËî`@ª¦ËÞßa@,n[yd@CÛ¡Æd@èTlÍjb@£[g[f@_x001A_0­Ø_x0005_c@B&lt;_x0013_ëPf@òh´i\þd@PÝ_x0004_¶Ê:e@êl¬[¹_x0012_c@_x000D_ëÞ5ub@¾eM6if@,ce_x001F_d@¸_x001A_Ö_x000E_La@¼M¦Ç_x0002_b@t"_x001B_~_x000E_c@_x001A_7¢ilæa@í_x001A__x0010_AÄ_@´_x0002_î_x0012_`@§Û_x0019_/mðc@^99m^_x0001_a@fÑÌv_x0006__x0008_þ«e@UÃíèûÙb@A®_x0013__x0005_Áe@_x0011_çG²c_x0012_b@î5hwra@,	_x0003__x001E_ìc_@_x0019_ïÒëðSd@Oñvºþ,`@76Õv_x0002_Fd@d®I´b@jñ_x001D_DãÑa@èGÉW^ªb@²_x001C_NÄ&gt;f@:G}Óü`@FÊÃ©`c@p)_x0004__x0005__d@_x000C_T7²_x001A__x000D_e@ZNIf@DM_x001E_ú:@b@2©|Á¬`@Þ_x0012_*=Ø`@4L+c@þU Åí`@@f¯_x000E_	d@6,Ë2_x0016__x001E_b@_x0004__x000D__x000E__x0018_Eñc@r%y®Ýc@)c£/v_x0002_c@ê¾i®_x000F_e@NÚòR`@8_x0007_|&lt;._x0001_`@;ÒÉ'c@_x0001__x0008__x0013_±_x0019_ÆRÀ^@9Cráúc@Wvü:_x0001_s`@áÀë,îúb@¤EhÝXd@õñn':ºc@R_x0015_4(&amp;d@DcF_x001C_#b@X':ÎÁb@å±êß_d@ôÀ=[_x0004_qb@i9Ñßãc@&lt;Ã1e@¾f_x0006__x0013_MXe@ñ6_x0006_Áb@_x0005_ Bû"´`@UÀõaþ`@BÛ·Efe@_x0013__x0002__x0002_¼Qb@"Ôp_x0003_Ýc@ôq_x0010_éëge@·)]]@qb@AAjÑa@è¤`_x0007__x0012_c@Qâga@_x0012__x001E_è[a@VHqÛ&gt;®a@ÚÜ5½eôb@_x0012_ëá6c@íÿü_x0010_¯Cc@ÚmjbÐ_x001E_d@r=:_x0003__x000B_K_x000D_e@¢_x001C_ç"ÝDc@Êí_x0004_ve@Cí`¤îb@ä"Yód@_x001D__x0008_¦ÌJÝb@Ó¿ÄÛ_x0013_Þ`@nÌîába@_x000C__x000E_SJíðc@J_x000C_¬ÕÜ²e@n¯Î__x000E_·c@	é¹È0Çc@VZø`êc@¹Ë¡^Þb@þsÞÝÆc@:uîÙámc@ê%Ô·£b@ÔJb_x0006_©b@ÿNLóë'`@Ö9&gt;_x001D_d@p_x0010_þ8_x000B__x0004_b@VHÉQ"d@_x0014__x0007_§~Pd@à½´P@$e@_x0007_rgÖ¤c@íµ¤.Ð`@¹:_x001C_1¢Õg@_x0013_{²jðb@%ùå_x0002_be@_x000B_Þg¤·c@q´i_x0001_f@Dæ}¹_x0005_³d@_x0002__x0004__x0019_8Ì,_x0016_Ða@]ÜüJPc@	¹iÂ_x0015_¯c@XÒÿc@_x0004_jÅùñd@ÚXükd@6p_x000E_qmd@f®Õ]_x000C_`d@¤_x000E_¿_x000F_2þ`@Îª&gt;b@|ß_x001B_Í_x0002_åc@0ùEb@ÛZ_x001F__x0001_3e@è_x000C_ëL+Hb@¯OÂ_x000D__x0018_5b@¼Ë_x0008_Qþe@y"AogÀ`@êBËùc@/Ü_x0018__x0011_ f@`_x001A_Ö_x0002_Ì_x000B_d@_x000E_îQ_x0001_ëa@_x0001_Mó (Ô`@QÐ»uÊc@j¸`_x0006_±c@Þ4_x0003_e¯c@®g,A¨{c@~Ê_x0002_ÑÜd@ÅµqZxe@¼]Sttd@Ûþ_x0002_Se@*ÉHSôãa@Nf_x001B_X_x0003__x0004_Ò½c@È_x000D__x0001_®b@&lt;òuZ_x0019_&gt;e@s&gt;êÆpa@#&amp;	À×-e@N:_x0013_ V'a@õ|`3ïc@ð*÷gúÓc@7_x0012_£×9a@ä^_x0003_ee@%å­_x0006_ªc@A©µ¬a@b§_x0007_g«Úc@Îß«Ó¯*`@T_x0016_õúp-b@k_x0015_B_x000C_!c@¸íÐ6É±d@Ø.êpd@¨8Î£ºMf@&lt;!¤=ea@û-¦Oyc@_x0002_il#K@b@_x0002__x000C_40|áb@¥¦wd@7¹©æ87b@Ið_x0015_4Ò_x001F_a@DN_x0004_ì(a@Wß_x0015_Za@_x0006_a A/e@Kf;¨Ä_x001D_e@Ð&gt;P¶3!b@_x000C_*Èp¿_x0002_g@_x0001__x0003_9¿ÈÉ_x0019_*`@ÌÀ»°h}c@PW4otd@:ø^DHb@_x0014__x0002_Ú	×c@§àvñ¿£b@V©V&lt;.Êd@Ä«h¾ó_x001E_d@âH-jc@ÐUXï#ªc@³ûC_x001C_FHc@0_x0004_F_x0018_h_x000F_c@ö¿B.ÿÈe@V¬^3_x0008_=`@cÇ`_x0016_	b@F_x000E_Í¨"sb@V[ö_x001C_§a@L~&amp;l¢d@aNq¨B'`@_x000F_È÷¦½:c@ÅÇ_x0018__x0002_|3c@Å*])b@&amp;Xg_x001B_Gcf@_x0007_ÉÊwô_x001A_b@ôÁd@1üÙd@ÓÈ_x000E_¥µe@Yù_x0011_«Abe@ør·ûÔe@¿åG _x001A_d@_x0007_jA«ôrd@7±T{_x0001__x0003_Fh`@L_x0014_°e`@_x0008_Ô_x0016_»bd@ofz Çc@bë_x0013_Ï3c@¥»MJb@¢Ì&amp;&gt;ká_@÷V®_x000C_²Õ`@Ãy®Ùcf@¾Æ²ÈL_x000C_f@§¨*é_x0008_a@~Ùúê#e@"µÁàÞa@FzÉgïb@_x001C_iÇã!c@_x0007_TY[ÐIa@_x0001__x000C__x0012_4_x0012_a@_x0002_qÚ_x0012_ýªb@þ&gt;\_x0005_¡a@Ô_çxb@×"¤Ã"d@Óúä-xb@\0{Ì:g@kTÈQºfe@X£~ßhc@_x001F_Ìßûmd@­^Ñ¼Ôb@²Ö`æ_x001C_Âd@Nµ¬Èc@è^~ízc@¸»®XBa@Ùã³Ûh£`@_x0003__x0005_lÕ(àg²a@üÍñd«)c@X	è?f@êÿçÐÒTc@ò_x0014_~{j}c@_x001C_ß_x0003_Ëça@^D×§_x0007_Ùe@_x0002_Ô*_x0008_tc@7¾|Ûd@¼g\gÑëd@»Q¡£µa@_x0003_údÄ~?c@Ã£_x001F_I¼_x0001_f@â¯®ò_x0014__x0011_d@ ®_x0003_]å`@§«jþ]a@NÌÜ{-Êb@:¨=0Éld@_x000D_]¶\c&lt;_@_x0017_*¹ù¨g@ßÊwÛ³d@c_x000D_É_x0001_Öf@|Qkúº]c@_x0019__x0002_}ËMýb@C_ä4_x0004_va@_x0010__x0013_ÓÚc@I'óEî_@6_x0011_îAG\d@z_x0013_¹L[a@ÜÀ_x0006_|c@óÓtv?Þb@ª._x0008_R_x0002_	~ff@üß!DÁc@&amp;ÞI¦8Ìd@r³íÚíbc@t2©KÀc@+ëÃÞc@dw_x0005_Þû+d@1#È_x0004_À?b@_x0013_ú =ú`@@4qÎ_x001D_d@dã2á_x0015_e@:?mKNÞd@7`M_x0018_9Ýc@NÉt,3Ée@_x0006_.W_x0008_½`@_x0017_¡ðõf@S§SòÆc@ÿ_x0017_N_x0012_Ta@5eQ_x0013__x0001_-c@XµßÀ|`@!_x0012_Ï_x001A_Á¾_@_x0012_xp_x0012_3_x001C_e@h±_x0007_Ú|e@R	Ý¹3¿f@LM;_x0003_ówb@ÂÁG!ýf@_x001E_Ô_x0013_	e@{5ø­Øgc@Gm`&gt;Ed@aÃSí(d@:\Äq_x0019_b@ÖËÞÿ_x0004_&lt;e@_x0001__x0003_:MX w'e@^YÊôe@_x0008_4õ[è`@ê99Õ¾Óe@FX?F_x001B_a@_x001B_E_x0012_pa@_x000E_"ô_x0019_Òc@Z­8oóc@íg/DØ_x0014_c@_x0018_×ûD_x0001_he@G´9x_x0002_f@y¬Ò_x0005_À¶a@zcInðb@Ô¨_x0015__x0019_ÌÆ_@_x0014_ñ3_x000B_ªa@\(_x0004__x0010_a@¨%uk_x0002_Úd@ªí£¹(b@_x0007_+Ð0f@\ê½_x000B_0Ra@Ì½_x0007__x001B_S`@{÷UÃ',`@:x6u_x000F_u`@I5þ|jGe@Å_x0007_j¦&amp;;c@èÚØj\g@Q*búvWd@dXªý]Õa@DHÙ4_x001D_èe@àôß¬èa@ü£p³áVd@&gt;ã_x0012__x0004__x0008_Èc@&lt;Â´r_x0013_e@Ü-ðþ\c@¤6nçæ¦c@R¤ò_x001C_¿d@Öaåå¡¿e@ð7	§u6`@/._x0003_Ð^ðc@ÊT_x0007_Áke@Y_L_x0002_Xe@n£ºIÿ_x000C_c@c¦A¼úje@låÀ_x000B_Ád@xsà|ýe@Z#½¢c@_x0005_Ù^f@þ6_x0005_Òc@_x0012_]_x0006_ÃQ~a@Rä_x001A_!E¨f@x%QC¨f@Ær ¹ýd@PÙ'-Çd@ÕxKog@|_x001C__x001A_Df@×Ø6_x001C_¿d@Bnàoga@5»­Û&lt;c@}3¡=_x0001_jb@¦_x0019_ßÌ¾ye@vÑiÿ¯a@_x001B_ä\³×âa@·ÕÃã_x0019_Zb@</t>
  </si>
  <si>
    <t>3e07dd09db24ad889a1e11a6c2509487_x0001__x0002_¢2Ua@9eb@ÇËM/Ðe@c'±C&lt;Ùb@C©rs_la@+Ø_x001F__[Ia@ÜMAìje@ßrßèÍ`@._x0004_0_x0010_»xa@p_x000D_Ud_x0007_a@Õ5øì%e@ÛJ _x0006_Å`@æhjÈe@·_x0006_%êmd@+f éL0d@&amp;öµûKJf@_x0017_õJ_x0017_¡`@0 ÿÆd@L0^¥1g@U_x001D_ùnñ1f@(fáwm§f@æ¾_x0001_L¬a@Ë1ÒáGe@þ _x0014_[_x000D_g@+1`á­`@¶¼´ñ_x000E_b@k8ÿU¥xe@ ¨óÎ_b@Ü8ä×_x0001__x001B_b@ÚF_x001F_Ïxe@3ù_x001B_É21^@íøZ_x0012__x0001__x0003_Ff@ý#-_x0003_Wwb@°³È_x0003_\Éc@}t¼_x000C_þa@s§ ð¨?e@_x0018_Å¶ag8d@¡ÎÓ_x0014_^e@Ú)½~e@Ó_x001B_\È`&gt;a@_x001E_¡2\¯b@O[ªÁ_x0006_d@* í_x0013_­c@6ç_x0007_áî5a@_x0011_S2Çí¤c@_x001C_["kçd@«ÒÜ_x0016_b@__x0007_¹wBd@Àz&amp;_x0014_Ã_x001B_b@_x001E_4za±*c@&gt;òl_x000B_w_x001B_d@_x0015_}¨)¹b@B@àÛAc@©ÊÂ5wxa@_x001C_ÅY_x0001_úb@L` ¨!f@àäÈ\Û2f@¿z&amp;è{ªc@2WS'e@_x0001__x0007__x0019_)Ûhb@f_x0002_ôeé`@jr\fwaf@!y_x000C_8ld@_x0002__x0003_^y_x001E_ÿ`d@Ðbâd@:âk¦^_x0008_e@·%A_x0003_¡c@%R[_x0007_he@U_x0016_Â_x0014_tb@¸|_x0012_qrtb@;~|Kc@®ö,ÅùJc@t_x0019_~e@õ\g_x000D_&lt;b@ É+äéa@â#4ëb@_x000D_T íÑÀf@ïÞI¸æì_@1öÐ_x0013_³d@­è©Åb@Sw8Ti_x001B_c@nÑ¾¬×þ`@Ä|¦&amp;b@1À0Ã¡d@ûÐ~wåc@H'¯#ê_x0003_f@jÏý_x001B_Wa@_x001C_g8ÚdØ`@ìÜW3êc@¢_x000C_Ê©)¹b@_x001B_v¶°Jb@7â_x0008_´=¼e@È_x0001_ÙÅ£Z_@ö7\Ôv-e@ÅÉ_x0002__x0008_t_x000C_f@òB_x0015_'çád@NÙÁEQùc@ò~&gt;Ó½e@E2I__x0012_Vb@þ¢Hv	d@Ìâá_x0003_¶d@ûÞ_x0001_Qà_x000F_b@.ÌÉúðc@ÔCº¹d@_x001D_5MPÎje@{Nû¬sb@_x0004_.{ë1]e@ç¦vÄ¢Èc@_x0012_j6¬7e@&amp;2¶ã_x0018_hd@GBN@Ra@_x001E_]o_x001C_7üb@HgÜnxÒg@£_x000C_V¤òc@®]_x0018_®þc@8=±Ë«g@áV.áb@Ab _x000C_úÍ`@`£_x0007_Ðåb@èq_x0005_Aè\c@¸c¬¿Rc@÷_x0002_{8e@K"_x0003_À_x0006_ì`@Óu«ÐÒa@f_x0016_&lt;_x000D_àc@gzñéÜÖd@_x0001__x0004_ßNLkMd@JñM_x001D_¯$c@z -Á+¯b@_x000C_Êß)_x001C_c@­'%ÖëCa@ôÎ_x0008__x001A_Éõd@_x0006_eqõ Xd@oÓ@_x0002_b@mé|!_x000D_e@Ú`¤yb@M3_x001E_t_x001E_¤g@ÌÑâü½²c@àpkZ¶a@à-)Â¸vb@yM×_x0019_e@¦dW#Gõb@þÀÃÄ_x001B_Rb@ó)î	F«d@	û_x001C_Qk³`@_x001B_(MM_x0007_fd@kÏ_x0003_,Þ`@;®ÇÂëa@[@Æ²«tb@iýK0Êe@f*¦na@Å¿Öûte`@ÿm8Ìc@GÍÑ_x0017_Ãc@O¥c	_b@_x000C_²Ô©g@·oÅÝàc@ù5H¼_x0001__x0006_3¯b@6k;ôÑ¿e@_x0001_êÝóÃwa@¢2_x0014_³_x0014_f@¬À®Z#Äb@Jë9¿þf@_x001D_t_x001A__x001A_*d@6~Ä'+_x001C_e@l[ÝÈ0)b@Bé®_x0011__x000D_!c@HÁ¾_x0002_c@ãmWrù¡c@_x0005_rÆêÕ^@9X&gt;èe@Q®ãWlf@|ÚJ{µf@ËmÝa@²3ë_x001D_Û1`@_x0010_AãÎÅòd@úá|5_x000B_a@ßs[¢}d@tDFB_x0002_b@_x0012_¶õå_x0014_&amp;b@_x001B_}²óa@_x000D_v­ d@S¤»ìAÒc@Iä_x000F_·níb@²«O,úc@ð_x0003_dc@j¢_x0003_¢ §_@ôf_x0017_@_x001F_c@õ_x0004_EÄu·`@_x0001__x0002_á(¬5·e@|NÊR/l`@q{ÒG_x000E_d@,u	üÏ»d@^_x0001_Y_x000C__x0008_g@:&lt;`û¥Ìf@Z%¨×Fb@ÕÙzD­%b@æµYú_@ü4¡º9f@lj_x0017_â÷c@«J_x0002_!_x0007_¤`@ÇÓúÝTg@b_x0012_òa@ý&lt;:Lºâc@ØýêÝ2Eb@PBy3Â_x0007_d@ïàÝ_x000F_#b@Ü£+Pra@Õ2/VÕa@ºÈÇ_x0014_³c@_x0008_]}Mf@xÂj&amp;Âa@SÚ_x0005_=ßd@fÒ¾_x000B_!eb@ì_x0017_é_x001A__x0006_d@S°¾:sf@Mþê7&amp;Êc@þì²ÔaTc@ib&amp;%Ï_x0012_`@Ñ¿_x001A_¶!¯`@ñ·x¾_x0004__x0005__x0012_d@Qü¹_x0003_UFb@0_x000D_¬/gÍb@ïê_x0016_¼Øb@_x0006_ÈcY_x001D_a@_x001E_Ð3_x0014_ðf@«n±_x0012_Ãma@6/,®Xac@æ_x0019_²1þzg@µ¬ú0b@æ·b@=M_x0002_&gt;!b@_x0002_ÆøÁc@Û_x0003_¾ûW,·Awò/ß-å¸AÃÓ¸_x000E__x000D_¹A~èÞôÄk·AÅ¯_x001F_w·AøkeÎß¸Aq`+@ÐJ¸A_x000C_©ÃnwJ¹A¢FÆ'¸¸A^_x0001_º_x0012_¸A_x0015_d{*¸Aæºù¹H_x0011_¹A_x0002__x000D_ø8_x0005__x0016_·AýW,æ71·AcûÁ§ ·AÊö¥·Û$¸Ab´_x0015_ùÙ·AzÅ_x0018_:q_x0015_¹Ak_x0007_ÎÈ`ê·A_x0002__x0003_!M²!D¦¸Ab½_x0016_fq¸AU¸®älê¸A{C_x0017_·A_x0001__x0002__x0002__x0001__x0002__x0002__x0001__x0002__x0002__x0001__x0002__x0002__x0001__x0002__x0002__x0001__x0002__x0002__x0001__x0002__x0002__x0001__x0002__x0002__x0001__x0002__x0002__x0001__x0002__x0002__x0001__x0002__x0002__x0001__x0002__x0002__x0001__x0002__x0002__x0001__x0002__x0002__x0001__x0002__x0002__x0001__x0002__x0002__x0001__x0002__x0002__x0001__x0002__x0002__x0001__x0002__x0002__x0001__x0002__x0002__x0001__x0002__x0002__x0001__x0002__x0002__x0001__x0002__x0002__x0001__x0002__x0002__x0001__x0002__x0002__x0001__x0002__x0002__x0001__x0002__x0002__x0001__x0002__x0002__x0001__x0002__x0002__x0001__x0002__x0002__x0001__x0002__x0002_ _x0001__x0002__x0002_¡_x0001__x0002__x0002_¢_x0001__x0002__x0002_£_x0001__x0002__x0002_¤_x0001__x0002__x0002_¥_x0001__x0002__x0002_¦_x0001__x0002__x0002_§_x0001__x0002__x0002_¨_x0001__x0002__x0002_©_x0001__x0002__x0002_ª_x0001__x0002__x0002_«_x0001__x0002__x0002_¬_x0001__x0002__x0002_­_x0001__x0002__x0002_®_x0001__x0002__x0002_¯_x0001__x0002__x0002_°_x0001__x0002__x0002_±_x0001__x0002__x0002_²_x0001__x0002__x0002_³_x0001__x0002__x0002_´_x0001__x0002__x0002_µ_x0001__x0002__x0002_¶_x0001__x0002__x0002_·_x0001__x0002__x0002__x0002__x0003_¸_x0001__x0002__x0002_¹_x0001__x0002__x0002_º_x0001__x0002__x0002_»_x0001__x0002__x0002_¼_x0001__x0002__x0002_½_x0001__x0002__x0002_¾_x0001__x0002__x0002_¿_x0001__x0002__x0002_À_x0001__x0002__x0002_Á_x0001__x0002__x0002_Â_x0001__x0002__x0002_Ã_x0001__x0002__x0002_Ä_x0001__x0002__x0002_Å_x0001__x0002__x0002_Æ_x0001__x0002__x0002_Ç_x0001__x0002__x0002_È_x0001__x0002__x0002_É_x0001__x0002__x0002_Ê_x0001__x0002__x0002_Ë_x0001__x0002__x0002_Ì_x0001__x0002__x0002_Í_x0001__x0002__x0002_Î_x0001__x0002__x0002_Ï_x0001__x0002__x0002_Ð_x0001__x0002__x0002_Ñ_x0001__x0002__x0002_Ò_x0001__x0002__x0002_Ó_x0001__x0002__x0002_Ô_x0001__x0002__x0002_Õ_x0001__x0002__x0002_Ö_x0001__x0002__x0002_×_x0001__x0002__x0002_Ø_x0001__x0002__x0002_Ù_x0001__x0002__x0002_Ú_x0001__x0002__x0002_Ü_x0001__x0002__x0002_ýÿÿÿÝ_x0001__x0002__x0002_Þ_x0001__x0002__x0002_ß_x0001__x0002__x0002_à_x0001__x0002__x0002_á_x0001__x0002__x0002_â_x0001__x0002__x0002_ã_x0001__x0002__x0002_ä_x0001__x0002__x0002_å_x0001__x0002__x0002_æ_x0001__x0002__x0002_ç_x0001__x0002__x0002_è_x0001__x0002__x0002_é_x0001__x0002__x0002_ê_x0001__x0002__x0002_ë_x0001__x0002__x0002_ì_x0001__x0002__x0002_í_x0001__x0002__x0002_î_x0001__x0002__x0002_ï_x0001__x0002__x0002_ð_x0001__x0002__x0002_ñ_x0001__x0002__x0002_ò_x0001__x0002__x0002_ó_x0001__x0002__x0002_ô_x0001__x0002__x0002_õ_x0001__x0002__x0002_ö_x0001__x0002__x0002__x0003__x0004_÷_x0001__x0003__x0003_ø_x0001__x0003__x0003_ù_x0001__x0003__x0003_ú_x0001__x0003__x0003_û_x0001__x0003__x0003_ü_x0001__x0003__x0003_ý_x0001__x0003__x0003_þ_x0001__x0003__x0003_ÿ_x0001__x0003__x0003__x0003__x0002__x0003__x0003_P_x0013_¨_x000E_0è·A£amW¸AÖÞ¨·AÄTp´L_x0015_·Aàíq·_x0008_h¸A{[mý·ANÇR_x0013_ìk¸AX._x0001__x000E_à·AÊRSþ_x0012_·A­m²û_x001A_¸Aÿ$!Û©_x0008_¸AcsT¹Ì¸AEµ+Ä£¸AÊÉ*1¸AÂ&amp;|_x0008_½_x0001_¸AjÊ¼` °¸AdÌR$¦¸A´e-».S¹Aö¢h¸[¸AÛ±_x000C_Åa¸Añ_x0014_t_x0018_ÚÓ¸AüL¦5Ô"¹Aqj@e·A1þíÓò¸A:­3T_x000F_A¸Aí&amp;Öñ2¸A¾X~_x0001__x0003_¿¸A¾JÙòÄ¸A©_x000B_h!¾,¹AÿT_x0012_Ç·AhÒt¸A¡È^ä_Ð·AL·Ó[_x0002_¸A[bH_x001F_£¸A8·_x000C_¥R_x000E_¸AnH;üNa¸A,@_x000F__x0014__x0004_¹Açù_x001A_(X_x0015_¹AÜ&amp;ôö·AGÛ"3$¹A.Ûù Å·AW5_x001B_ë_x0019_¸A¢ü?{Ç·Aoç!/º_x001F_¹AM¼_x001C_uÿâ·A¥_x000D__x0002_Å_x0012_î¸AEg¢1¹A9Ò_x000E_A&gt;2¸A,Xä/£¸AþKé.?¹A ~#Ó·Aµæ¥§Èy¸A_x0019_iåd¸Az_x000E_«_x001D_j·Aê º2¸AÚ±_x001B_þi¸A«_x000B_@4b·AxeÁßn¸A_x0001__x0004_^°½_x0005_¹A×ZÄ_x001B_·A ^_x0019_à_¸A­¨@î3¸A_x0003_¶Ó_x0016_s4¸AÎKL"ùµ·A)à_x001E_NÛR¸A#_x000B_Øå_x001F_¸A¸_x001C_Ô=á_x000B_·AH£_x001D_£÷8·A=_x0012_ï3_x0014_¹AN2_x0003_î·AYÝ_x0002_&lt;_x0013_5·Ad¹iÈ0ë¸ATqM_x0016_s¸A_9Uùg|¸Au_x0010_ÆÅ_x0005_ô¸A_x0019_;6·A IÑPoÎ¸A(±ýLKP¸Aç}i_x0014_ù¸Ap åÚ_x0008_²·AGb3­¨¸AÁÊ]+¶¸AÎó_x001D_N_x0010_"¸A¯ÆQja_x001D_¸A¶dþÜ·A_x001E_E¥&lt;û_x0017_¸A_x001F_5_x0016_éo·A¾±ä¸A¹@_x0014_&gt;eZ¸AèÝï¸_x0004__x0007_¶G·A	._x000D_¦êa·A_x0011_¾!cGe¸AØÞêLæù·A%Þ6_x000C__ä·AZø¼?p·A&gt;³è_x0016_Í¸AÅ__x0003_­·As_x0001_.¸A&lt;JV6_x0011_-¸AÇûôù\¹A_x0013_Ø_x0002_ê¹_x0005_¸A4ñì_x0014_{¸AÚ|×ñ;¾·Aj_x0015_%â´8·Aô¾S(E±·A£Ý}Â_x0014_·ArßZ_x0012_þ,¸A}A_x0005_ÎÄ=¹Aö1»ºøÿ¸AåâÐm^·Ah´¤D;_x000B_¸Aï¹®¢·A«_x0003_Fg~z¸AàVËû_x000E_¸A7â_x0004_*·AB_x000E_X1 ·ACr7_x0013_µÐ¸AþY_x0014_Â9¸AxÚ«%¹AdBoc¨¸A)_x0006_þ¸A_x0004__x0008_ù(_x0010_Ê"_x0014_¸AÐpkcÑ¸A_x0007__x0017_­¸A_x0010_4qSR¸AÆèYÝ_x0016_}·AÑI4k_x0006_·A`é&lt;ô_x0003_ò¶A*ëTkÀ¹AÄó®â-H¸A_x000F_9ØîlÓ¶A@m(Àz¸AbÃÈ¦³[·Avð\_x000B_Eæ·AèòÒê¸A^&gt;_x000F_îÛ_x000E_¸A_x0003_ÿ 'áì¸Aj	E»²·A_x0018_ñ{ýÇ·A8ª_x0013_-æ·A»º³õÒ¸A-¿7Þ@ú·AþÚ_x0012_aµ¸AÀ¿IÆ·AK{Å@Ý¸A_x0001_À­_x0002_ m¸Aý¥å¯¸A_x0016_t_x001F_ü_x0005_¸A8\»yp·A.Vßøv¸AmE'Ü/W¸Aº_x0004_K=qÕ¸A¬ý:À_x0001__x0003_bú¶AãB%ñv¹Aá"¹Ê4Q¸A%:c*·Aô- °ÓÖ·A½Üe}P_x0006_¸Aí=_x0010_ÂÔÍ¸AVî_x001C_´·Aê*ù/Ë·AóIåmñX·A5ÎSÊÀ2¹AiI«!¸AÎÒ`-¸AÔW_x0007_Vw_x0005_¹ALÐí@]b¸Aä¢q_x0004_­·A=	ê*`¸Ab½+_x0010_ù_x000C_¸AKªrÖD¸A;¤Æ_x0011_·A=_x000D_GW¾Y¸A×²ö_x0004_g¸AÚKóê¶A³»½Äs-·Aåÿ×Á¶Aæ_x001B_÷ðÔå·A_x0016_XtG¸¸AX5ök0u·A_x0018_é_x001E_,3Å·AÔ_x0011__x0007_qÚ¢¸Aµmh´§·ADj`_x0002__x0006_Ñ¸A_x0001__x0003_XðÂÌ_x0014_¸AÿÃMÿ_x0004_¹A_x0011_õôL0¹Arç4XP¸Aæzè]Áº¸A²Ë^F_x0017_'¸AN&amp;_x0011_çúz¸A_x001C_¿þHX_x001D_¸AÙú_x0002_b¸A_x0008_T^$&lt;·A|î{rµV¸Axú°AÇ·Aù_x0012_ÚÒA¸Aª_x0013_ 3Æ¸AEè"@·A,OõC5·Aö3Ð~·A;é/ê¹Av&amp;Ä73\¸Aì_x001D_ì3w*¹A_x0005_jÏb¸Am?)×Ä¸A\·O¥_x001A_¹A_x000F_òºÅI·A_x0012_s%_x0016_y¸A;Ã(}_x000F__x0011_¸AÒAÅÂb¹AÖðúñK¸A*Ç7{_x001A_·Ay_x000B_R¤N_x001E_¸AÔ_x000E_d ·A4´ô¼_x0002__x0005__x0015_ç¸Aú1_x0002_&gt;_x0002_©¸A.4_x0004_eÚ¸AÊÖ_x000B_.(¸A_x0012__x0011_²Áýf·AcÿÒ·Aî@]É_x0006_¸Aè¡3_x001A_¸A³_x0006_ÿQ¬·AÔ!¯Î,\·AÏEâ¹=¸A8ÆØF@ì¸A«b)_x000D_rX¸A"aðtÏ·AöHZÐux¸AâMíï·#¸AÌi5´&amp;à·AhJ&lt;%F¸AÀUPO­¸A[Ù0ò-_x000D_¸Aûo5 _x0018_¸A=-0[¾_x001A_¹ACÆuUC¸A[&lt;J¬ù·A_x0001_¦Ñxò·A_x000F_ºÿ+UÐ·Aô_x001C_Äne&lt;¸A¾7«(¯·A6Èç|ö·AH_x0019_¾_x0011_èZ¹A_x0010_?ò×A¸A_x0003_¾_x0012_U3Ð¸A_x0001__x0002_Xñ|ù_x000C_¸ADîv·Aé5È;Û¸A×Ü£Ù}¸A®Í£Þ;¸A¦ñe$/·AHÐ5©t·AÝ©_x000E_û_x001A_¹AgØ:Wâ¸Aï»æ¢¶¸A:ç¢PÎ¸A%Øy×N_¸AT!gp0ë¸A!¶ö@©¸Aî&lt;/ÓXr·A¬bÐ^¸Aþû*{_x0007_¸A_x0007_f_x0003__x001C_â¸A3Å­_x000E_jÍ¶ANÑ/)¸AÏ8_x000D_D_x001D_··Aþ_x0008_Å&gt;_x0005__x0006_¸A×¨c½J¸AÛD_x000D_ tZ·Aä_x0001_öø·AªÉÜl~C·A_x001C__x0016_èÂ_x0017_¹A¦X_x0011_õj¸AoÔ¸AN_x000B_Àýy¸A_x001E_Á_x001D__x000B_¶E·A3â_x0001__x0004__x0007_¼¸Aô_x001A_OÛÖ·AZ×ÿ_x0006__x0002_·ApÀ_x0012_tX·A¥_x0012__x001B_ì_x0010_B¸Aê_x000F_ç¦7Ú·A®Zç_x0008_A3¸A_x001F_;_x0004_¹´¸AuOM¸AêKîV¸AvrU_x0002_ìÈ·AN_x0010_a&amp;W·A_x0018_|@_x0007_n_x0014_¹Aþ_x0002_*_x000E_æ·AãsGjóà·A_x0006_bwS¸·Aè¡Z²a¸Aü_x001D_cy·A'ô_x001C_dÿ·A_x0004_4öE¹ø·A _x0008__x0005_Õ=_x0016_¸A»2Ècó·A&amp;ÎÓ_x0001_©·AÈ_x0003_©MG¸A?-#´kð·A_x000C_ó¾~gÒ·AøÂK_x001D_Ò¸AFæV¡âo¸A/A_x0007_îôü·A9Ds1_x0002__x0018_·A_x001E_»Í¥×_x0008_¹A¨_x0011_S­yÏ¸A_x0001__x0002_¼e%­sý¸Aw&lt;ÎAØ¸Am¤G_x000D_¿_x000B_¸A_x001B_"]éé«·Ag_x0018_I$÷·Aj_x000F__x0018_9_x001C_F¹Az¹ê_x0007_Óÿ·AÃ{6Ì»¸A_x0004__x0005_=Q¸¸AQnÞî6¹Aí_x001A__x0003_µª¸A_x000E_,sYñ¸AtÓáÆ­|·AR_x001F_ê5_x0014_¸A)â_x0014_~ï¸AÉÅ½'µì¸AÂK¬»ç_x0001_¸A«_x0015_ßöïò·AéM@5JÔ·Ar	Móe)¹A;j	ì&gt;5·AUK23¸A-.ºðÊ1¸A»_x0007_&amp;¿ÛM¹A_x000E_(×Ã_x0016_|¸A¯&gt;ªÌ¾3¸A_x001D_å_x0019_Iú´·A¤l)$ÌW¸AxFUÑc±¸A^Ý»&lt;£Q¸A¬_x0017_ï?2·AK§Ó/_x0001__x0002_ºß¸Aä$ºË_x000D_q¸A.w_x000F_ð·AtD"ú&amp;?¸AOê^'_x0005_ú·A=h"|_x000E_¸A±Avl_x001A__x0017_¸AFG|N_x0007_¸A®*µ_x0002_ý'¸AÄ*OÆk@¸Ahæ&lt;üpý¶AEúý~_x0002__x0017_¸A_x0017_é·_x0019_MÄ¸Aróþ_x0016_}·A^ý{F¸ADòö§x_x0011_¸Aý_x0006_ð¨1¹A#cªX	¸AË¸ñq__x001B_¸AUÆXw÷æ·A¡_x0016__x0019_é)·A_x001A_8"_x001E__x0018_a·AIY³ýå_x001D_¸ASrIöa¸A_x001B_i÷xY·AAzÇÀ£j¹Az¸´¨¸AþPp§·Aj'÷¸A?pðr¸AûÆ¦%±¶A21UÓ%_x0018_¸A_x0001__x0002_4ågÑ·AoÅuÕÆ¶AÎ6| ð_x000B_·Ah_x000B__x0011_Ë·ALú\6~P¹A¥÷¾5é·A±xåÂ×6¸AwujV·AGl=ê«·AÅUý¿3_x0010_¹A*3×E¥1·AI¬qÊ±·A&amp;_x0004_÷ª_x0012_¸A ,ZkNr¸A0_x001D_\üS"·AaEüy´·A¶¤Û"_x0019_¸A¾?²S$¸A_x0001_7×¿·AÅ_x000C_¹[2¹A^z_x000D_¸AÀ_x0002_;Fá_x0012_¸A_x0001_Âó±¬f¸A§Cõ3_x0012_¹Aºè_x000E_ë·AGéç}_x001A_m¸AÏm_x000D__x001D_ù·AjÎ*_x001D_¬Û·AÅFPò+¹A!õ_x0010_½Q¹AöÂ!úy_x0015_·Að¼jÊ_x0002__x0004_¯5¸A_x001C__x001F__x0013_¹¸A@½T^Ix¸AÃÂéC¸A_x000C__x001C_P©Ä¶Aò2	xq¸A-8­Øº·AùÂàL,f¸A_x0019_¹ÿZK¸AÁ_x0007_ìü¸A¬_x0019_Y&gt;5m·Aon_x000B_Ë¨¸A½&amp;_x001E_ñR·A2ª@C¶·AÀ®ñsã·AW.|_x0008_pF¹A_x0003_¡³ê_x0001_¹Ay(EOÊÒ¶A$ÖRßó·AP_x001E_óïñõ·AØ_|ÐÊ¸ArªÒ9z ¸A_s !a_x0006_¸AKc b·$¸AlÓÍ#ª·AVQ*&gt;ð·AÓaX·AHÃ_x0008_fÈ´¶Aóü4_x0012__x000D_¸A·JÎñ_x0002_¸AÁÎgÐr5¸Aju	_x001A_Û¶A_x0002__x0006__x000E_Ì'ÆÝ·AÜÞB¢V¿·AM)¦kìÏ·AÚlLÁ£·A_x0003_ ÃÍB_x0014_¸A6_x000D_ _x0012_0_x0001_¹A_x000B_ÁÃmø¸AÂë"¸A_x000B_­GýÔ_x0001_¸AXÛ}Ùo¸AÈ_x001D_Ä_x000B_*E¸A_x0013_«"_x0005_t ·A_x0003_çàðÏà¸Ai_x0018_ò¡¼·A_uD|_x0004_ö·A_x000E_Qã_x000C_A¹AwW_x000F_¹Aê_x000F__x001F_X_4·Av¯_x000C_&gt;æ^¸AgJ×_x0001_Ü·A÷ã¥ìvä·AKÆ¯:·AÇÛaú·AÅò¼.¬à·AéðNi¸AÑTmZnÔ¸AWä_x0010__x001A_Ôñ¶A¢7¨Âø·AÖõ	Ì¸¸AôôÁ½«_x001B_¸A_x0019_¦»m·AÌ¹ú_x0002__x0007_ß·AºL_x0015__x000F_¸Aða¯hs¸Aî/¿Rvø¸A\çðSSk·A_fª^Ål·As¯_x001A_ÒM·Aâýøï¸Aä¾ÿ·AÈÆé&lt;¸A_x0006_÷_x001E_Eã¸AÈ¯_x0008_AFï¸Aæ£L¹8_x0006_¸AÄOÍ_x000C_Â_x0002_¹AiK_x0001_ 4_x0013_¸A«9âë,v·A/MûmÞ®·A¥ÉË_x0005_S_x0004_·AÚ*uMî^¸A¬_x000D_n&lt;}·Aÿ·¾Õ6¦¸ArRUxð·AÁy/:¼·Agè	¾¶·A¸&gt;XXH¹A@c_x0003_Ï½³·A(Ç,ç¶.¸AwÅ_x0019_Òï¸A¦!q_x0014_o	¸AÄO{ê¸AÇµ«_x0004_!-¸A_x0013_H¤aª´·A_x0002__x0003__x000E_9Õ$_x0018_&amp;¹Aú×_x001F__x000C_¨°¶AõNÓ_x0005_ü_x0016_¸AÈá¶_x000B_¸Aì_x0015_OÍÀc·Ah"*]¸Aý³_x0012_]¸AÖÌÏ2Ðç¸AI_x001A_Ì_x0011__x0008__x0018_¸AÑ_x0002_ÍÌÔ¸A\FÝÆO¸A&gt;×ì_x000F_v_x000B_·ALâÊR¹Aõè^ì_x0006_¹A'5¶âëÌ¸AxðMUÓ»¸AØ/WI6·A&lt;käçí·AçØî£Ó·A_x0014_Ñ_x0008_ö¢v·A©_x0019_ä_x001A_ë¸AÞ_x0001_¶]_x000C_¶·A×P_x0014_ú¸A\ATö¹A²ðÓÍy¸AÈ¶Â_x001B_¸A3¸ûÖ9¸AZH*Ó_x0019_8¹Aöè_x0001_¿â_x000F_¸AYÐB_x0001_K¸A% UýÅ.·Agðêâ_x0003__x0007_»_x001B_¸AÆ_x0016_	?ÈÊ¶A_x0005_7h_x0014_ñ_x0005_¹AÎ&amp;Dß#ç¸A_x000E_Î_x001A_|_x001D_x·A)Y8Ã7¸A¥øE¿2_x0012_¸AµCê1ö.¸A¦Ùêa9s¸A«Ä _x000B_ºE¸A_x0001_F)_x0007__x0002_m¸AÇQÉþï·A×ýN_x0004_¸Aã_x000B_{:(·AnC5ÍÞ·A=6¶49H¹AÄ^Åhru¸A\5á Uþ¶A_x0011_ð½_x0006__x001D_¹AÙ±M¯,·A¨.Ñt"¸AÊ*ý·A·0tÒì?¸A©~wßü)¸AÝ_x001E_óIU·A_x0017_O"_x000E_:S·AïÕ}/	¹·AJõH½}õ·AÒ3c±Qû·A"»*ÈÕ·A)4HÐÅ¨¸A_x0007_º_x0003_ÏY&amp;¸A_x0004__x0007_ÚíBû¸Aks6ÿ_¸A´ò¬ß´~·A?_x0014_¼M!¿·Aµ®ëzp	¸A³,F_x001A_&lt;­·Ak¯&lt;pÌj¸Ak_x000B_c¸E_x0003_¸A_x0005_+Ê_x0011_%·AªÿØ_x0014_(_x0007_¸A¿-_x0002_á¬_x001C_·A3_x0012_G4]j¸A Û_x000F_jç1¸AR@pá{·A\}_x001F_j¦·Aõ_x000E_Så_x000E_¹A õQÃ·A_x0017_é_x0006_~,Í¸A¡æ_x0001_×_x000F_¸A_x0010_Àî?¸AÁÃèoð3¸Aèt!ÞÓ·Aº´&amp;ù_x0012_¸A)b¸ö¬Ó·AÐ³J_x001D_Ç¸AÀ*Zn&gt;8¸A_x0019_ôHZi¸AlJ£&lt;·AåÁ¥K¸A]UÜ_x001C_N¸A}6_x0011__x0004__x000F_¹A­²_x0018_Õ_x0001__x0002_0	¸A«¦»º¸A_x0002__x000E__x000D_U'¸A'ôgÐS®·A_x0015_\ÌFÅO·AÌ?ÖÒÐ¸A7QâE÷·A_x0012_²_x0002_©ÈÓ·AwÂ_x000F__x000C_¸Aý_x0012__x001D_1%_x0013_¹A®ò_x0002__x0004_¸Aß0á"Í·Aü`©_x0019_!_x000D_¸Aäûå"¹A5÷)~_x000C_¹AÜºõ5:·AB}F2_x0001_¸AnZa_x001A_'¹A÷XM:4¸A_x000C_ýë_x000B_#²·A'J_x0007_^¸AÆ¦óôï¸Aø´l!ð¸Aê{ÅÚ»¸A¦_x0014_V@T¸Açtàõ_x001B_¸A/î?/_x0014_¹Akì_x0015_ô#·AÆxi¸_x0012_¹AÍÂí_x001A_z·¸A¦Çª_x0018_··A¹xáz_x001C_ó·A_x0001__x0007_s¡%f¸AÕ_x0013_è_x000B_~\¸Ak­_x0012__Ñ¸A?°¸_x0017_°¸A`¨Ö= ¸AÌÚ{.¥¸A_x0006_l_x001D_t3_x0015_¸A=p¹éÿ¸¸Að¢¥ý=É¶A3Eã·AGF]èºG¸Af,3_x000E_v·Aºñxö&gt;8¸Aè«ß9ÿ¸Ayoì.¬_x0019_¸A_x0015_:_x0003_m)¹AÍð]ï¾¸AÁ×ì_x0002_·AHû_x0003__x0019_Á·A_x001D_ÖÅ&gt;6¸AÈID_x0017__x0007_¹AQvî÷¸A:@_x0005__x0001_?_x0010_¹A×i5_x0007_¸A8/ ­K_x0019_¸Aã_x001E_jO°·Aý"[»T¸A_x001E_n½6î¸Aç#^(g_x0013_¹AÏ_x0004_Ð¡_x0013__x0018_·Ajç-Zê¸A/°Å]_x0003__x0004_ÛU¸AÁöô¥Â¶ACÏ_x001E_PäÓ¶A!ôÎ¢Ð&gt;¸AÂxz"àÇ¸AVùøS!¸AVq_x001C_3Ð5¸AÁâkõ¸AW_x0012__x000F_&lt;ý_x0001_¹Aäß,XE·An_x0017_¶ò_x000B_¸AÞ/mø_x0006_¸A_x0008_É@VÆ¸AØ_x0019_ßÝ%¡¸A;d_x000E_gÌ^¸A_x000C_I_x0004_Ò¸Ar³ñÿÓ·AÇûkT·_x0014_¸A_x0012_ä^=_x0011_h·A\Ìv^¸A&amp;Y_Å·AñY¨S_x001C_¸A }mîÒ·A³±Ë_x001F_BJ·A_x000C_4 ¨·An9ïC^]¸ARÀë_x0015_D¸AMjÞ4·AäIÌP_x000B_¸AB1Y_x0007__x0008_ä¸Ak_x0014_ßúú4¸Aïl°_x0002_§(¸A_x0003__x0004_5b#*?·Aúxû(Kf¸ACR°Í£·A8pl1_Ö·AÓa g÷¸AÁ½_x000C_Ò½&lt;¹AYA°±·A_x0019__x0007_ÃhH·ADY_x0008_D²_x0016_¸AdVÓ_x0013_Þ·A_x0005_ö±O_x0016__x0016_¸A´Óüµß¸AÚ{ùlÐM¸Ag_x001E_îù±¸Aðg~ùr·A¾ÜZ¡L_x0002_¸AØ_x0015__x000E_"í_x0005_·Aí0ÈP[ó·AË"_x001A__x001B_L·A~^´¶·A *èr!¶·Aîkg!M¸AnÇ_x0011_U&lt;a¹Aw_x0013_öé_x001D_¹AH&lt;çñ·ANþW&amp;.¸A_x0001_è_x001C_IË¸A2 Ú·A¸_U_x001B_"m¸AP×àx·AÙ¹Ü12·A%½%v	_x000C__x001D_±¸A@_x0003_hva·AQÃnÍ8·A_x001C_ÜÃ²©·Aíl§_x0012_ó¸AãZÔèVø·AtçG_x001C_3¹AÕà_x000B_6·AV¹_x000F_aáû¸AG¨(Ö0¸ALóGì·A_x0008_&amp;Ã_x0012_¹¸A´_x0010_]åØ·AYu²fe¸A3A_x0002_&lt;&lt;¸Aó_x001F_ú_x0007_F¸AûÁ_x001F__x001A__x001D__x0006_¸A(é_x0002_ôÖ¸AV_x001C__x0012_oå·AB¨ï+·AØ_x0018_!$vD¸A_x001F_§JÉüK¸A_x0011_I_x0004_û_x0015_¸AºþU¸A¼~s+ÓR·A»jpO_x0016_î¸A¶áYu_x0005_U¸A®_x000D_y_x0001_Ó¸Az_x0012_ML#¸Að@e)¢_x000F_¸A¤Ä÷à_x001B_«¸AwÂö7¸A_x0001__x0002_ëð_x0018_³·A¦À0iÈ¸Ak½=_x0002_®¸Aõ6gú·An¨8V_x000B_¸A}G_x000E_ê}r¸A_x0014_sÕÕ_x0002__x0011_¹A_x001F_øAÒk·ARéF¥_x0015__x0015_¹Ar¦{Xo¸A@¬_x0018_gbc¸A£(IÍR@·A&gt;¼ïÎn×·A_x001E_¢ÞÈ_x000E_¸ABt_x0008_;µ¸A ¢·¸A_x0019_ü±+·A_x0016_ò5_x000B_=ç¶Aðj(2Õ³·Aòüjòã·AOè«! ·A¼vZPµ¹·A&gt;öWÛN¸Aúo#øù¶A(T_x0016_kÝÐ¸Afç#¸?·Aæ_x0011_IÒ£_x001C_¹A«Ù!éÇ¤¸A1¦ÊØ_ñ¸Ac}Y_x000C_L_x0015_·A\Úü¤ ¸A]ÓN_x0002__x0003_¢V¸A\&amp;sP¦A¸A'c|"¸AJ+_x0006__x0019_È¸A%PûðÍÀ¸A#_x0012_$;&amp;ù¸A_x0006_Zþ_x0003_¦·A4_x000C_eF·A×ÿQS¹A_®b_x0003__x0015_ê·A´ë	ÇÊ·A)j[®³¸AÏ5±zÇæ·A_x0004_4Ús«Å¸Aä±z6 ·Aµ¶SauÛ·ArßÂ_x0018_¸Aå¬_x0013_Í¶A(³_x0005_1ÂQ¸A5åDÅ_x000F_¸A2·üi·A#\ì¶Q\·AM%Úiz¸Aßo¨s¸Að~¥E©*·A¼0_x0008_wÓ4¸A|ÍE¼¸AÆ-=1È_x000F_·A§K÷_x0007__x0012_¹A2íV_x0001__x0007_©·AC?ëóÞ·AðºR@pý·A_x0001__x0002_{)¬´_x0001_õ¸A´hV=Ve¸AáúÊmÍ·A7$QÕ'·AäU$ÂÃ@·A\i&amp;öVÛ¸A_x0001_Äýn	¦¸AÁZd¾Ê_x0015_¸A%â­1¸Ab±A¸AÔXôe!_x0011_¹Aò¹Q£:¸A°yöFÍ¸Ad»ºH_x000E__x0017_¹A¡fD9ã¸AIµ!¹A¶v`Wp·Aé_x0018_$FsÕ·Aê^R¦:¸Aas¿LÁ·A_x0014_¤¨"(·AI3_x0004_hDý·A8i¼DE¸Ac/Ô@_x0017_¸A£Fr_x001D_M_x0015_¸ADf¼Y7E·AÎy_x0008_4pP·A¡.Y_x0005_Ò¸A-~ÄÔq%¹A´_x0007_&lt;_x000D_+¸AQ=£·A+ñJ{_x0001__x0002_&lt;_x0014_¸A6_x0014_ù)D·AÃ`â%i¸AbqÅ_x0018_¸·A_x001B__x0013_¥ä¸AP#80¸Anj_x0008__x0012_Ø·A_x0008_¦èìk@¸A_x0006_ÊÜ_x001F__x0001_¸AÞTâò	T¸A´´L^b)¹Aé_x001C_.;Í··AaE¥vå·AYª_x0015__x001E_2¸A;_x0012_Æî)¸A\p_x0007_²_x000B_¹A_x0008_ßF_x0002_F·A?ßP¾¸Ao|â·AÁØGM	ä¸A_x0014_Áh Ñ·A_x0019_Ý¾×T¸A^WT÷¸A	ñ_x001A__x001A_ÒÚ·A_x000E_èl4ù¸A¤_x0016_ap_x0016_¸AXéÉPe3¸Az7_x0007_ðè³·AÇ}¡±uS¸AlÏ_x0002_e_x0017_·A£è_x0013_¬f¸A[_x0013_¤¹¸A_x0005__x0008_,µ]n_x0008_¸Aâ-g_x0016__x0017_=¸AvF]_x000C_Æ·AHÝ^[ì·¸Aá¬_x0002_®Ç·A©yÒ|¾i¸A{_²2Z_x0004_¹AÄì{Ë±V·Aêüë1	¸Aið¦Ò¨¸A_x0004__x001B_/_N¥·AW±¢§}¸A¨Éî¹Ç&lt;¸AÂ*_x0007_\Û_x0005_¸AÛrÄd9ë·Aªmí~&amp;¸AQnäëU¸A¡,W7z¸A¹$e!·A2_x000F__x0003_hm_x0008_¸Ahbà·A_x0006_G_x001D_Ø_x001E_ã·AÊD¿ã¾¸AV_x0015__x0003_¤1¹AümÊ*îþ¸Aæì_x000B_ÆYà·Aß£ëb¨g¸ACìG|¸A!¾_x001B__x0014_5·AA5s_x0001_Ú·A/ov­_x001C_¸APö¯_x0001__x0002_#¸A.Ùêhl¹A2©&lt;=ñ·A6Õ¿BI¸A%º	:¸Al_x0003_÷Rüì·AFÚø{A¸AD_x000E_(©þ·A¦WÑ_x0016_Ý¸AÙã©_x0001_¸A_x001A_Ã½¨¾¸A3éö?Ì\·A×Þú×_x000E_Ñ¸Aëæ¿{©2¹AïWNf_·AÕ_x0013_ÄÉ_x000F_¸ALôºW2¸AHY%3_x0017_I¸A_x001A_¶9v¨·A&gt;iGu{¸Aåx_x000D_&amp;¸A_x0013_Ó_x001E_S8¸A2ä_x001C_ëeØ¶AþxÛLÕi¸A¤yA*Þ¸A_x000E_:l9ôw·AyÀÀ_x001E_ª·AÝ_x0017_ù=Ót¸A%u&lt;ÿà·A_x0013_?y½ý·AJ&lt;ûJ2}¸Aé£ÝMßé¸A_x0002__x0006_qqÙÈO(·AôJ%_x001D_\·AM4¤_x0014_§â·A`ûÞ/bc¹AgP^v(E¹A2¬F­Äp¸AÉñ½jÙ¶As_x0006__x001E_l1·A222ªÊ¸A¸àë:¸Af²=_x001E_&lt;¸AÊ_x000C_4uÌ¸A¨in{\¸Aà­b­_x001A__x0019_¸A¢VIëMÐ¸AöÒ  j_x001D_·A_x0004_öSï0Î¶A¹¡wîç©·A0H0bþ·A3ÙKRÙu·AðµØ_x0003_=¸AñýÔÛÈG¸AµÉ±r_x001F_ë·A0·´_x0013_;0·AXmÿ}ã·Añ_x0001_vÚ·A8Ç­¨cÇ¸AFÆy¾_x000E_¸A:÷½_x0004_Ð	·A_x001F_9	)ñ_x001B_¸A´qÆ_x0005_dÂ¸A1	6Õ_x0001__x0003_U_x0012_¸A[+÷Îµ¸A1rRXº¸AÂp¢%5¸A61ÝTD½¸A0°_x0006_Ãu·AÊÞ4ó*¸AA=_8èH¸AH_x001E_·_x0001_YÛ¸Añèí_x0012_e_x000C_¹AËÒ_x0007_Ð¸AF¶4B_x0018_^·Au_x001F_Ëm_x001E_b·A¦_x0007_³ü¸A·:1¹¢r·A)³?ÎI&amp;·AfCÌY_x0001__x000C_¸AjHvQ_x0013_G¸Aò|ÓxN_x0016_¸Ag¤ú¥Þ·A79jÒÄ{¸A|_x001C_ß©_x0005_¸AYä_x001E_ý5í¸Aë!ÓÖ*¸A¸¥]Öâä¸A¯_x0002_å_A·A_x0004_ë_x0016_fº£¸AH¯_x0004_'¿¸A 0ò²1L·AÏ»ÿú?V·AÝ:rùaP¸A­mÇX]·A_x0003__x0007_ä_x0011_ÕûÐÝ¸AÒ%¢s¢'¸AÕßbnXØ¶Az_x0006_ñ?_x0002_$¸AçÄ}=3¸A¿Eãÿ8·Añÿ_x0012_§*Å¸A¢r_x0007__x000B_£V¸A_x0011_ÚA	m`·A³_x000C_}Gh=¸A_x000E_g%¦øû·AGqj÷Ç&lt;·Aãâ¶#¸AÝóyÙÏ·AHIÝ_x0001_Û¿·A/__x0005__x000C_­·AHnX+à{¸A_x0004_Êö±¸A*U·ÿõ¸A«À²|õ¸AZ^v_x0014_A_x001B_¸AWõ×'Ý¸A¨_x0010_)ô.·A&gt;ê_x000F_V¬ø¸AJ{&lt;-_x0017_¸AÞÁÏ'¸AO8)ÐU_x001F_¹A«xF(ñ·A_x0014_ålnÆ·Am_x001C_m_x0006_&amp;ï·A_x001F_7Uó¢·AF_x000E_*8_x0001__x0002_¸õ·AY/*·óÖ·AÌ«iü·Aá78_x0006_ö_x0004_¹AfPóü2¥¸Aª®_x0019_©Fç¸AF^Vo»r¸Aø_x0012_!æý¸A6ÚÀ®Î¸AÐë­j»¸A¼½q^Ä·A_x000B_r2Ñ2·A¨_x0015_y_x001E_·AáøLC_x0008_¸AMA*QÊ¸AL_x0019_È_x001C_·A_x001D_^#zå·AÎM­rn·A*_x0011_^8qô·Aëí8$ù¶A_x000C_@,_x0019_^··A|nª4TS¸AzG_x0006__x0018_Û¸AXD+.¸A¬¾éü´·AnÄ×ºïq¸A0KÎ-±¸AëÁ:_x000B_¸AUþcÐL_x0002_·A4_x001E_K¸AeÓÌ)9¸Aì`2_x0015_|¸A_x0002__x0004_S¨t_x0019_ma¸A_x000C_Î_x0001_íLæ·AJv?n¿f¸A_x0006_6&amp;t;_x0006_¹Ai:_x0002_ÙO¸A¡÷_x0006_z_x001E_»¸Ay:7Êàê·A¹Ä«¾Ä_x0007_¹A_x0004_Þ&gt;_x0005__x0018_¸A¬î©Ö[_x0008_·AXù[#¸AÒ^UK©Ü¸A_)Ýh|·Aw¸jêÇ·AÜñ_x0019_åõW¸AB×ÁxÛ·A"QJè@Ã¸Al_x0005_Jý5t¹AUwoÊH|·AQL%çdí¶A¢Î`_x0018_¯_x0008_¹Am¨o^m]¹Aðúi\ç ¸A`[nDx·Açg*_x0002_â·At{ìÆ¿¶A£ý  _x0003_+¸A_x001D_PêÛ¡¯·A1	ù³ý·AÛ'S%h/·AÐûÜ'õ¸A~_x0014__x0008_X_x0001__x0002_Û·A_x0017_5ì3]¸AÍf_x0011_Û_x0002_¸AYbØ_x001D_&lt;·A¶àÅ~·AôôÄÈ_x001B_¸AË&amp;Ã+¸AÉ§FL¸AÕâ3¸AÆLñ:ó¸AwÃ/¸Awz¼·A¼¦Ú½Æå·AW _x000B_._x0017__x0011_¸A¯t¦]ë%¸AÅ![`á¸AMD¢vÊ·A_x001E_Ä^«JV¸Arðô/_x0004_ ¹A_x0003_VÌá¤¸AàóLNß¸AÜÆIúø·A|læ_x0005_Oä·AmË×YïÒ·A»,õÀÌ¸AÝo¦ÏaF¸Aw_x0015_èó _x0010_·ARøå_x001F_·AM¾²Þ}¸A5ÑæÂ´´·A:§_x0003_HU"¸Aw	¸_x0016_·A_x0002__x0005_.Â_x0012_Õë_x0004_¹A:úkc2¸Ax-ÙÐî¸ASyä_x0019_í¼·AµÝ_x0001_E*_x001A_¸A3È*ì_x0019_¸A÷ô¬j_x0013_´¸A3TE&lt;n"¸AÞj_x0003_ûm ¹A£ëù`ÆR¸A7 Ç_x0001_]·A:R0&gt;_x0003_ó·AÀfÅ_x0015_¶¸A¤«ìV_x0004_½·A·ïØ8_x0013_ì·AÑô»3(_x0006_¹A_x001B_3[ïC_x001B_·A_x001D_ú÷^&gt;p¸AÜÑ_x0008_Mß·Ag4·ð·AòÀ_x001D_2M¸Aü_x001C_%Ú/·A@pO¾q¤¸A¶±_x0010_@_x001A_à·A	i[épË·A_x0010_²¹¹Q¸AÄ\=ßG¹AôºUÒ}·A­úe·AÖN^\È»·A&amp;Ál/¬»¸Abè×O_x0001__x0002_a¸AL_x0001_­_·AÀ©Â@¼¸A«ýàÉîK·AGA9c³¸AEÚhJµ·A=`ÇÒð¶A?|ã!ç:¹A_x0019_Öÿ´_x0015_è·AT_x000C_,;_x001C_²·Ac«cì¸AþLé8³+¹A¡±2¢%K¸A©|°Ò(ß·AÑüSèÇ¸AZcÆY¿¸A7Cÿ7&gt;¸Ahø&gt;xäM¸Aw_x000F_9cR,¸AHó*Ù\:¸AtlNÍõ¸Aï_x0004_âÏØ·AÞ§ )°·Aªh_x0016_à{×·A±ß°Äd_x0017_¸A_x000D_#_x0005_òàÖ·A¨±É,%¹A1_i_x000E_pt¸AÀÔV)_x001E_¸A_x0019_Þ	Î?¸A÷Øfº½m·A±Ê¼I¸A_x0001__x0002_aÓ5_x001F_Å¸AÇÙ_x0014_7*¸Aö+IúA8¸A§Î}Â¥·A_x0007__x0006_	ltã·A¤ð: ßh·A¦_x001E_YÀbd¸AËvbÆL¸ApédNX²¸AÕ_x000C_6qû¢¸A´ùpQùÎ¸A_x001E_Á#ç_x0013_¹AÖ-qÄ_x0014_¸AàDE"¬·Aíu~´ÿD¸Aq_x000B_¯M¹ADÄ~1ó¶A©«Gåø¸A_x001D_=4Å¢_x0012_¸AïöÏð_x0019_Æ·AÏ)Pý_x0006_¸AUùw_x0005__x0019_w·A\Hu_x0003_¦W¸A9ßº/¹Aé6*Y¸A¾_x0010_vï·A_x001F__x0006_dV!_x001E_·A_x0004_Äôð_x0018_¹AUT²!,&lt;·A_x0006_3YÒÂ·Aáªpqã[·AKóq_x0001__x0003_³Ë¸A Üë_x0003_ô_x0014_¹AC%Þ(¸A_x0016_äÉÊR_x0012_¸A%²S_x0003_¸AìÝ¡±©¸A\_x0005_wàÂ¸A-Ç]¿Ö·A_x0002_ñ²·AÒ]Ó_x0004_ü·A&lt;?9))¸Aò_x000F_Ðù¶Aåâ6æ!Î¸A	ÀaÕ¸A_x001F_ïâ_x000E_Ô·A _x001A_eKó¸A§õFyE¹Aðw_x001A_5·A5­úì+¸AÏr_x0005_Ñoh¸Ar|Väÿ·A±'³&lt;j·Akf'úÁf·AÂä:ì_x0002_t·A|'_x001E_éÚ,·A_x0006_|þ?ÇB¹AkIçäyã·A¿sÕ8a¸A&amp;â.?â¸A¬"$õ¸A&amp;½ç:º¸AH¼Ó4¸A_x0002__x0006_Ü_x0003__x0006_»±#·AVéoUþ¸A'kÅwî#¹Aãä­ù_x0018_z·AÔóã%ÀÂ·A_x0015_c?ç·Aâ¸P¥üC·AAÉÙ:Ý·AËçèC_x0012_æ¸AÊ"OSÙ_x001C_¹AokpÎäb¸AÿÆ_x0015_|¸A_x0011_Uü)¸AgâÚz_x000F_¸Ad*××úA¸A2í÷3¤·A+;_x0016_³_x0010__x0011_·AÝÌtüm¸A!_x0014_«Ëµ(·A	Â×l(¸A§$VoZ¸Ao³fÔÂ¸AihU6Ù·AðáUh¶Ï¸AD_x0012_$Y5¸AÔ]3À+¹A9_x0005__x0004_ý××·A_x0001_q		â¡·Aþá=|¾Û¸A=ú_x0001_[¸AïM»]Ì·AÈj_x0001__x0001__x0002__x001F_¸Aîî_x001E_ýdî¸AAÑÐËû¸A«x_x0004_l_x0010_¹AcûK9²·An_x0001_âÌÕ¸Aþ"¶;»·A_x0013_×_x0004_´á¸A7v§_x001A_¸A_x0008_Ç_x001E_]¦¸A(a´_x0012_íc¹A¼)F_x001D_	ù·Aa_x000D_ä_x0011_tô·AÄ²âtÓ_x000B_¸AÎ*ÝÙÕá·At_x0012_°_x0008_¸Aõ\¿ëÁ·A}Õ"¤O¸A»BTIî·A¤ýrýÌþ·A$|_x0008_d}p¹Aô§_x000E_ÏTÓ·A6_x0016_&gt;_x0006_øË¸A	îÚ_x0007_~¸AJ9ÜÐ_x0011_~·A´|Ø·A4{ï¡Pz·A8±W,Þ@¸AYX[Øñ·Aê5S_ÜI¸A4tÔ ï¸A_x0018_Q&gt;º_x0007_·A_x000F__x0012_ÚúY|_¸AzàÓ_&gt;Á¶Ar­txYN¸Aë_x0007_j_x000C_·A_x0004_¼CH·A@í«Ï·Í¶A?¨R_x001B__x0008_ó·A_x000D_¡â_x0014_ôI·A2ò8f±à·A§¸µ¡	ù·A	Ë_x0019_äV¸A¹Úì_x0003_£0¸A_x0006__x0005_§@6_x0001_¹A_x0018_½ìró·A0;P_x0013_½_x000B_·Añ×nq¹A&gt;ª Ëy·Aù£äâ²¸A_x000E_ýXü|è¶AÂ=ý$`·A$¯	_x0017__x001A_¸AáðàÌrg¸AtsÆâ·A²_x0010_þÀx®¸A_x0004_Âp_x0003_¨_x0002_¸A_x0003_:þ¹·Aú6&amp;¸Aé_x0011_tàA·A'¶ÿhÎ·A_x001E_Ä® q.¸A(Xn:©'·A2~5K_x0001__x0002_°~·A_x0004_q6¡î(¸Aµÿ_x0004_¹A!KZç¸AÍ2¶àï°·A*&amp;?Ù_x0010_¸Aº£«æ_x0006_¸A_x0002_ìÑÕ¤[¸Av[L_x0014_W·A${ÿ®³·A_x0014_2|ÚT±¸AVüOñì·AB%­ý%¨¸A¤ô¹_x0012_a·A-í°/Q·A,øôz¢©·Ah_x000B_ª_x000C_~x¸A£ç¼_x000B_ð_x000C_¹Aÿ)×_x001F__x001D_u¸ACho§_x0006__x000D_¸A&amp;U#D4·AóòQÆr·A@~ýZfj·AÝÒØ*¸A_x0002_WLîCk¸A?*æ_x0007_ì¸A/_x001F_Ç9³_x000E_¸Ak8íßyc¸Aw²¢MN¸AÒÀu×yh¸A³=_x0010_C¸Ag|ó¥_x000E__x001B_¹A_x0001__x0002_U_x001D_Ô»¼_x0003_¹AÕ0_x0014_ó0·AËà]Y_x001F_¸AGun0¸A°ÏïB*¸Aá«Ý_x001A_pó¸A*ëB·AzÇÕi%O·AÕéÉtÂ¸A¦_x000B_èWúG·ARÕ_x000E_Çÿ¶Af~Jz}·AªJ\4_x0018_ù·AÎ,¼ã¯·ALÁ_x0003_×g¸AÁó\Á¸A_x001E_-ÊqC¸AØhs¸A_x0003_ë_x000B_ôå¸ABE~Ã_x0003_·A_x0016__x000D_*R-À¶AýÐaï:Î·AA_x001A_Ul&lt;ë¶A_x001A_~$SHµ·AbÀ_x0017_&lt;³·Aïµ¿9{¸ABµÿé¸A;&amp;ùè_x0006_¸Ao¾ç·A¬âHÞ3¸Aü_x001E_Qiô·Aú9÷_x0001__x0002_3X·AÌjT_x0017_}¸AµÌè8_x0011__x000F_¹A_x0007_9w§¸A_x001E_/_x0005_¹"¸A]±`ô¼¸A÷¶¡uÀ!¸A_x000D_*_x0014_oÛ_x0011_·Aâ'±Êx¸A¿xÉ_x0011_c·AhÜë¢îp·Adê¾uÚË¸ArÒ_x0008_rÊX·A$8Ù§_x001D_¸A_x0012__x001C_M¶¾ì·Aèu_x000B_µÒ5¹A_x001F_-Æ·Aê}¾;"Ö¸AbO_x001E_Ù_x0012_¸¸A¿uq·A1_x0003_®_x0013_¸AQ_x0014_[I_x0003__x0006_¸AÞêo±`%·A¦ )¨·AAîª_x0017_ U¸Aö¯ö}-(¹A:±ðDÖ·AhÒå_x0011_W­¸Aµ*¤'·A_x001E_¸àÍÊ¶A_x000B_kçí·A(²xø¸A_x0001__x0004_P[[ó@¼¸AæÊd[hÇ·Aõ¿ï²Ó·A×_x0015__x0004_¨_x000D_ò¸Aþè®qÎ¸Aè~R9¹A\_þ¸A_x001F_®p6C_x0008_·AeÄ.q+·A»_x0011__x0006_¡k·Ai_x0003__x000E_Ð·AÜÝÌ_x001A_Jû¸A¦_x0004_*ée¸A_x0001_ý¡ª_x0004_¹AÚ_x001B_ËØg¸A_x0006_H\H·A÷¿¾ðl$¸AáÞ_x000C_Tâ¸A¤JòWk~¸A|í¹_x000E_G_x0004_¹Aíà&gt;î¸A÷_x0005_ê3Q¸AñÐ³V}·A/oUhÉf¸A¸îÏiU_x0014_¸A .ëÖÏ·Aéåë_x001A_B¸A_x0003_Àkú_x001B__x0010_¸A_x0006_Ýü§¸Ad&lt;]Ü-¸A¥_x001C__x0002__x0003_ X¸A%ÝÞ­_x0003__x0007_èØ¸A«=mIæ¶A_x0007_:g]¯Ù·AÛÏÄqøv¸Aµ_x0014_ _´·Aê¾Æ½DÌ·Aù¤wçÜ¶A_x001C_¿WcB·A±A·Mªe¸A&gt;haã¸Aa2_x0018_7k¸Aò)òz¸A_x001D_'×h_x0001_¸A_x0010_·3ÈÛ¸AGGC§_x000F_¸A_x001A_!_x0016_Ëg¹AÀL2_x0018_¾·AÞ/Q¿j·A_x001B_¼þ½U#¸AX÷¢·Aý:.kA¸A~_x0002__x0019_6Ô_x0006_¸A»ÇF©Æ:¸Aú¡W_x001D_T·A[ñÕhì_x0001_¸A_x0018_kø4â·AÒÚ]_x001D_£¸Að_x0008_¨ÍÑ·AÚÒh#¸A_x0018_¿Zh,ô·A¨_x0005_Ì¥_x0004_Ð¸A_x001D_£úäê¸A_x0003__x0004_¦Î®&gt;s%¹Aüb¡_x0019_Ýb¸A2ãâ°Çæ·AK3ø_x000F_æ"¸Aýf!Ñ}·Aô°¯¶#¡·A_x0011_O:Nà·A÷_x0013_´_x0003_²·A¶I17_x000D_·AkO`¯¦:¸Að)`SÐ·A|ÓBÐê¸AQ×TØ&gt;u·AÌÃc£2¸A'_x001A__x000C_Í·A¤øVrV¹Aå¦dB_x000D_û¶Aò0_x0002_×_x0012_c¸AqkQä~_x0001_¸A^_x0007_!`/á·A|ø.~Ì ·A¾_x000E_ÿ_x001F_£·A+__x000C_Û_x0012_o¸A ¨»¡6Î·A_x0002_7êZ{·As,ô$­c¸AÿkâÈ3·AÍ%¦_x0006_¸AWºBsNô¸AÂô_x0002__x000C_ör¸A#çý3Ìx·Ao_x0001__x0002__x001A_Y¸A:?_x0013__x000E_oM¸Aäk*à©·A_x0015_q³8®]¸ArÔJïnô·AHp¬C_x0016_Ø¸A^&gt;ØÝø·A_x0015_Þe´Ï_x0012_¸AÐ¬#`ª·A_x001E__x0005_$e0z¸Aý uzO¸AãLØ_x001F_õ_x0019_¸A@B"0ê·A¬_x0018_|6·A_x001C__x0001_t]!¸AFò½ç&gt;ã·AwÆfñ}¸Aè1½lH¸AÀïÞßU	¸A°¦S§_x0006_·AÏ	"Ú¸AU_x0017_¬Ísì¶Aån¸k_x0003_·A`_x0007__x0008_o¸·A_x000C_¹ÏNK*¸AHyi_x0018_Üæ¸Aöäè_x000E_ý¶A_x001C__x0016_N%Á0¹A_x0014_Z_x0011_j07¹AæQßL(·AEû'59Ø¶Aøñí7$¸A_x0001__x0003_+_x0016_ÑL¸A|qtþ·A«²ïOú·Aý9F.·Aýª¡:?¸AéúÉ_x0011_m8¹AD_x001E_&lt;kÐ¸AÏ]Ê¸Avº^6·Aß_x0018_KÐ×z¸AÄÈGÚ¿·AQ_x0005_±ªNK¹A&gt;µû_x000B_y¹¸A&gt;'Ñ,L¸A_x0005_ÃÀ¦_x0004_i¸Ac_x0017_5`_x0006_·A8Qxår·AF1Æyµ·A ¦eFÈ_x0005_¸APq2µ·A½:_x0002_¸v_x0016_¸AkW8É_x0004_¸Ad._x0018_¹¶¸AxÚ_x0017__x0002_gé¸A+gªÄÑ_x0013_¸AcÒ_x001C_®9_x0010_¸AY";lÔ·Adùþ_x0015_Æp¸A&amp;©W±)·Aü	"¸AÍö^çw·AkT #_x0001__x0003_ß§¸Aäî¢_x0005_"Z·AÛVûª)¸AR_x000B_?Èfl¸AæðZ-_x001B_r¸AcrÂNd·AÇ_x0006_Í_x0014_J·A__x0011_ì.òº¸AK²®ZE·AzU9 |ÿ·A((äw)¾¸A¦ø­úf¹AêYKª@¸A&lt;_x000B_òûþ³¸A¸ºÉk0s¸A§2·jÔp·Awdx¬·AÁ+Ä?·As¿â;8^¸A¿£_x0011_eE_x000B_¹A`úÙè¸AD_x001D_¸}_x000F_¸Aõ_x000B_Iê±¸AÝ}_x001E_Ï¶A|-Gbò¸AMò` _x0018_¸Afx¾_x000F_Ú¶A:]Ã;"÷·AÑ_x0002_·­í)·Aí&amp;|ÎÂÉ¶AÙ«;s¸A\°*µ_x0019_¸A_x0006__x0007_ßOËnñ»·A$¹|¤·A_x0006_)Àª¦¸AR*J Jt¸A?ñ)T2¸AàÊô_x0005__x0017_L¹A_x0002_x_x001E_R&gt;¸A\ò_x0017_d:x¸A:_x0007_Îks·AZ.6ð5·Ayü_x0004_QÜ_x001B_¸A©~×k4Ó¸A/· ·A@ã+_x0003_Í¶A*éè¢di·A§þ¾*¸AÅòZ?·AUo_x0015_Õ;¸A_x0012_£-n1á·AÈÕx¤,_x000D_¹Aí_x0014_V_x0014_M·A6ú1ì_x0002__x000B_¸AHòOU]·A+ªhXà·A¦k¯OO_x0001_¸AÞ&gt;Cô·A§Ò·A½ö`Øð¸A°iº,_x0002_s¸AÔBÅNTú·A£É7¦·A´nï&amp;_x0001__x0002_º·A_x0008__x001F_´D¤¸AM|ÖÝêf¸A«Û_x000D_¡/s¸Aç²_x0012_Á}ì·Aõ±ò¼|ä·Aõñ_x0001_øa¸A_x0004_vZ5æ!¸A_x0014_×füd_x001E_¸A³*_x000B_Ì¿¹¸AØB¾åë«¸Aî/§Þ_x0010_¸A5á)«·AÉ¾û _x001F_¸Aë»_x000F_Í"¸AjËt©_x0016_¸A·¶öXvß·AÆHu×_x0008_ú·AÐ!\~7g¸A&lt;ù·&amp;¸A_x0001_Éâ¸A.¡óÙË¸Ao{º|r¸AäóUG-¸Am9Äû×¸Axu£÷aª·AO®Y/n¸A#_x0011_`_x000F_®_¸AË_x0013_¢÷¸A$¸é_x0008_¸AG-âÊù_x0005_·Aò&lt;ÿê?¸A_x0001__x0004_23ÿ7ý·Ap\_x001A_-_x001C_¸AH_x000F__x0004_Kz_x001B_¸Aé.Â®¶·AÁE½_x001B_.Ö¸A(ÄÙc]p·A+£ÉÂÁh¸A_x0015_ _x000E_g×g·Aº:ùM_x0015_¸A$Éb°&lt;¸A³e«¡þ·AÆ	^ýé·Aî%Ñnx·Aã_x0013_iè¤¸AFù1S¸A&amp;i*d'¸AÜÌ{øõ·A¨ÜQõ_x0014_Õ¶AZ_x0004_AEë·A(vu_x0002__x0008_¸Aë_x000B__x0008_û ·Al_x001F_îv¸A_x0012_#LI¼·A²sÑQN_x0014_¸AH_x0017_IÚú¶AK_x0017_ÏN·AÑPG+}·A@&amp;î·AÎ_x0006_ªA@·A°µ1)Ò¸A°²3ûI_x0011_¸A_x001D_Ô_x0003__x0004__x0001__x0003_Ò·A_x0017__x001F_Y7J¹AwK(ºC_x001B_·AÃFä+òû·A_x0001_p¿ÔtÚ·A¤a_JN·AÓÃ$¿í&lt;¸A_x001D_¸Äct[¸Aö_x0018_F©_x0012_z¹Ay~°×%´·A_ê×YP¹A"_x000B_³ÁE¸AQcÝ§¸AÀ8ê|;¸AöSÿÊ¸AßSy4²Ò·A_x000C_§íÆ_x001A_¸AOcÑ6³_x001D_·A_x0002_£:Á÷¸A_x0017_æ_x0018_©G·A"½7_x0005_"d¸A¶âÌ/bá·A¦1ù¦U¸AÝéþÄòÒ¶A_x0004_ÃKÁ³Ì·A_x000F_â³*¸AÑké_x000F_¤8·AAÓu H«¸AËHO¶+·A5q§._x0007_·A&amp;_x0008_ß+¸A´PN:¹A_x0001__x0006_âË«§_x0001_Z¸AÍ2!þ)_x000B_¹AÄZVú_x001D_6¸A¾Á³nA¸A¿¯u2E_x001F_·AèAê_x0003__x001D_¸A¨ã½ü¸Aæ_x0011_ÖQ_x001E__x0010_¸AÙ_x0007__x001C_H_¸AÔ_x0005_íÓ¸A*_x0007_Z_x0010_C¸AtnGÏ_x000C_È¸Aï&amp;P_x0014_¸AÁûÌ®=·A_x0001_D0ìÕ*¸Aë©0B_x0007__x0004_¹A_x001F_ô8å_x0011__x000E_¹Aëµ_x0012_y]·AQÜy­1·A_x0001_-Ú_x000D_ûB¸Aº_x0003_Ç¿_x001E_¸AÇéá·AÍ£$«|·AÒ5_x0001_º_x0001_,¸A&lt;öW"û¶A_x0014_¸»#rc¸Aoy_x0018_k=­·AÐVódßª·A7rò&gt;·AãäÄê_x0006_`¸A8ÿHÙ_x0002_¸Aó#P_x0002__x0004__x0011_h¸Aß'(¢+·A©¸,Ý@¸A~_x0007_bµv¸Aå¾¦_x0010_÷j¸A¼{½³¦_x0003_¸A ]7Büù¸A_x0006_:2_x001D_Ò¸A)É/­²·AyØÙü¸ADÇ_x0001_k·Ag_x0003_ì¶Àd¸AÙT\Ù¸AæuÅ³ó·Aé«_x001A_ËZ¸A_x000D_j5K¸Aèà_x0010_IÕI¸At°éL&amp;£·AÿømÄX§¸A._x001F__x000B_Ñ_x0007_·A_x001B_OGj%é¸AÊã_x001C_íû·A¼àÑÝP·A_x001B_ÝÐ¦ò¶Az_x000B_õT_x0016_·A:^!O©6·AYfÍ._x0016_´¸A³sn,+¸Aª«z	·A@_x000C_Ì)n5¸AÚ?$R¸A¿_x000E_Izë¸A_x0001__x0002_9tsÐd_x0005_¸A¸Á_x001D___x001F_²¸AÉs;ï.Ã·A5á_x001F_Î·A-ã¦PÆ¸A@7=_x0008_5n·AË$zws¹AÙ$ _x0006_kW·A'¥_x0017__¨_x001E_·A_x0018_ ×_x001C_âs¸A§À&lt;ÕØ}·Ai×_x0016_aò·A_x0006_L6)_x0011_Ö·As~£9Ø¸A'_x0011_ï¹$Ò·AÒrf¼=¸AVÆ_x001B_'Ò·A	ýF7äí¶AÿñH[Ò¸A_x0004_õ_x0016_¨_x000C_÷¸A_x0008_tu|q_x0019_¹AøÚò_x0017_º¸AÚò)¨_x000B_'¸A3MÉk°¶AnZ_x001D_Öq1·AÇÌ@ßRç·A_x0008_|v__x0019_¸AÝÿÐà?¸AJ/q(óp¸A_x0015__x0008__x0008_¾_x0010_l¸Aõô¤çL·A;±¯½_x0002__x0004_Ò°·AÑD n·A4ì_x0018_ªè!¸A¸B'|D¸A&gt;w¢i··A&gt;©¥Â·Alõ_x001D_yB·¸A9iÜMC¸AÉ_x001E_¸&amp;·Als_x000C_ñµ2¸Ar&lt;týBÒ·Aß»p_x0015_¸p¸A_x0018_ö½ñ=]·A1\Çd¾¡·A,je$_x0014_¸AïodáÐ_x000B_¸Aû=_x0007_Ögz¸Aþ+õmìë·AoÉö_x001F_,|¸A¹_x001B_¯	_x0003__x0001_¸A_x0007_&gt;rÞól¸Afs_x0014__x0005_;»·Aµ2¯_x000C_@½¸A&amp;YúµÅð·A@zrï1N·Au_x0015_{ÿå·A_x0010_4G¤\··A$ý\SÐ·A=»"q¸A´¿iÖÙ¶A|x_x0008_S¸A7u¸ã¸¸A_x0001__x0005_ñ×ËV_x0008_¹·A_x000E_·_x0004_\o¸A­Ê_x0012_jM_·AH[_x0012_è|¸AIØîî_x0016_¹A,_x000C_kô·A6v_x001B_±·AßQ_x0015_Db·A5_x0005_Ç~sL¸A`ªé0m¸AöBÞ¹An5&gt;Wm·A_x0002_A_x0013_ÀòÅ·AÉ@èp	¸AöÝl¸AaÕ%»U8·AÒX_x0015_®¹·AGÂæ÷Òo¸Aß£/ÀQ¨·A"êi_x000E_¸Aÿß_x0011_@È ¸AtlP±C6¹Aó8_x0001__x0003_ËË·A­µ²ÌR]¹AD:_x0019_8_x0015_Ò¶A}_x000D_éd×Ð¸A,¿ÊP+ì·AMÙ Ó_x0003_9¸An®£¿·AË¥;Ï¿¸Af_x0003_YHc¸A_x0004_Á_x0001__x0005_W_x0006_¸AÕv|@ù¸Añ*À_x0010_.=¸Aù_x001A_çc_x0004_Æ·A|c_x0013_L¸Ax¾_x0018__x0003_Þ¶Aõ[¼|_x0001_¸Av«ÿ*0·A©z¿ué·A9Ë_x001D__x001C_1¸A»k_x0003_¢ÊP¸A_x0010_þíN¨1¸A;_x0002_VI²ç·A6;_x0016_2ÙÝ·AuêWóÔ¶A()7_{·A._x0018_7ÿ,·A :_x000E__x0019_o·A'6tv·AV(_x000E_0¸A_x0008__x0003_¯Zó¶AS½ròÜ_x0016_¹A4ww/8¹Aù_x001E__Nq,¸Axã·_x0006_E_x0018_¸ADr[«Öþ¶Ax_x0012_,/_x0014_¸Aq@&gt;ö÷Æ·A_x000E_öºõ²F·A_x0013_ÒiÐn6·AMA¹ Ö¸AÚ_x000C_JT«_x0011_¸A_x0001__x0002_8VÁ)¸A,dï3·AtnU¯nJ¸AB¤¹l#¸AÅYÅ{_x000C_1·A_x001C__x000D_±B_x0008_$·AâsQJ	é·A¤_x0018_²¢¸A;¦ªç·A_x000E_p;@å¸A_x0008_JÒuv`·Aß|}F7P·AbÑ­w¤ð¸Aàrf _x0001_¸A9·¤_x000E__¸AæÞ_x0019_Wær·A©jéH¸A&amp;5ª¸AJËÚ¶ArßÎA|j¸A6ëVÒ_x0014_·Aù!Ý½:|¸A*³T÷ôU¸A{ÿ&amp;(ª·A_x0019_ýy_x0003_¯·ADØ¯\2Ù¸Aq¬L%ó¸¸AC;õ'#¸AÀó6énÊ¸Agqi¹Aà|¢DÅ·Ah_x0004_x_x0003__x0004_X	¸AØ]HyÐ_x000E_¸AÂçhE;z¸A_x0018__x0005_Ñ|g%¸Að9ø_x000D__x000C_³·Aè_x0019_f_x0016_Éx¸A._x000C__x0002_êL·A¦¼ïjçJ¸AÏÍÀÛT·A~²ïbô¸Ag¿+¸A¸5	Ûò[¸AS}ÖM·AñÅE%_x0001_È·A"x_x0015_{_x0010_z¸A^^×ä?¸A?0tKQ¸Av_x001C__x000D_N#¸AÐh_x0013_@¸Ak£f_x000E_@¸A¼ÂdÆä¶A!_x0005_;¤V¸AFf9)_x0006_¸A¼£D ¸AÕ^ÂÄÆW¹AÄ7ånÆ·A×t¼ãÞ¶AõÌ[ªÿ_x001A_¹A«½_x000E_$¹¸A+´_x0002_eq¸AqH_x001E_Î_x001F_¸Aoh¸A_x0001__x0004_gÞX7[_x0007_¸AìO_x0019_Ðù®·A~ª¶á#·A}W¬°_x0010_¸A_x0015__x001B_#ZÜ·A~@ôæ%¸A&gt; ó¤Â¨¸Apþíb©$¹A¼ç )N¸AKò-j1f·Aõü K¹AÀÇdK\¸A9Æ_x0012_ì ¸AÙqþÃ_x0010_Ñ¸A¾2Ñ	$·A_x0003_Ié8·AûÍüL5ú¸A(Â©á ¸A·$üjÏ¸AqÔm_x001A_R_x000C_¸Aþª_x000B_ÞÃÒ¸A_x001C_ÃcTg¸Ad_x0004_®"Ä¶A§§±&lt;î·A¢ÿ_x0004_¯æG¸A%Î_x0019__x0018_¦·A_x000C_lÛ_x0002_Ë!¹A&gt;­Ç®÷¸A_x000F_0îDM·A×_x000E_M5¸Ap_x001F_¿!_x0017__·A_x0008_sÈX_x0001__x0005_R'·AÏ""iÞ¸A(râÊïî¸AcÕÒUÖ[¸Aòºõ_x0016_¹Aq_x0011_þ_x0008_JÌ¸AÑ(Åù¾¸AÑB _x0013_4_x0010_¸A~2@õ·A:'×ÚUå·A&amp;_x000F_EN|¸ADI1_x001C_®_x001F_¸A_x0005__x001F_Û[Vª·A_x0012__x0002_U?¸Aq_x001C__x001B_~øÊ·A¡Âñ;N¸Aµpe3_x000F_&gt;¹AÌïJ[LÞ¸Aoî_x0001_Ãëï¸A0ä_x000E_.Ê_x0008_¸A4Ôó*¢¸A_x000E_s_x0017_od¸AË_x0016__x001B__x000D_µ¸AÝÀÜ_x0014_èú¸A_x001E_W±§¹AÄL=_x0003_¦·A®AÎþÚ¸A[æè¸Af	_x001D__x000D_-'¸A0_x0004_«ß_x0013_¸Ac­±F¸AdmÊLã¸A_x0001__x0003_É¡ÄÛ·APvn!¸AM¤·A²»8i¸A­Ùò_x0017_Ln¸A_x000F__x0006_Îj¹Å·A ¤¥(Gµ¸AÌ|¶x¸A.3C_x0011_-Ý·Ap)VèX¸Aþû;9_x0018__x000D_¸Aü _x0019_L_x000F_¸A&amp;´ïö#·AÏP0Ò]V¸A§_x001C_Fâ_x001B_~¸AÖÂ_x0014_vP*·A0ù¢ï3¬·A)4¨-)¸AÚ¸$¦¸A_x0002__x0013_.ùÇÓ·AJÐfîÅ¹¸A¹äm]·AA	¢_x0011_¥_x0003_·AW_x0003_Ä´·AtäS¡yn·A_x0007_+éÀl¸A_x0010_7r´ÀÔ¸AOTvDÈ¸AòÇ&lt;_x0015_[¤¸A_x0019_6_x000E_'M$¸A_x000E__x001D_Sì·AÒÉÒ_x0001__x0002_§ð·A TÙãP¸A=3_x0007__x0004_Å¸A_x001E_Þ_x0002_V+·AÒ_x001F_Q_x000E_·4·A¦StW¸AÌdÖ&gt;_x0017_¸Aî­¿·ç¸AÊ_x0001_ Òû·A=º&amp;,_x000B_¹AèÑOªMB¸AT_x0016_Ç(i¹AwÒT_x001B_0¹Aµj¸U_x0012_¸A_x001F_îëÖñ·A¯_x0015_IþÐ?¸Aì¶_x0004__x0006__x000D_¸AÔ_x001A_oòé·A¯3Z3_x0006_A·A_x000B__x000C__x0010_Æ×Ï·A$_x0018_¡dÉG¸AQ_x0017_r3CY¸A_x000F__x000E_Pú_x001A_¸A}7Dý¸AäöJ?S_x0003_¸AÅÚã,_x001D_·Aµ¥­:~·AkU_x000C_?F)¸AéZ4r¸K¸A¿§¯Ré·AæßQ¯ÓÜ·A)¢évª·A_x0002__x0003_uÊÞµÖ¸Aè]E-£J·A_x0003_wQBf¸Aå«%íý·A ÞUÉ5¸A½¶NË_x001E_é·Aµ6ö¡D·AÓ¶:X¸Aè;_x000F_×¸A¬_x0011_ÓÂ3·AùkZ¸A_x0015_Ç_x0019_9ÃÚ·AF5^ú_x001D_Ý·AÎ&lt;ûþ±·A»dë_x000D__x0016_¸A/Þvh·A5åË'wÚ¸AqÝ_x0012_"îý¸A_x0006_a¦ÆZ_x000D_·ASÿ]Ù·AÆYÏeÑ·A°W[_x000D_¸A¾IÃÄê+¸A_x0001_Ù_x001D__x000D_ªÄ¸AÌ¸W_x0001_&lt;¹AÉýÔ_x0012_p¸A_x0015_]6ý/¸A_x0003_­1ìYú·A_x0007_¸9Í_x000F_¸A=øy_x0016__x000F_¹A$ô+dd¸A=_x001C__x0002__x0003_o?¸At._x0001_Ü¸AÌ~jÓ·AP_x000F_:Ó·A_x0008_¸ZN@¸A_x0013_1ª~_x0003_¹Af³ÎVdó·A_x000B_­0µØð¶A\_x001D_Qhä·Aâý¯aÌØ¸A7u_x0006_'¸A5!;ôÉJ¹A5SC87Î·AñÚ4á_¸Aêðß_x001B_·Ay#EÎ´_x000F_¸AkiV1­¸A«_x000E_áôc¹A&amp;mÓÉ	û·A_x000E_#¾kÂ·AO_x0013_¯Ê­·AaIE¬¸A9p]Ùx¸AððUëSÖ·A®Iú=_x000F_¹AeÎpò¬¸Aª¤ýV)¸AlLuöh¸A·bWÙj·A	ôÙÂ·A _x001B_Äk¸A_x0018_S!_x0005_v_x0006_¸A_x0001__x0005_Å%_q¯º·AÍ¢MÜ¸A¹AV(þ·Aø^_x0002_CÂ*¸AÌêùnh¹AÅ_x0003_%äJ¸A_x0016_'_p_x000E_¹Ag'û$ ¹A}ÚÄ_x0003_fï·AóÀ·÷¥R·AVÑZ2p¸AÂÜæä_x001F_¸AÒ5O.ý¸Aý²^üæO¸A³ïÌRH(¸A&lt;¥»_x001A_¸A_x001E_OWæ@¹AÄ×_x001C_#½·AÞ_x000E__x0015_IBÆ·AI|)v5¹A%$;+¦·Aû_tNý¸A3q£§_x0006_¸A[P_x000B_ ¸A²D¦_x001E_¹A÷¸Op¸A_x0004_D_x0019_­·Aoa"Q¨_x001A_¸A­ê	Èp¹A9&lt;BSÍK·Aº&amp;æáKl¸A_x0001_J%_x0018__x0001__x0003_GB¸A-ìe\·A¡/?_x0007__x001A__x0001_¸AEÀÅ_x0017_¸AíÓ)Ê,·A½D]©_x001F_~¸AÁ2_x000B_!_x0004_T¸A$â_x0018_òÒ¸A@-hÎ¡t¸ASq­_x0011_²6·AOnÍÏÁ·A2 Ê¥_x0003_û·AêS_x000B_0Ãø·A÷³?q¼·AÙ_x0010_Ë¥q9¸A.G_x001F_G_x0018_¶¶A_AèÂ¸·A»,c¾Ú·A±Æ¸_x0014_³3¸AU÷D¹½¸A_x0012__x000E_õ¤yA¹A[[¦i_x0002_¸AÅïòð_x0016_z·AØJKõä¹A2PoÅåì¸Aº~Ã+_x001D_,·A¨_x0001_]]_x0002__¹A1_x000C_Os_Ô·AÂÕ«_x0018_®0¸Az_x0005_B_x001A_¸A8k;\ð¹A Ê	_x0002_c¸A_x0003__x0006_4Á­n¹A_x0008_àÚ¦N¹AV$ú9_x0019_·A_x000E_V_x001F_'Éô·A­'½[c··A#9dÝ÷·AIûáÂ;L¸A¼ßO¥_x001C_¹AÁÓ_x001E_/nÓ·AÇ_x000C_` _x001A_¹AÞÙúùxä·A¸T7|q$¸AäO_x001B_î)Ù¶Ad&gt;Â`ó·A~:@íÚX¸AxûDö&lt;¸Aüg_x0005__x0010__x0010__x001F_¸Azk_x0001_¬ºô·Aß©W¾¸AÊT:_x001B_ñ·AwÝàOf·Ae°0sT_x0010_¹A/l_x000B_4_x000E_¾·AAF¼k¸A	juþ_x0002_¹A¥_x0004__x000F__x0003_«¸Aèü_x0007_W_þ·Aìtµ_x001B_­/·AKOD%_x0017_f·A_x0005_&amp;Ý'ã¥¸AbqýÈ_x0010_Ý¶AÉÅõª_x0001__x0002_S¸ApÀ&amp;ò·A¦á/_¸Ac´#§Ej¸Aév_x0018_@W¸A' )t·AyÎªÖ¶Aß`=O¤·Ai«`·ADHé_x001D_6{·A­§¸Ù&lt;A¸A»G×_x0006_¹A_x0008_c¹#&gt;¸A_x001E_s)_x0013_å·AJÅ¤ÒÒ(¹A&gt;¨m®2¹A0îE_x0002_\·AEfcpáå·A~¯NoAï·AOEô5Ô·A@æí	¥a¸A~²×þ5¸AÑ|_x0002__x000F_C_x0007_¸A´Í;,·A^£©Ø£¸Aø_x0001_¦¯_x0015__x000C_¸AÂÁ&lt;Õ;¹AÚ×¤pA¸AvßØdÖÍ¸Aás7w_x001B_¸AÇh(82ì¸Ax»Møâ¸A_x0001__x0003_ _x0017_YH.f¸ABûs_x0011_OÍ·Açºbþ·Ae9\KÂ¸A;À_x001F_Îä¸A_x000C_{W:=¹Aáo}å·A_x0008_¨_x0006_í¿Ê·AÿøÍj´·A³_x000C_²PÅ·AðÙIùN&amp;¸A_x0018_CúÉ_x0002_T·A_x0004_h}f²ý·A?ý½¢¢·AÙv³æ´F·A_x0001_£ÖÊÀÖ·A92yì_x0006_¦·A¨=|&lt;v¸AC0½]¸A¶úgÆ_x0003_¸A_x0019_oÔ_x0012_è¸AUQUóC¸Ao7_x0004_ #x¸Aèg?'w¸AÛÜè-M¸AZ_x0018_?ý_x0012__x0005_¸A]ÊLp·A_x000E__x0012_É5¼·AQÀiV_x0013_¸Aõ_x0003_¶_x0004_µö¶AÂlK_x001E_ ©¸A=ãþ÷_x0003__x0006_«÷·AîxÚ¸A_x0018_üÆ·AÑKM(ië¸AvX#þ¼¸A&gt;¬_x0008_î?±¶A·kxá_x0017_¸AÛú¬Æ,¸Aª_x0005_ä{¸A_x0004_´F2_x0006_ò·A×£ô_x001B_·AÈ¶¢¦4¸A¯ qò·Aæø_x0004_î_x0001_f¸AÜs_x000C_×_x0002_v¸Akxþ_x001B_)·Aá}Ý¸A{XäöàF¸AÐîó­¯·AG¼s¼·A(È_x000B_ç·AÐR²_x000D_¸A½Jc­¹A®F³ãA·AæZÃ¶Aò³Ü§p¸Aö_x0006__x0006_Ãw·A'g _x0010__x001B_¹A_x001F_)q_x000C__·A)_x0005_"¹,¹AªiDÇõ·AC_x0008_Ò__x001C_l·A_x0004__x000C_[C¥áQÇ·A÷»_x0019_îE¬¸Aø7W%¹Aix_x0001__K¸A¶¥°_x000F_Û·A?ØMYÓÎ·A¹9Ù$_x0002_å·A_x0019_¬#bF¸A_x0003_²3$&amp;¸AY¡¾Qs_x0005_¸AïÎ-	¸AO|æ#[¸Aó:ÒGn¹AJà£ÃÊ_x0008_¸A`&amp;_x000B_9v¸A3.ÅÇêV¹A³&gt;_x0007_²r¸At8ùÐ e¸Aæ$Ml·A_x0007_ÿ¾=Þ·A&lt;)ÖEud·A_x0002_=mØþC¸Aå~l_x0019_÷_x0006_¸Aª_x000D__x0005_ûÌV¸AFI°,"¸Aù³ûÍN²·ASë¥=éç¸A+"å}øÁ·A_~do}¸A¿2a_x0013__x0005_¸ATÇÛA£(·A3ÏÑ?_x0002__x0003__x001B_j¸AiF§Áe_x001A_¸AÌº_x0016_¾bÆ·AÕ²Ël_x000B_¸A¥VPE¸AÙ_x000B_u±&amp;W¸A_x0001_{_x0016__x0016_U¸AÃÓ(ã3¸A_x0001_v^_x0002_y¸AÐ_x0006_oøÈë·A¬Òg¼¶A¢íË_x001B_7·A&lt;2"k[¹A%5,_x000D_Ý¸AÃÞ2î_x001F_+·A¬Â´ürÝ·AB~»[´·A¨hìÁm¸A ._x001A_´®·AàÖ²¿¸¸A·Tx¸A_x001C_á¼_x000F_ Ã·AÐÕ³æ_x001C_¹A_x0007_ð_x0004_A¸A_x0010_ÂèpÛ·A_x0003__x0008_HRoì¶AÃ¶üq_x001D_¸A)#~°·A_x0011_qÐ_x0014_¥!·A¢~&amp;_x000C__x001C_`¸AqfH_x0016_Ó_x001E_¹AºÑÇ{þ¸A_x0002__x0003_øOâ-zt·Aq3¾¾Ó~¸AØoTAIz¸A AQ_x001C_öN¸A¾J_x0018_SÝ·A7rWB²ö·A·ç:[_x001A_¹A{Ýgü_x000B_¸A&lt;WlÊ4[·AâH½¸A8«R*é¸AI2àå_x0013_·A¢2Ôþ_x0012_n·A_x0019_ÒCx¸A8g_x0011_É"Ç·A&gt;_x0011_;·[·AJ!-·A¬¸_x0004_$¿$¸A_x000F_¯_x0008_n+_x0001_·AN¥ÑöÒz·A"º_x0011_ð.i¸AÝÙ3ÏP¸AÒZ&amp;Rü·A_x001E_Ë _x0011_0¸A_x0001_L»Óp&lt;¸AÔ_x0011_ª	¬·Aì°_x0012_[:·An¡c®I·A¹_x0006_7ö4_¸AaÜÙÀ_x0012_ë·Am¦^°ª·Aiø{|_x0003__x0004_Ø·A_x0013__x0011_ýæºJ·A*HH=õ®¸AÐJÔ_x0001_ö+·Aôh¥p¤¸Aý3ð_x001D_ôù·Aq&lt;f_x001B_¸ARû0#½ô·AÇWñ®Í·AcÔµ&amp;X·A8@¼@ñ¬¸A+	üØ¸AI-®Ùò·A7Ý;Ç·AÊFÑÅÍ?¸A_x000C_ón_x0018__x000F_¹AÄO_x000F__x001C_Kt¸A_x0018__x0008_+øûÑ·ALÀ_x0003_6B·A~«ýÅ¸Al´°_x0001_%ì¸AkÂHuî#·AÓR6À·A4SD¶î5¹A¡_x001F_ßt3·A_x0019_¥p&lt;{w·A3_x001C_èèÁÈ·A_x0014_·N_x001E_aÓ¸A]¿o_x0015__x0017_j¸A÷ ÿ[¸A¦6_x0004_ãÇ_x0013_¸A^C4b_x0003__x0002_·A_x0001__x0003_5¦¸^¸AH_x001E_m,ò·A_x000E_­@Êµ·A¿_Í_x000E_èä¸AN_x001F_¡¿¸AW^zÚ©·A&amp;ÑÕ_x0019_É¸Aú_x001F_B¨æ4¸A{dÒë÷6·Akë$d_x0017_¸Aâa~Ï_x000B_(·AÜ:|1÷¸Aû¿_x0004_ÔN¸A&amp;~Ä¸A0ADP.·AÆ_x001C__x001E_»bp·A§_x001C_É¥Ò¶Aà$X¸·Aò_x0002__x001A_85û¸AM?_x0003_J¸S¹A1(_x000C_8ÓÊ¸A¶=_x0004_Þ·A¢ªÑU·ApÈV_x000B_hÓ·AµÆ_x0015__x0013__x000B_H¹A&gt;¹[çÝÓ¸AR_x001B_Üu^_x000D_¸Anôr{¹_x0014_·AJÿCúÄ¸AÕêÿj_x000D_¼·AÆÓ_x000E_¸A_x0012_59_x0001__x0002_a¸AfD«ø}_x0001_·Al_x0002_ÙçCà·AfÑ¥·Aµ¹pö_x000F_c¸AMfÔÛ9_x0002_¸A¼MNSq¸Aïâ_x0007_n¸A&amp;Ý)_x000D__x0006_7¸A_x001F__x0014_rõã·A&amp;¨_x0007_ùþö·A&gt;yíöA¸Ak3_x001F_~Æ¸A2=\Åsm¸A$c&lt;·ß¸Aw´p0|¬¸A^fí_x000F_²þ·AÅ_x001B_'Û`8¸A_x0011_´_x0005_Æ_x0013_´·Aæ_x0006_ôµ4_x0016_¸A8»{kñ·AÈ_x0002_'­¸AKv¬§_x001B_Ù¸AJÂLQÐõ¸Aå_x0007_¨1á·A_x000E_¹Æc³·AùX}_x001C_·A_x001E_49ºÈ·A_x0019_Û?f%¸Aâ__x000C_¸Aü&amp;FÑ_x0012_S·A¥ÙÆ³xÄ¸A_x0001__x0003_½ßÉ Né¶A*ØJ_x0016_×·A_x0006_tNø!ì·AWYG¦Ê¾·A_x001A_7hÏ&lt;~·A?"8ô^¸A!_x0008_J=½Ô¸Ae1.æé·AÃj.ÛÑ¸A]¡Gâ·A#_v)ô8¸Aa_x0012_»±·+¹AÞÙu·AÖ¬èì¥¸AÄh_x0010_yR¸AÏì¨Y-É·A}_x0002_ó~_x0010_·A ñ¬Ôlò·A¶¶_x0018_=î´·Aq5}§·A]^_x001B_I=y¸A1ãdó7ë·AMÎ;Ïø·A ÒFÑä·A=_x001A_ ý\°¸AÜj&lt;_x001C_D_x000D_¹A½É9_x0004_»Æ·Aøj Ê¸AØuv+bª¸AV«Öâ_x0019_·A¦ö	üÍ»·A_x0012_,½³_x0002__x0005_ª¸AÃGä¿V¸A ÏÚ_x0010_±·AM B'Îø·AFÃ2¡ó(¹Alß_x0007_Í§·A_x0007_¨f·Aê[G½/k¸A_x0013_Z`ËÐ±¸A_x001F_ê.¯¥6¸A_x0008_ú_x0001_FT¸AÌÔ)UY-¹A±¹ÈÇ¦·A_x0003__x0004_Ô®L·A_x0003_Ïþ28¸AvÚ3Z_x000F_º¸ADOã½Û_x0013_¹A?BÑaMÕ·AàÄÛßÖ"¹A_x001A_¦B³_x001A__x0003_¸AyÌ_x0001_rP©¸A]UY^_x0019_¸Adÿa4Ñ¸A_¸[õþq¸AKRÿyú¶A¥M_x0004_°Æ{¸A~ü^¬Á_x0005_¸Aú_x0019__x0012_YçØ·A;ôpäû·A÷¥§Ü=m·A' £ Y¸ARú°³xú¸A_x0002__x0006__x0003_i±B_x0008_¹AAf_x0018_·'¸A&amp;n\Câ_x001B_·Ar_x001C_e"¸AEEË_x0015_0­·A_x001C_÷_x0006_µ`Í·A7cKÉC_x0019_¸Aè&lt;`3ê·AÕ½_x000E_l;¸AL£Þ P»·A_x0019__x0017_íB%¸AMN4_x0013_¸A_x0004_¼aôIÀ¸ACé_x0013_­|¸Aü_x0006__x001B_°ª¸A_x0001_Iç+&gt;ñ¸A^_x0007_yº·A0õÔ/C¸AkÀ×·A_x0012_÷¿üÊ_x0001_¸AÎ÷³bô·A&gt;eÖ±·AÐâühì¸A&gt;öOs7¸A£S_x0015_9Â¸Aeüø	&lt;¸Aîm[¹Aâù¿_x0015_Ø¶AöMi=F¸A_x000F_²¶Yï¸Ahy_x0007_iÉ¸A£_x0005__x0019_;_x0001__x0002_uò¶AÒÿÆ¬·A²ê3¤i¸A&gt;ÄCµ¾'¸A_x001E_(ÝZÒ¸ACÃ~X·AEü×m_x0004_;¸AÓDÎ]N_x0005_¸A&lt;Ç_x0007_Õ¸AVïF,à·AÏ_x0019_ÞCá·AÆA_x001C_w*¹AÄ$_x0015_`ÂY·AÁ;*£0¸Añ2{ù·A4Jé_x000D_Ï·A¬þ_x0019_¸A&amp;¿ÆÔ+Ô¸A-Rmóc_x0010_¹AH_x0002__x0017__x0015_¸AõAWN½_x001C_·A;ÄÜïñr¸AÂã_x0012_£¸AT%_x001C_ÿk·A@TÇFZD¹A_x000D_WÞÜéZ¸AÕÆ_x000F_Væ·AøÒ¹®2·A[²êz.¢¸AÛ&gt;eÀ·A_x000E_¡éË2L¹AW ö.¸A_x0002__x0004_`º8Íþ¿·Aà¸F_x001A_Ø·AµÐG_x001B_\À¸AÄI_x0004_6Ù·ALâv]f¸A´¨Cï·A¼¥´Îñ·AÐNp^ý·A_x0007_2Fvìb¹Axå©¸×·AË¬èFa_x0014_¸AÖ,k_x001C_íÓ·AW_x001D_«ÎÐ³¸AAÍM_x0004_¸AwMf#¹A,­+_x000E_¸AûßÉÔT¸AaM\·AÑ%_x0011__x001F_}	¸A©_x0001_A_x000E_:¹AºxQ+_x000B_¹AnwU½	­·AäèÛÒ±y¹A±RL©·A Ê»_x000F_c·A&gt;º~Ñ[·A%bYï,)¸Aû¿R_x0019_}~·Ar_x0011_8õò¸Aó_Ë½¬}¸AÆf_x000E_½W¸AU	_x0003_¬_x0002__x0004_ö6·AüaºFP¸A/)Ì´í_¹Atûs:êù·A^¨_x0003_¡Å·A."õ_x0010_\Ø·AK_x0019_¾¼9/·AªE_x000B_ó¦¸A«J_x0005_­·A_x0011_Ì!KÃ·AQ±*OC·AÇ£ àÎ¸A©÷ÅêB·Aâ±ª_x0015__x0011_«¸AD«W:_x0002_¹A_x001C__x0012_%_x0019_½*¸AOÇs_x0007__x0008_y¸AZÛ	zÎâ·AÑ_x0006_~DÐx¹A_x0011_®Ã½Í·AÑ_x0013__x0013_î¶A_x001D_·_x0001_?6W¸A_x0017__x000E_Qoõ·A0¿_x000F_g²¸A_x0008_)TkC£·AX_x0002_ë}'·Aýòª&amp;,¸A _x001A_qÆ%?·A_x000F_¦ôè^³·A&gt;¶§Sµ´·A_x0018_oï§cg·A_x0004_x0jó_x000B_¸A_x0002__x0006_ìê!#X·A_x0017_	UÐ«¸A|òßê¸AkÀjÙ/@¸A*ô=¹AÍ))@Ö·AÞ3¸9Fë¸Aeû_x0019__x0002_Sg¸A2_·2ÿ·A$°\ß·A^_x0003_¸Î&gt;_x0007_¸A_x0011_HtÁ¸A|_x0004_Jh"a¸AÊ~¤_x0005__È·A_x0015_O!&gt;á¶Aê-bí·A_x0013_ânìà·A[Ôio_x001C_I¸A_x0013_GÑý·AïÈ?Ï·Aúñ_x0010_ñ}÷·Aå(òL&amp;X¸AÔ[p$2û¸AHö"_x0008_Æ¸Avª²¯Pþ¶ANÍ_x001A_ÝT^¸ALì_x000D_[_x0011_¹A_x0004_+õ_x001E_D.¸AÕBLH@¬¸A¼_x0015_ø_x0001_¸AÜM_x000C_Ðð·Aâ_-B_x0001__x0002_I_x001F_·AQxAuÍ·AyLógóÒ·ArÏÍó+u¸AÁ¹9_x000B_µ·Aè?®½Cí·Ap6y_x001E_FÓ·A?É@@ë^¸A¹_x0016_y39¹A@_x0017_Joù¸A[§ _x0012_-M·A¢Kb¬ÿÞ¶A«=,_x001F_õ¶A@Ý!B¸A[_x001C_¾v3ñ·AÑEã7D_x001B_¸AjTëÒ0·AÌ(Ü¸AüP_x0002__x001D_©·A&amp;ù6}Ì_x001C_¸AaKNÅ¸AñóÞ¸A_x0008_U´µnæ·AÞYy2q_x0001_¸A$L7ôD·A§C÷G¥p¸AvDÊ_x000E_·¼·AS_x0003__x000F__x000C_(·AÝ½Hø_x0012_¦¸AöaëÎÝ·A_x000C_ÑG¶_x0011_G¹A13	³Õ¼·A_x0001__x0002_DZ;Wçs·Aë÷c8P·A8%_x0010_T@Ø·AþþDÕ¶A_x0012_á×Ô§·A_x0007_äæuâ·Aé*÷]ìW¸Aá_x0008_3Rñ_x0014_¸ARÙ&lt;M_¸AQ®¼UXu¸AÄ;_x0004_´_x0003_¸A+_x000C_Æ¯$Ï¸AòÒWz[®·A&amp;_x0006_q_`¹A|Nx}¼·AÇÞÞßM¸A'oíJðÑ·AJ_x0012_×r5ð¸Aàýà4_x0016_¹A·a_x0004_ìàG¸A_x001D_m;Ö§¸A¶_x000D_s¯Y¸A_x0018_`¨Fh¸AzAûP*»¸AU+ç_x0006_·AÎÛáà·A·j_x0005__x0013_ßø¸Ah¼_x0014_{®¸A@_x0003_äHV1·Aº\¾Aß¸A_x000B_~´Êh&gt;¸AÞ¯_x0003__x0004_rÿ¸A_x0008_hVÅGO¸A´_x000C_Ï_x000C_éü·A­òØ+lE¹AQt5¶G¸A$ò&gt;ÚØ·AØ®ìFè_x001C_¸AèXw0&amp;Û·AÒë÷©_x001C_þ·AÆÍü_x001C_Z¸A:åeöàU·ANÁ"ÿs¸A(m¸}|¸Aw_x0015_8_x001E_Óº·Aø[ÏÛJ¸ALÓøú·AíæZô:·Ag_x0001_%#K¹Ae_x0006_×¯³¸A_x0002_Ú_x0002_è;_x0012_¸A_» ,t¸A©,'¦©f·A_x000C_Ñq_x0013_Çe¹A#ÙÌK_x0017_¹AA^_x0018_E¸Aÿn¦_x000D_y¸A_x001C_\ÅÕ¶_·A÷D&gt;Ð_x001A_o¸A_x001C_»i_x0014_È¸A«ñ¼q©·AäË.$¹·AªûÎïO¸A_x0001__x0002_/C[k{·ACR_x000F_ía¸AèÉåm)­¸Aa,_x0018_ZµË¸AÂwÐU¹A]_x000B_Èj°ø·AP~H5_x001E__x0005_¸A¡~ö²{.¸AÉ,&gt;ª¸ArPª"½¸A(7D]t*¸AZµè$"L¸A_x0008_×7ÔùÐ·A_x0016_Øø._x000F_L¸A_x001C_~_x0004__x0008_û¹¸Aúÿ³V×Ó·AµÕÊ ¢·AÊBðyGf¸ALû¶Å¸Aª*¦¿(¸Aûè%Îº·A_x0017_´Ä¤¸Aw¥|Ù·A¯túl[@¸A_x0014__x001B_]&amp;ìi¸A5Ã1½¯·Aj_x0005__x0003__x0019_)ö·AÒ')m_x000D__x001F_·A|ÖP¸A_x000D__x001F_]mlO¸A·é`Vþ_x0002_¸A)_x0015_Õ_x0001__x0002_§ø·Aäñ¼_x0016_¹AGOÿS_x0019_¸A_x0001_'Åmê_x0002_¸A)Záä·AÙ#eÿ/:¸A_x001A_óÊ¬·AztÂ¹ ï¶A&amp;Æûo¥¸Aé'.9´·AÒStl0_x000B_¸AÔkbßs¸A)m)¥¼Ú·A\ kÇ«¶Aó¸TnC¸ALÎ«`_x0003_r¸AfÃ_x0004_öÙc¸AUn_x0007_+_x0006_¸AnÌñò_x0006_Û·AÉ&gt;Ìó~·A³Æ3|_x0015_¸A ¦5_x000F_÷/¸A±_x0002_p_x000F_ø¶A:Zmö4:¸AÈB¥_x001C_ê·ARÜ._x001F__x0013_3¸AAwZöx_x001A_¸A´\® .¸AÔÎïò£_x0014_¸AèÈ]ý½¨¸AáqÀ¹Ü(¸A8a¡ýá¼·A_x0001__x0002_°Àá^½·A¾ª4à&amp;_x0016_¸A&lt;®ÁÉÍb·AE_x0001_ün¤6¸Aµ.µ*é¶A³H/O_x0001_¾¸AõO&lt;:¢N¹Ab_x001E_¢l£¸AúôH_x0010__x001C_Ã·A:_x001B_tN¸A£}_x0008_e_x000F_¸A¿Z¬_x0013_q¹·AÔ=f±%¸AüýÚðù]·AÜ iw3¹AÛHtù¦·A_x0019_5¦bøR¸Aë/¡|§o¹AÏd1\-¸A_x0015_kY ãF¸A_x0017_é_x000F__x0003_D_x000E_¹AmO#¦·Ap3^&amp;5I¸AxsÃB2²·A\ß:ç¸AF¨ì'·A8§07Íx¸Ax_x000C_ÎÉ_x0008_¸A_x0019_9pÍ¸Aá¯Ô¸AP0 ènq¸A¦q_x001D_`_x0001_	·Aq"K_x0003_a0¸A_x0017_î_x0008__x001F_á¸Ak_x001C_mfØ²¶A÷|ïæ·A_£Eç¸Aåiºö=Î·A^I_x0012_T-Ï¸Au*4L¸·ASª_x001A__x001E__x0012_¸AõÿTXË·A T_x001A_ï_x0011_6¸A_x0002_`Íá3í·A6_x001C_EuO_x0004_¸A_x000F_6ª¨êx·A_x0002_Óªù/'¹Aw/'¢_x000C_s¸A_x0016_Eû+#-·A~_x0005__x0006_4Î¶AJ¼º£ÆW·AÑ.ìÿ*È¸A"ÒïíÆB¸A©}ô Ø¸AÞý^F`·A9÷i+Æß·A_.ZGþè¶A&lt;Ð|ú¸A	_x0008_­D¸A§qKp§;¹AÍ{m_x0007_h¸A¾ú_x001C__x0017_ÜÂ¸AIEeU!_x0018_·A_x0001__x0002_)wAq¬ü¶A=|I_x0010_Zg¸AâÊIÔv¨·AP&amp;õ·Ae×é?"I¸A'N	á·A£¥PÄ¾ú·A«h[_x0011__x000D_·AkÎø3¤¸Az¥zöú_x000F_¸A£_x0010__x000D_{ø·A¿×ã_x000F__x0015_J¸AÉ_x0005_õ)"¸A¿_x001B_VAã¢·A©ã_x0007_ïb¸AÁ_x000F_Òs·Aþ¹xl¸AÈE_x0011_êÂG¸Ae*Ó¸¡¸A÷Ý«X¬·AlþY_x001C_&gt;@¸A²&amp;Z|ï¸Aµ!·Aí\_x000D_ÛÖÂ·A&lt;Ð­3#_x0017_¸A¤áóe&gt;F¸A_x0010_Í_x0013__x0016_]0¹A	;÷_x0001_ÄØ·AF?pP×ã·A¿~KÖ_x0014_3¸A_x0007_¡Ë§¶K¹ASãÉ_x0001__x0002__x0014_Ï¸AÙ&gt;b_x0006_¸A¿wÞ-_x0014_¸Að!$ _x0010__x0016_¹AoX	¸Aq[Ï®X·ADH­&lt;_x0001_¸AS]Ñþ_x0008_·AÐ_x000F__x001C_÷Õí·AF¼&gt;¤L²¸A´Ûv	n_x0018_¸AþLg_x0012_÷·A_x0016_SáÓ*·A©máà&lt;,¹AL¯kÃ_x000C_±¸A8B_x001E_¸A8Õ¡_x000F__x0004_p·A_ù¼Ö95·A»Ó)¯p¸Aà¦ÓòI¸Ax	Ì_x0006_ ¸AÏjnÇÕ¸AMï_x0004_­·A®ö|_x0005_¸A¦Ì_x0002_Sì·A_x001D_§´7¹A_x001A_ØµùÇ¸A_x0012_$¹A"%~ìo·A4_x000F_/Îº¸A£E0[Ýù·A'Éð¸A_x0003__x0004_Y¶_x001B_²_x0004_¹A= Ý­_x0013_¸Aµ_x001C_°ÍÉ¸A	ïe_x0005_F·AXrUla·Aa!2Ël·AÈÑñÈwÅ·A6·l/aµ¸AZY²_x0015_1¸ANÄïf©6¸Aí¾ä_x000F_èf¸A´^9µ¸Aiuõå2¸AO|Jüð¸AÿÎ³_x0019_·A*ÝjãÜµ¸A`4ê&gt;·A.Gûö¸AË&gt;ª@á·A_x0001_hO=¸AéÝv_x0010_U¹A·ï wã·Aþ:{ñXa·A¾*__x000C__x0002_J¸AIæúþ¸Æ·AjJ_x0005_r¸Atà²¸A_x0010_úçôUý·Açà_x001A_·AGiÚJæt·A#ªËLt&lt;¸AA÷ò_x0017__x0005__x0008__x000B_]¸A:Z1_x000D_·A_x001A_·Ù{¹A^Ã«8fc¸AYB{¨ë©¸A°ý|,i¹Aaq¦É_x0006__x001B_·Afÿgþ·AñBFÉ_x001C_ä·A_x0005_£J	¤·A³RÑjÁ·Aßø(Zô×·A:_x0001__x0015_Þ\Þ¸A}_x0008_ÀÒã¸AOÜÐ'¹A·_x000C_ì»·A¨Mt¡¸A&gt;ôJ_x0002__x0011_¸A4_x001F_Dêö¸A;íè_x001B_¸A^_x0017__x001D_Í¸A$P_x001A_%_x0014_¹AÞ/_x0004__x0007_SK¹AÂguT_x000F_¤¸A|}_x0003_ç6¸A©_x0019_HÝ_x0008_ý·Aæ4ß_x0013_¨ä·A_x0019_Ar_x000F__x0012_l¸AÑ¬õ|D·A&amp;aÙí*¸Aëö5b0·A&lt;Ö¶s·A_x0001__x0002_ÂÜEé·Aå#­Û_x001F_¸AqòÓ/¦_x001D_¸A_x001F_Ûá_x001B_ÿ¶AVO×+_x0014_¸A/ÆUg_x0007_¸AîÄ-´ºp¸AÂrû­Ý·AÚÖÌÊfÅ·A_x0018__x001F_¨í·AY$MFÐ_x0016_·AÜñ´©i·A_x0014__x0003_.2G÷·A`BO/=é¶AAUÍÝ5ü·AN(ñ_x0004_÷·AØCk(Æ·A©_x0002_ù`v ¸A_x001E__x000F_ÿâ_x0012_·Aü¼_x0010_n_x001B_¹Adb_x0018_µ_x0007_Ì¸AC_x0014__x000D__x0015_·A_x0011_}âm£_x0018_¸A=/ëy2_x001E_¹Aä²¸_x000C_·A"¼_x0019_ÅR)¸AAûî_x0012__x0010_¸AÚ, {ø÷¶AlW¸A~°IU¬¸A­_x0018_ _x000F__x001F_¸A´òç_x0001__x0005__x0002_©¸Aíêê¸Aó=yþ·A_x0016_ó¤÷··A¥_x0019_;?nå·A_x0004_7÷q6í·AÃ"UÃÕ¸AVÈnsóÐ·A»þ_x0008__x000C__x000C_·A_x0004_Øñ7ËG¸AcûFp$e¹Ag_x000E_h_x0012_ò¸·A¤!_x0004_9µ·A_x0013__x0011_ãcª ·A¦ç_x0017_*&gt;·Aî_x0013_Ê:_x0005_ò·A.&amp;Ã6i7·A¬õ¦¿·A)Ð	_x0018_¸A_x0010_²8Z_x0003_¸A_x001F__x0004_²¤ ¸A_x000E__x001C_ã×`¸AýQ´±Ù¸AìÚ½{_x001F_¸A¤1]/N·AÀß_x0008_°'t·AÂ_x001B_zKLº¸AtÒ$}¸AõÊÀã_x000F_·A¸_x0007_Pµ$¡·AeK_x000D_£u¸AÖM³m²·A_x0004_	ºiÖ_x001D_Dn·A&gt;.Õlìû¶A¡EqãV_x0002_¸Acµµ¯¸¸AdÇ_x0003_Mð-¸A_x0016_µ_x0006_¸´¯¸Aà_x0014__x0015_ð¶AO:Æd·A¦0_x0005_ê"	¹A_x0002_d_x0005__x001D_HØ¸A1ôH±½·A_x001F__x0001__x0006__x0004_Æè·A _x001F_W_x0016_ï_x001C_·A«_x0008_å_x0005_·AÁ_x0019_ü¶ _x0012_¸AÎzCê8¸A_x0008_õ´_x000B_-]¸A[P-éZ·A §o¾Ë¸Aµ|dó£¸A yËðg·A æég4¸AÏ2ü¾ö¸Aú_ÄÁ·AkÆÕ»ñ=¸Ag¤4*Òw·AdÛêXé_x0007_¸A¹_x0004_ðËTS¹A/_x001B__x0010_½)ý¶A_x0014__x0004_Fÿ§å·AÀ^â_x001C_ó·AT@Ë¶_x0001__x0003__x0018_8·A¿E^-B·¸A	sî_x0007__x0002_ü¸A^ç|_x0017_gJ¸ArË_x001B__x0019__x000E_¸A¢9û}f1¸AÞÂÉEÁb¹A«[ùG@_x0014_¸Ash_x0019_\;·A&amp;*Í Ý·AP_x000E_QgD_x001B_¸A)¾FM_x0019_ô·AMåeD_x0019_ ¹A³ZËAÙ·¸At#úý4¸A°¶ç_x000B__x001E_K·AtüBï³_x000E_¸A_x0006_-£qd_x001B_¹A_ÿ_x0001__x0019_¸A_x0014_4Þ°E¸A@2_x001B_Ö(Í·A*Â_x0008_¤óÃ·A_x0008_àhêü¸AÏ&lt;Ç\¸A(UöÄÔ{¸AÞ%ä_x0005_¹AZQ_x000C_f²·A_6¨pT·A_x0003_$Ô¹A¹}SCÑ"¸A_x0012_«ã_x000D__x0013_¸A§qd.U·A_x0001__x0003_K(ÙH_x0018_¸AE_x0018_h&lt;_x0002_s·Ad®hQvâ·A¸³O_x0011_T¹Aá&gt;Á" ·A$BBY¸A9"Düüy¸Aà½k4Û·Alr-l_¸A[ã_x0001_¸A3Í_x0004_ÃC·A;.ÓìP¹Aû_x0005_&lt;~_x0016_Â·AVzX_x0014_T_·Aa_x000B_Õ±ýC¸Aí_x0005_Ö¤·A&gt;0Qq7¸APºÅ_x0013__x0004_¸A¸ ô¯A¸A_x0017_*ÎÄ_x0013__x0016_¹A_x0010_VWýX}¸Aj&gt;$Æ_x0001_·Ar1Ã8e¯¸A1Æö0_x001E_¸ADm3ÙH·AµE­bã·Au*Îa·A_âÿ0¶ç·An0«©,_x0004_¸A5S_x0019_Ãå¸AS³®V¦¸AI×_x0013_	_x000B_ÿ=¸A&amp;ÆtýÝ¸AAº¤¡m,¹AgAü¶A.»_x000E_ÓL¸A(På§:¸AìeAÏkJ·A)_x0019_N*¯¸A«bëÿ	¸A¦n°iR_x001A_¸A]ý"!¸A?Ò_x0012_h _x0005_¸Aã8}_x0003_i_x0007_¹AÊìÈ5¬¸AqäsÌ·A¤{8u§¸A{­aiz·A_x0013_p	²¾_x0016_¸A_x0004__x0007_«"ãã·A=¿_x0005__x0008_¸Ab_x000C_²|¡¸A_x0001_=ôÒÚp·A÷!¾¹©ð·AÃÉ_x000D_{¸A_x0001_û"2À)¸A×i_x0002_Hñû·AÔ%Ø{_x0001__x001D_¸Aü°ÏC¸A¹¾8.è·AÄ÷þ_x0017__x0006_¸AT¬&amp;îá·A^.Ñ¨_x0005_¸A_x0001__x0002_Âðt½ò·A,_x0011_iz¤Ô·AßB7&amp;Åê¸A+Qí&gt;¸A§_x0011_:Âl¸A.äãV9¸A_x0004_°/H¸·AÃnü¥_x0011_H¸A¤ÏÅ_x000C_m¹·AÃ|f£·AÈ"_x0015_ºòß·AzIããJí·ARõuÜbÙ¶AÉüt¹)·AÃ(ÿ¶A|(YZ¸Aæ~x&gt;ÙC¹AÛñ â·¹¸A$Ò$Õà_x001E_¹A¯·ÿÃR¸ATÚ_x0017__x001D__x001C_Z¸AÛ_x0015_Kìô\¸Ar0_x001C_8_x0015_Î·A¥^_x0006_6èM¸A#:¨·eÆ·AÇÆîÑ½·AAuÊrÛ·A_x0019_ñM_x0014_ê¸AHx Ko¸A?®4p¸AÐ9Êîn¸AÊ±ÄÀ_x0003__x0004_[í¸AòØ&lt;w·A÷_x0010_7Þ°¸AjÃeØÜ«¸Ahögøó¸AÈ0©tòë¸AçÜC=Q®·AÂK\)_x0011_u¸A½ë	°3k¸A_x0010_°Mð_x001C_Ë¸AZ;ü¼¸ADäxm_x001F_¹A_x0002_x_x0010_H«X·A~Ï_x000E__x0002_ÂF¸A_x000D_*Ô¸A5l×î:_x000E_¹A_x0018_pöÿô_x001F_¸A¤=Umr¸A×_x0005__x0015_¤×_x0011_·AÔ06¾·AoË»(N¸A[)Ò_x001A_#¸AË3!#ã·A]ì_x001F_&gt;_x0017_¬·Als_x0001_5º¡·A_x0006_¸KcÆ©·A7È­2_x0013_¸Aà_x0016_2O2Y·A+®d_x000D_¸Aº¿QÁl=¹A$&lt;_x000C_xB¸A$O~_x0014_©¸A_x0001__x0005_à_x001F_k^Á·A$ã©À_x001F_5¸A_x0005_tSA³0¸A	¿¥_x0003_½_x0013_¸Aã_x0001_ù"=¸AJ±E_x0017_·A+7øÍæ¸Akü !R·AD¥_x000F_¦_x000B_¸ASÎÛ ñ_x000F_¸A;Æý÷_x001A_\¸A_x000C__x0016_"_x0007__x000B_¸AÁ p_x0019_³_x0011_¸AY$õð«2¸A 5Å®z·AÎèº_x000B_S_x0004_¸AE¹büô·AÈ{Û_x000C_G¸AWû¿_x0008_ÒÙ·A@|~ªm8¸AÃïÿQ¯ñ·A(i÷7¸A²_x0007_a¦[_x001F_¸AR&lt;½¹_x0003_Ì·A3ñnßÇä·AæÚmÝ·A£_x0007_Ã_x0002_¸A]êÀÝ_¸A&amp;PÅd·A_x001D_bWç_x0019_¸A)_x001E_RßS¸A~¦£z_x0001__x0002_éâ·Az¯_x0008_O!·A2HYK¢_x0011_¸AÆl_x0008_&gt;(·Aï\»äç_x0018_¹A_x0007_2ÔÁL¸As+_x0004_b_x0011_N·A;²ûeºÌ·AãÕÞ_x0003_¸AP`Ú\,Z·A_x000E_¬±@¹A×`aÿ+¸A&gt;ÛõÝdµ¸AÐ&gt;³'¤§¸A££iÑ¸A«ªñîTÒ¸AÌDÑ»J¸Ap_x0008_Ûv¸AµÍ³Î½·AAf_x0019_8H·AÌ_x000B_âP®·AN_x0010_òù7«·A_x0011_åå1ß·APÊ_x0007_× ¨·AìÙ¥+¡¸ApÜ&amp;MN¸A9 æÛ_x000B_ÿ·AØg¼·Aû ñ_x0017_Öf¸A-Qñ~HZ¸A"[	¢_x000C_¹AùÜ­õB_x0014_·A_x0001__x0003_h'rÀdé¶AÐEN¯Æ¸A´!_x0012_YC×¸AÐ»_x0002_)f·AÝ 7i·A_x001E__x0013_«yJ·Añ{¢¡F¸Aµ_x000B_¹dr¹A_x0007_É_x000C_Cñ¸A³"+&gt;Q¸A_x0019_²Q_x0015_»·A'âf_x0008_ÝÓ·Aw[pÃð·A2p·7c¸Au¦Úµ¶AÚÀ/[2¹A_x0017_ïáÏ-¸Aiìÿº @·AÝNþI9Ý·AÉPÙzú^¸AY äµ_x0005_i¸A&gt;-0ÈÓ$¸AAä§JkE¸A¦_x0012_qFN¸A?^É0¹o·AÒÌh°^É·AÓÏ»^­?¸A_x001F_N_x0006_Ë¸A¬&gt;ÊIw_x0016_¸Arsev_x0001_·AÒ(W¾Ð¸A}_x0016_Þk_x0001__x0002_(w¸AéÈBÜíq¸A_x000B_,è_x000F_b¸AÊNBØ&amp;¸A\Ø_x001E__G¹A(_x0010_A_x0007_ú.¸AÁLH¥Àè·AKÛüaß¸A&lt;¢þÜJì¶Aç_x001C_­¶_x000E_;·A,;ebÈm¸A²)_x0014_Dx·A_x0008_-¶¥óî·Aa_x0015_a_x001F__x001A_¸AØDè_x001E_î_¸A²tîÉý·Aòo¤~_x0010_¸A&lt;º?Þ0æ¸AÉ§ùÏd¶·A_x0014__x0005_×Ä_x000B_5¹Aë_x0018__x0002_º_x000D_è·A__x0014__x0011_èé#·A_x000F_±Gä®s·ARÀÆwÅ¸A]&gt;F&gt;ùd·A¤_x001D_r÷VÕ·AÉ±øn³·A,Ý7)_x000B_¸Aè_x0002_Û¾È·AéO2³^É¸A_x0012__x000F_âYF¹A·_x0010_¬é¡U¸A_x0001__x0008_6'Á¿aÁ·A*ÉC_x0003_·A-%a¾BØ¸Aßªq	7¹A!_x001A__x0016_	_x0006__x0004_¹A	uïR_x0005_¸A6[Ñ_x0005_Z)¹A_x000C__x0016_È_x0012_.¹AýäÈW¦ô¸Aëc`loõ·A¸_x0013_î_x0016__x0004_¸AîMØA,¸A«´Vo·Añ_x001A_ÊhD·AË_x0007_ªÎ¸AGY?{º·AX_x0011_OÓsÝ¸A[ÌÜ´ý±¸A9_x0015_¤¤V·A8{ëhäË·A_x0010_bN¤Ö¸A_x0014_ïOj/¸AïÁ/_x0006_|^·A¼Ï_x0012_#ý_x0002_¸A_x000E_á^_x0005_®b¸Aªeô_x0017_·A([_x0015_1Ï_x0017_¸AÆ¸	A_x0013_¸Aye:_x0010__x0015_[·A«_x0001_]Õ_x001A_þ·AF^_x0008_{^·A	ÑTH_x0001__x0005_òÎ·A`Ç_x0011_\%0¸ALÔ¥_x000B_¸AËj¥,ð·A4Á-Àü:·Aàª_x0013_´:¸AªÐ¸ík_x001B_¸A_x001C_`×®_x0004_ª¸Aþ{È)¸A_x0006_Õo8*_x0003_¹A_x0015_ _x000C_×â)¸Aa' _x001E_)¸AÖz/j¹AYà_x0002_ý·AGõRÌ·A£ºc×Ut¸AÝEnt]g¸ASØ_x0017_ïÄ·A_x001C_g«_x0001_¸Ae_x0014_WEòÇ·At_åäÿì¸AHûNðÄ¸Aho_x0003_?Ú5¸A&lt;bO¸A_x0001_bS_x000C_K¸A_x0015_Í_x0003_¸ABÌÐÚ¸A&lt;oApJN¸A_x000F_i_x0011__x0005_XN¹ACk.Åa·A qÝ´«B¸A_x001B_ÎÞ)CS·A_x0003__x0007_Mµ{p+y¸AQóSùÇ·ARõä7_x0015_¹A\_x0005_¬æØ·Aap_x000E_z?¹A_x0006__x001C_5æ·Aµ&amp;²\°_x001A_¸AÚzòWa ·AhB+_x0001_¸A©_x001A_ µ¥ú¸A_x0004_ñ@¥y¸AÄÃ³Ú¸A_x0014_0Íæ*¹AIÍÍË_x0018_Â·Ax¦_x0005_5 ¸AÞìW$_x0013_¸A~ñWÓp·AÇsÎ¦_x0005_¹A¢@&gt;ó§_x001F_¸A÷Ó¢9_x0010__x0002_·A!ÄM°¸AÆÝàÞ»¸AY4¯±_x0016_·Aö._x0016_ï_x0004_.·AÐÓ;ùm¸A7ë_x001E_xÞ&lt;¸Amh1.¸A(_x000D__x0012_j'·AÎ_x0019_=Å?·A(ïÑR¸A2ôHô_x000D_ì¸A ~_x0001__x0003_®·Aü'p¯_x0018_Þ¸A_x0001_8±_x001E_·AÜàû_x0005_#¹A¢_x0010__x001F_X­·AáV½_x0018_X¸AOÀ:ôú½·A_x001A_­6_x0002_;Q¸A_x0004_ÂV·AUäõ`Q_x000D_¸AÇL3Ìö·A_x0008_}Ü{_x000D_¸Aõ{øR_x001B_·A»ú¢¬o¢¸A_x0002_Â(B¤_x0019_¸A__x0001_nSø,·AM×ÈÔZi·Aq_x000C_åkk·AL°bû_x0017__x000D_¹A;á Òýß¶A·_x0003_S­x¼¸AçHüÃìÏ¶A=Q_x0005_µU6¸AÚ¬°Ëàô¸AîÕ!_x0018_íd¸AÇJ¸£l¸ABç2i-;¸AÀ-_x0013_=ã¶ArXY¤Úð·AH}ì_x0014_¸Aó%"Èº¸A_x0008_¼Ú{s¦¸A_x0004_	_yÌÆd¹AD2 Ë_x001E_z·Ac¿_x0003__x0008__x000F_Á·AZ¶ÙÎÑ¾¸A¤8;êU·Ac\;/±/¸Aq_x001E_«W·A_x0005_~4U_x000B_À¸AÄ¼Ô_x001E_¸Aî½ë¼ÁM¸AS_x0008_:4_x0008_µ·AödwJ_x0015_Æ·AîçÖ$Á¸A³gÛµÕï·Aù_x0008__x0002__x0007_·AÓxRí_x0001_	¸Aµ1AÝ£¸A_x0005_{ýç@s·A+	µ35·AD£ßÆ·A%_x000D_Á«÷u¸Ao_x0008_Oä4¸Aø2ù·AJm_x0004_×·A¾)vT|s·AäòÅ_x0005_sÐ·A°ë9_x0006_C_¸AÒhö8	Þ¸A_x000C_i+)ä=¸A_x001F_Ëû¶½¸AxC«_x0018_³G·Aõ' ?_x0001__x0002_eR·AØÚÂ_x0006__x0010_¼¸A0 ÈrÞ·A^ÓI_x0002_S¸Ad¯Æ«&amp;·Aáò_x001E_3Ó+¸Ai» .8Ù¸A§X&gt;¢¸AÄÛn@lÕ·A·Ø_ð»)·Aj\×C&lt;¸A_x0019_2L_x001A__x0002_¸A^ú&lt;¨¸AÇ®¿_x001B__x001D_°·A3OYlÞ ·A?_x0018__x0007_N_x001A_Å·Aµüo_x001A_å·AØÛdáµ¸A_x0010_¢ª_x0016_zé¸Alîa,:]·AXÌk_x001B_Æû·A_x001F_å_x001D_^¸AÂOìaÔ¸AE_x0012_rèó¶Ak¹2ï·A_x001C_¾{Þ_x0016_¸AÍU\O´·AË_x001A_âçP¸A_x001B_°OX½8¹Aæ_x0011_Iú4e¸AscÓ_x0010_^L·AI$|_x001D_ßë¶A</t>
  </si>
  <si>
    <t>d730f98d2f756ca7b9303f9a937c2c2f_x0002__x0004_å_x001D_$ãã·A-_x000C_ÍÊÌ"¸AÛjRµk_x001F_¹AõÙCåJÀ¸AùÞ2?æ_x0018_¸A¡_x0004_Õ±Í·A_x000D_è¥á_x000E_I¸AÊ_x0007__x0010__x0006_n¸AûgÑff¸A¢ñ¤ß_x000C_¢·A¯ª/_x001B_Ø1·AÃ_x0003__x0007_IM¸A¾qý×·AÂ&gt;Ó¾µ¸Aá_x0006_d~ä·A&lt;ÕÿgÐK¸Ag_x001E_bÞ]8¸AòoMj¸A.ß_x001E_;ÜC·Ae_x000D_e÷º·A	_x000D_þïÓ¸A¼÷p·F-¸A1ÛY^N¸A+Ç2ÆÝ¶A¼_x0016_©Ü½_x0014_¹AùDóAA¸AÖ)&amp;tÉ'·AxÞ¥Oî¸A_x000C_	És«·A&amp;£È_x0001_¯$¹AïÛ¿8÷¸AfÉÞ_x0002__x0008_ÿ·AÈ¤[x¸A§6±!·A_x0014_î\`Ç¸A+_x000F_÷uÀ¸A4ObFV¸A¥oM®¸AU_x000B_Ç­&lt;W·ALöÛ_x0004__x0003_H¸Aë*mb_x0008_¸Aq_x000D_6Í¬7·AØèx;_x0005_·A(N4_x001C_iÌ¸AF_x0006_¶úÒo¸AFÄ(.,¸A\Ö4¸A_x0003__x000E_q*ó¸A[¤ø_x000E_Fx¸Aiôi{¸Að×ýç¸AMRÄêß·A¿g_x0008__x0006__x0007_¸A­(	3¡·AÚ_x000C_ _x0007_OÊ·Aì«â4!¸A¹7X;ª·AG_x000D__x0006_%¤L·A.¡V»_x0007_%¹A_x0001__x001F_P=_x0005_b¸AØ.ô¶§ô¶AAOñ_y3¹Ae_x001A_£Î¸A_x0002__x0003_ï_x001B_¿ä_x0010_·A¯ª5Ó_x001A_"·A_x000C_,CQÕ_x0015_¸Avø_x0012_3·Aq_x0013_/"Ü·Aè_x000D_:M¸A¾AN_x000B_%¸Aª(_x0008_p¹AÒrÐ¼·Acwþ_x0008_¦·AÓçÛTW¸A_x001C__x000E_VpäÓ·A&amp;èª£4ó¸AÍß)Z_x000E_¸Aåwô_x0008_,¸A¤Â_x0017__x001F__x001A_¸Aê_x001B_d_x0019_ç?¸AÊ&amp;áR®®¸A_x0003_Èp\_x0010_ò¸AH1±¥_x001E_Æ·Aè_x0017_Æp¸A_x0013_GÚoh¸A_x000F_«Ý´»_x000F_·AM´WäÇ¸AýA_x0018__x001F_'·AAG¹éF·AïAp"¨·A_x0004_6_x0006_a_x0001_·AË^õ¹³'·Aþ£_x0005_Å&amp;;¸Alß_x0014__x0010__x000F_¸Al¼ ©_x0002__x0003_Fä·Aüøk_x000F_¸A)LL_x0019_åÄ¸A_í¡ú®¸AX_x0006__x0017_Q0¹A_x001F__x000F_E¥¸A_x001D_vº	#»·AT¦¯Çy¶¸A=³è¸_x001F_G·A¡_x0001_¿_x0014_·¾·AXØÞ¶â6¸AÛæÄ¸A/òTÞf&lt;¸A3ö' ¡¸A½ìv!Þh¸AÜ`Jg´õ·A²wÈÃ^·A_x000B_{Ò_x0004_¸A°ÉGR%ò·AB_x0018__x0003_¼#¹AÇ],Ü_x000E_Á¸Aþc( _x000B_¸A'3_x0002_Ös%¸A_x001F_¨¨ Lí·A­ÕjfL¸A0`Ð©·AE_x0001_¬b´É¸AùÏk×7_x001E_¸AÜsL3Ýg¸Al¯ë_x0004_¿¸A_x0011_ýÚu·Av³IaV·A_x0004__x0006_g§*9¸ACÂÔEjê·A ®x_x0002_ÝY¸A»P_x0001_¤¿¸AÂðÂ_x001A_½·ADV}nÉ/·AmÂÿdå-¸A9UÊE_x001E_z·Añ´N"Ù·AgPËGú8·A_x0012_É\¯vü·AÍ«zèÃÞ·AA·³¸A%²ûXe¸Aþ¢±_x0010_Ð5·AU·Êþ_x0018_b·A§!*0¸A(§ñÖÜ.¹A¡n­A4·A?òg%Õ¸Aí²_x000B_Þ!£·AÝ¿&gt;{Å·A]£÷iO_x0006_¸A_x0005_Ø¨;à_x0003_¸AùÙ_x0006_üm·AI_x001B_õÖ_x0001_¹A«½_x001A_E!¸AD=å_x0014_Ö|¹A_x0001_öåïõ1¸AþÂ/ÝE_x0011_¸A¤­5dZk¹AÖó°_x0002__x0004_´ó·AÄ2Åh¡ÿ·AkNØ_x001B_¿Ò·Ac{Täi¸Ak´_x0006_4Ç¸·A,´ò_x0001_¥Ê·A_x001B_uã_x0015_o¹Azh6&amp;¸·AÙ8ýãrþ·AÛSC¹A+*°îÀÎ·Aû]IÑ¸AÇ:V	ö_x0019_¸A¼Èýæ¾â·AÄÐ÷1`«·Ao¿Nç0·Ar£ÅüÎÌ·ApÚ1JG¸A_x001E__x001F__x0016_TªB¸Aßuç.¸A7L}dZc¸A@_x0012_ê_x001E_ÕU¸Al¶!Ò·Aá²]«Í|¸Aþ'IF,¸Aý-_¯N:¸AðqnKÊ¸AÖLÛ"×¸AÌZNñ_x0008_¹Aì:¥Â¿¸A_x001A__x0008_²|XH¸A_x001A_!÷_x0003_å·A_x0002__x0004_¦60dÄ··Aöë¤-;_x0015_·A|ÅÊg_x001D_1¸A_x001A_ÙÀªo¸A/2_x0004_y¨ò¸A»fíÑØp¸AÎ9;_x0001_ÿ·A_x0014_ëmûX&amp;¸Adb È*¹AO(èAÓÏ·AèÈÅEÅ·AäL_x0018_äp¹AX½J_x0008_Ï¸AM.|y6¸A`Î_x0016_ÞqR·ALIþûn#¸A_x001D_«_x001D_¼¬à¸AeM£¸AHÕäüM¸A²sà8}¢¸A;vÉØ_x0003_P¹AmTMÓñ_x0016_¸A¿ÚI0ö(·A_x0016__x000D_|âgì·AÓ¡ËÀ_x0007_¹A_x001B_Á¢Vý·AÃU¢-xÇ·AâU	Bý·AÁÒTè·A	Wo/8&amp;¹Aob_x000D_~_x0011_·AÊFs_x0005__x0003__x0004_-¸AÿhÐ?·A¬À_x000B_»U ¸Ahx[QW_x000C_¸AZkÖÑy1¹Awä©¶·AxRÜ_x000D_ñ ¸A^_x0018_®_x000B_!¸AØ8	óÁ·A^1Õ}K¸AØjé¤é_x001E_¹AaãÒ©·A_x001B_Ý_x0002_¥ðõ¸AI ÕUö	¸A8_x0019_ö\_x0013__x0003_¸A(®(V]-¸A?_x0014_ôÅ·Aü_x0006_Vã·À·A^C{;5]·AÏ¼âlE¾¸AkâfFü_x0018_¸A*ÿ£Fãµ¸A¤÷_x000E_`ñ·A_x0014_¤_x001B_¢6-¸AuÒÉYÀ4¸A´_x0002_®#n·A«ïô_x000E_gO¸A^óûRsÝ·A_x000D_&lt;þt ¸A[7ê_x0007_·Ak¸&gt;b_x001C_¸A_x0001_À¬]H¸A_x0001__x0002_Øh_x0007_úLÈ·AÊé t1¸A_x0006_J_x0001_ßtÜ·AÙgÀµd&gt;¸At¨_x001C_'&amp;Ç·A«(0é·AæñÄTH¸AüïM£´_x0016_¹AE;©DB¹AÂ\G`4Ä¶AMYm=«_x001F_¹AÇ_x0012_Ð_x0015_÷F¸Aè»ÞL·Aq5Þd3¸A¾l_x000D_á¶Ap_x001C_dÛV·AzÛw©Ð¸A_x0008_'ìË_x0007_:·AGªA_x0005_mY¸AyBå¸AÂùØèr·AG_x0012_+ú`©¸A÷C©ùR¤¸Aq=Ä#¸A:$#_m·A×ÐUk¸A_x0003_:ÿV=¸AJy7B_x001D_¹A2èmìÑo¸A©çþA­»¸AèùuZO·A_x001E_×øÆ_x0001__x0002_Ò¸A_x001C_Ëa_x000F_;·AÂ_x0011_/b`·A_R+_x000C_¸t¸A¦pþn·A0Ò_x0019__x0014__x000B_=¸A²fà:¸A¤­ Kpc¸Ao=¿o¸A;(×Hc·A_x0011__x0011_¸A~DÑW ¸AÆkCDú&gt;¸A/©3_x0008_h.·Aâ/*e,©¸Aþvï_x001B_¸A§¯ÔT'H¹A_x0017_Öw-_x0004_¸Ató^ÓïÏ·Ab©_x001F_«á¸Af_x001F_Ì&lt;,ì·AA.ó_x000B_·A9(®§*¸AØrêøÌ¥·AB_x0011_Äý,Ç¶Ab;mµ_x000E_c¸A_Ï©q¹Aû¦x}ø·Aé(*ZIý·A0&lt;p_x0008_Ï¸AsÐLo_x0017_ó·A{N7ìr·A_x0003__x0008_%*&gt;»¸AÎÓ&amp;Õp-¹AIV_x001E_ ·AÏ¬Æ²Âz·AÇ?_x0015_n_x000E_¸¸A&lt;B¨_x001B_Ò¸A_x0018__x001C_¯×á¼·AwéAyC¸AÄ_x0015_ëa`ð·APÖ_x0018_ïl_x001C_¸AGCÉ6hà¸A'këÝ_x0017_w¸AL_x0006_­mÁ:¸AÙñk_x0015_©_x0007_¸A;=(_x0015_¹A8_x000D_¬õxO¹A_x0002_~_x0005_À¸AÛL¯·A¼)öÆbs¸Aªá¼ô7¹A_x0017_µ+É/·A:QÓ_x0001_ö·Ak®UÝwZ¸A±b6	q0¸AÛäöÙ¸A£_x0011_X"_x001F_ô·A_x0004_¸4[8·A\ÿáöë&gt;¹A\ªÄ_x0015_ñx¸A_x0003_nfÑr]¸AUÔê~·AÔÑ¹;_x0004__x0008__x001B_¸A_x000E_¼Æ6T©·Aþ¾÷X©P¸AR_x0003_as_x000F_·¶A¬6&amp;5p¸A¨_x0011_¤Jºý·A ^=(£·Aè_x0005_ç|¹A¹ä _ê·A_x0011_TÙäô¸Au¬g©{¸Að½:|'¸A_x000B_wRûÞ_x0003_¸AºÃoØ·Aí_x001C_]¸AÛåÍF(_x0006_¸AÚº_x001E__x0001_AB¹AÚö}_x0005_U¸A²[_RR·A_x0012_&gt;"ÍAÞ·AýëÁo.*·A_?¦i¸AEÍÃ_x0006_·A_x0016_n?_x0001_ö_x000B_·AX½àøb¹·Ak²_x0002_3·ASÆ·AÍ_x0005__x0010__x0012_-+¹AEë ò_x000D_·ArÖ÷µY_¹A_x000D__x0017__x001E_a·A!Õ_x0007_Ø·A_x0001__x0003_·_x000E_¤Ú2¹AÐîßA¹A,0Ù^-_x000D_¹A?Î2EV¹AÐ«i_x0011_¯;·A_x0014_.è_x0008__x0013_¸Ai(_x001B_Gw¾¶Að_x0010__x001E_ò$¸ARÑâ_x0010_âÎ·Aí:!Oo¸AOPµE·2¸AÄÙy`W¸A_x000E_Å*ÿýâ·A3bæN_x001B_·AZÆÈ}_x0005_j¸A·O_x001C_á|·A­ê _x0006_¸A_µ_x0019_8ð_x0006_·ASäÍ·A¬^ñ¾G¹AÞ[_x001C__x0002_¸AS¡s5d¸AeÌ/Sq¸A¯7_x0006_Ì¢®·A~ _x001D_@¹AÂ$_x0006_0&lt;¸A7±SÛû¸A_x0003_ýPÙ_x0008_W¸A ô_x0015__x000E_·Aæ?Ì}è¶AÄI¹AÁiÀÍ_x0001__x0003_·-¸A_x001F_VI8u·Aÿñ®õ·A­[¾Ä¸AýÑ_xS0¸A_x0015_Ñ©o_x0008_¸AIÖ\}F3¸AðÃ¥#©¸A\u®$_x0003__x000E_¸A ú4_x001C_¯X¸A_x000C_­V~Ò·A¨oc_x000B_¹AK	HÅÿ}·A_x0002_, ôÍ¸Ae­aI¸Ab_x0007__x0017_ºf·A¶^PÑßÉ¸A÷ü²_x000C_áé·AMÀºýû"·AÔÞ%~¸AÆ~jÜh¸AøËð»bn·AV&amp;é:_x0008_S¸A#_x0017__x001A_ÌVú¸As_x000B_ïÿj·AÑãÉ_x0019_	¸A¯&lt;êº±ç¶A»JRïº_·AJ_x0012__[Nz¸A`&gt;÷2¸@¸A÷ÜRº_x0013__x0019_¸A&lt;¢³ÓøÀ·A_x0001__x0005_$xSLá·A_x0010_^7ôÇb·A5£¦÷ÕT¹Aù§_x0016_è¼·Aíõ_x001A__x0016_ÁP·A¨¥R!a¸AôºùÔ"¸A_8íY¸Aì&gt;þk_x0002_$·A\ª|GZ·A _x0004_¼Î_x0011_·A?_x0007_xÿK¸AìZêË"¸A"_x0003_ÔNþÁ¸Aø6Y¸AfCKÌd·AùÉOÓû·A¹O	¤¸AÚãnÚ¶AmÐ$O»·Aîn_x000F_ï¶ABëõl="¸A×mB?u1¸AÐa_x0012_È·_x0005_·Af[_x0008_[A¸A¿YÄ¨U[·A6_x0014_ö.É·AËKPx¸AäiåÓáÀ·Aò_x000E__dlÆ¸A{ô¼¬µè¸Aqd_x001F__x0002__x0003_û ·AYÔç_x0010_õ·AH_x001D_Ô¹&lt;·AnÃ_x000D_Ä_x001A_¸AâgK&gt;_x0014_¸Ay¦_x0004__x0002_Ð[¸A_x0004_._x000C_lS[·A°_x0013_R1æ¸AÈk	d®ã¸Aá¢P&amp;_x0015_Ç·Aø_x0002_cNÖH·At?UÚ_x0002_¸Al/A÷^_x000D_·AQ2þf]-¸A_x000F_EÙUL_x0002_¹AÊÄ··AuåiO-&amp;¹A _x0005_ÕO]·A¦®õ#¸A{bD·A¼\9_x0012_S¹A_x0001_òzÉ_x0008_Z·Acz&gt;Î_x001D_·Aµú_x0014__x0003_ò2¸AP|Âäh·A_x000D_QV/_x001C_.·A_x001E_Â¼4É¸AÑsu8«~·Aw\S®_x001C_&lt;·A2T÷Ò_x0002_­¸Aê?­|)¸A&lt;®_x0010_ß]ì¸A_x0001__x0002_Æ£¥=Â_x0011_¸Aù#Â_x0003_1¸A_x0013__x001C__x000E_Èï¸A²nðÐb_x0001_·AOÈZ°+e·A_x0004_ìGcò·AÕ;Ó&lt;_x0016_¸AuÉÖ_x0005_!\¸AmòÞR	¸Ay|ÓYT_x001C_¸AXK=_Û·A_x0017_^Zã»·A¾G¿_x0003_L[¸A#2Ök_x000D_·Abðû^_x0006_¸A_x0001_S!\_x0013__x000F_¹A_x0004_T%_x0006_ód¸Aß|ñr_x0001_ö·A,Úýóg¸A@C	âþI¹A_x0005_é3ù)Ø¸Aw&gt;H_x000F_)¸A¨ºèÅge¸A_x000D_L_©_x0017_j·A_x000E_«hÎ¸A$MTÉ±¶A.!É÷ Ô·A_x0016_àgZ;Ï·Aìn_x0015_-¹AîÛå_x000E_¸Afèëjí·A½_x001D_â_x0001__x0002_÷\¸AHi_x000C__x001D_4¦¸A8ã²I$¹AàÁgÚÅÒ¸A«ß_x0017_DØþ·A_x0012_ê_x000B_@&lt;c·AÕ_x001F_:ÓuË·Aâ:'øµ¾¸AqâØj¸Aú ÝÓ!¿¸AxÊ_x001A_þ¸A_x0018_VÞdH¹A_x001A_iIßzZ¸A_x0014_,=ä·A&gt;«_x0015_Â\¸AÉRì¨¸·A&gt;a¸´*Ñ¸Ae_x001B_%£¨·Aï{÷âáP¸Aéå_x000F_¸¢Ú·AÏ¹"_x001E_s_x0003_¸A¤_x0013_"²Y·AÆdtf-¸A\p6ø}J·A_x0016_A6µ_x0013_¸AÂ_x000C_¦_x0010_h-¸AÐ)}LÌ¸A_x0016_A4ó+·A«g9_x0003_~¹A! Õ_x0002_¹u¸AñVT	w¸A_x001C_¶BpI¸A_x0002__x0005_ãkEùÙ·A_x000E_þ²_x000D_)¸AèiWî÷æ·AN:_x001C_Ï_x0019_D·AÂÓk¸A®ÉêN.¸Aj¡î_x0002_ÜY¸Ay1ö¸A_x0004_ûìûcv¸AãöS)e_x0016_·AêÊÂÇ|%¸Axhý&lt;æ¸AÛsÛ_Lè·AªsÓ}¸Aú	&lt;Âþs¸Aï² Ãªè·A&lt;_x0010_öè,.¸A×p"ÒÔJ¸A_x0004_0(¦Ó¸AÂ Å¦@ï¶A¾ã|_x0003_0ð·A_x0019_~#'¸A_x001A__x000F_ùµA¸A(§fSý·Aë)_x0018_1··¸AíL&amp;År/¸Aôÿ-­OÍ·AÏ_x0008__x001C_%pU·A³m· M¸A´ðXÆy·AÜU(_x0001_·AÍØí_x0001__x0003_ò!¹AB_x001A_Â××·A/ÎZ#3Ì¸AþÚçÁ5·A_x0004_íG£ÿ·AénF_x001B_Ù²¸A_x0010_ç¢ð[¸Aã¿Ûc¸A/Þ×õTm¹Aªµtó·A,yx§»¶A_x0001_Õø·Aôòº¿ð¶An_x0015_}Ä¸AÆ$0Ìi·ADñ_x001B_ø³¸AämþK,·A¡Î½	R·AkUÂ0¶¸A*aafÖy·Aù!8¸n¸A_x001F_AK¸AÂjößí¶Aì¬àÖò·A6ÃºkO·AòÍ"_x001C_¢·A;b&gt;úD¸AáõÌ1_x0019_¸A'ó?Òª¶¸Ao½_x0002_µ_x000D_é¸A|C¢_x0015_M·Aá»Ç\'¸A_x0005__x0006_2Ïê_x0005_ÝC¸A=þ_x0017_8¥·Ad_x0019_èw¸A¿_x001F__x0015_Â"*¸Anq1ÕÝ_x001F_¸A¹¦gÝY¸A[_x0005_=k_x001E_Ó·A[ÙY²y·AÿæûÎ=¥¸A_x0004_8zU_x000D_¹A_x0008_ø%ë4õ·AUòP&gt;²_x0019_·AÌ_x0015_Â×Ú·A_x0013_õ_x0001_~§·¸AÝíöÚY¸A÷pÍ_x0004_?_x001A_¸A¾_x0002_â_x000C_F¸Aùñ_x0013_×i¸A°_x0004__x0003_òG·AB²_x0001_Ãß_x0006_¸A»_x001A_c¸AÑC+_x001D_¸A_x0014__x001E_uß°·A?þÛÔ­·Aãã_x0019_wÙ¸A_x000D_ÁáWJ¸A_x0008_#TP¤¿·A\ß_x0018_Pá¶AæiËÇù·Aèà¶%¤Q¸AÃ`bÏê_x0003_·A}¬f_x000D__x0002__x0004_XO·AÀ,³~ÆF¸A£ê¤éå¸Aé_x0003_Wùß·AQ&lt;G1)~¸AF1¿'[¸A6GÇ	·A$?ê\%¹A_x000C_,Gþñ9·A¼®¢_x0010_·A×ª_x0001_MÜ¸AþJZïtþ¸A¨ÙC@/·A_x0003_ÀrþG7¸ApÙ	lQç¸AA_x0005_«ê¼·AêL_x0005__x0001_?m·ArJuô¿¸A¯,_x0013_Q·Aæ{"Î·A¡ø_x0006__è·A_x000D_3ô_x000D_XÖ·ANÔv§·Aé6äÔg)¸AV$_x0013_n(¸A_x001A_ð`_x0010_m¸A_x001A_ ÛÛ_x0013_¸ArÍ&gt;½e¸A»_x0019__x0013_B¾·A¸Èõ]@&amp;¸AÒòK`ÿ_x000E_¸A (íßÔE¸A_x0002__x0007_%@sJD¸A_x0019__x000C_Ü´æÐ·A_x0003_ h²_x0016_¹A®'%iÕÎ·AàB£_x001B_A·AZ+Ò_x0015_©-·A_x0006_"QAË·At¼2*¹An¬U@ú·A&gt;[_x0017_E_x0005_ù·AÖð»&lt;Þ¸A_x0007__x0001_%Qà·AMÌpßÏ¸Aí_x000B_s_x000C_ÎÇ·A«¹è}9y¸Aî²_x0013__x001C_·AÝJQÂû·AmSû°_x0002_¸A%Þxh®¸A_x0003__x001B__x001C_Þ._x0004_¹Aªñ_x0007_{C¸An_x0010_ÀCë·A½[_x001C_0_x001B_¸AßF³y½·AÖ*EC_x001C_¹A`Ë' ¯·A!_x0008_£?_x0002_v¸Aÿ_x0005_pÏ`¸A¿¨Eÿ´j·A}íÉéã·Aö_x0014_û´~F·A³²ñ _x0001__x0003_Âò¶AúÛ0?³7¸A]_x0001_Ï§ð·A ×_x0015__x000B_%·Aù¢®_x0004_Ñ·AÞ¥løÅ¸AÃS¥{ÔX¸AQÀÉJîÚ·Aßu]#4¸AR[4oBÌ¶A++Mu7n·AXÛ6§½·A_x001F_£@F·A¢ÈíUÂ¸AKcÅ·5·AÖ_x0001_:ß+¹A¾G·cL ¸A2¾_x0008_*¸A»T¹_x0015__x0002_¸A¶_±_x0008_L·Aµ_x0012_µ_x001C__x0004_s·A(Ò£v(¸A·.ö_x000D_#Ú¸A"»Ð_x001B_õ¶A._x0018__x0010_z(¸AÑQê$[¹AþèÜtÖ¸A±z_x0008__x0004__x000E_¶·AÌ¢ýðvV¹A_x0002_Ñ#Tô·AºU®_x0010_YÈ¸AÿÎ_x0015_ùSb¸A_x0001__x0002_~ÔT}__x001A_¸AWf'_x0011_Ï ¸AlF_x0008_B·AnÝÍ_x001F_ú_x001A_¸A;ø+9Ú·A6+õ_x001B__x0006_¢¸A_x0006__x0018__x001E_§¸AGm£!òã¸A«y;Ì¦K¸A__x0018__x001C_³Í¸A_x0016_`ü63²·A@_x001B_¤vç¸Aß÷ÚI·A·(iVE¸Ao_x001A_&lt;_x0007_3&amp;¸AöèÀ§%¹AhT_x0010_è7H¹Aús@(¸A!öY{Æ¶Aª_x0002_éÁ}¸AZ¨k©¸ApÁbi÷·A.ë0±°J·A2=3$¢"¹AÏ_x0016_¤Z¸^¸A_x001F_Ç]Ø½·A¦_x0014_¯Æ_x0005_Ü¸Aß´_x0011_îï·AK_x000E__x0005__x0007_*ñ·Av_x001F__x0013_=_x0003_H¸A_x000C__x001D_T° ¸AîðÎ_x0001__x0002_ñG¸AÖ¯_x0014_d°V¸AMqEcr\·A°Ð_x0002_O@·AtÿC_x000E_¸ARHíF)·A%°	Ú£r¸ADm®Õ0l¸Aà&gt;|ÀÃ·A_x001C_	t_x0016_ö·A_x0016_¨³y0o·Ay!SN_x000B_¸An _x001E_ _x000E_ß·AbVØ_x0015_iÿ¸A|nÜqÒT¸A5äF}î¸Ab_x0019_R£Ý'¸A±Ó¹&lt;_x001E_ÿ·AØþÕªIS·AW¥_x0004___x0006__x000E_¸AF9x·A' |×â_x0004_¸A_x0005_T_x000F_ÄÜ·ArÍ×\ õ¸Aú_x0011_³ÁÚ	¸A3_x0011_¢ÃH¹A_x0016_nÈ_x0001_­·A@ÿÅ_x0008_2u¸A#r\ÏÛ¦·Aª/©á1_x0018_¸A_x000E__x0007__x0019_°ùx·AT£¢Yü¸A_x0003__x0004_g=7_x0016_;¸A©.#éâØ¸AZêõj~9¸A(ewC·Aj_x0001_áçd*¸Aï$ÿ_x0014_Ú¸A}_x001F_Â³_x001B_k¸A¨°ó-G¸A@g4ÖZ5·A_x001F_sLÏÕ·AöÒÐ_x0005_²_x0002_¹AÉè¯¬Ü·Aå.P5%¸A¾-Y_x001E_.K·AN_x001A__x001C__x001C_¿¸A ¼X\Ì·AÅ_x000E_Ð_x0008_9¸A~_x001D__x001A_$¹Aûvî_x0002_/x¸As\$(¥·Aý_x0007_.ÍM¸AJÄIþÕ¸AQÕ¤_x001B_¸Ae­_x0011_&gt;_x0010_*¸A7Ñp´aR¹Aá_x000C_·OF½·AÑ&gt;ûH_x0005_5·A±_x0010_ôn·Adi_x0002_{&lt;¸AiÂ|ÉR·A§Ç _x000F_Ã¸AÜ"X_x0002__x0004_6n¸Al¤¬g)_x0001_¹Acc¨w1F·A.áaýÔ_x000E_¸A_x001A_¾_x000E_fô+¸AÈ!v«_x000B_ë¸AÚ¸µHM&lt;¸Abükõ`¸ALB=_Y_x0004_·ALØu¼öT¸A(_x0015_¼Î'ý·A"6SP¸AWºÄí_x000D_Ú·Aº^vùÃ7¸AsFê+_x000D__x0012_¸A¯'OE_x001B_d¸Aþ%_x000C_Û3¸AL_x0008__x0005_´YÆ¸A£ÏÞ1¸Aë{ßr·AF_x001E__x0008_7ÞÐ·Aö_x000B_ÉOç_x0014_¸AÕÍ¼ò¸Ah~²A¥¸AëXm.·AòøÕS÷@¸AhóX­_x0003_*¸Aü_x0010_àß·A°t_x0019_ZÑ¸A¿BM¸A~HyF[b¸AxHÀÌ·A_x0001__x0003_üSÖ_x0002__x0011_ä·A/ß¨¾ëc¸AÏb/D·AÁ¿ñ8%·A9_x0007_j÷¸AÇtF#µÌ·Aþ¯­/ÿ·A¯:×á_x001F_¸A¬_x001A_ÀìG3¸Aè[_x0011_ºú·A×¬_x000F_	_x0019_·Aí_x0013__x001C_ù[Ù¸Aoe´+´·AÄ_x0015_Íe·A´M2Ï]ï¶A¡Ö9zé(¸Av_x0018__x0001_êV6·A|_x001C_F_x0007_ys¹A_x0016_Û#a­¸Aáñ	@·A¿C¿·A$óö_)õ·Aà|_x0012_û·AMËÍCu¸AVÃLç79¸A_x0005_¯þuÿ¸A8_x001A_©ÓÉ·Ah_x0014__x0010_eü¸AVº´ð_x000F_I¸A³¹j×¸AãR´_x0008_©¸A²Îá_x0002__x0004_S·AdFUWÖ·A\=ñK_x0002_¸A}I§y|I¸Aºb_x0015_»½·A_x0006_EV¸A\ Ç_x0016_Áu¸Aî`p·&amp;Ù¸A_x0007_¤·p_x0006_'·AÒÓDUR·AÞFsÐõ·Aß+¨ çÛ¸AMÄëDýG·A_x001E_£cÒÖ·AêýÒü»·A³©	úë¸AJ_x000E_Ç´_x0006_Ñ¸A_x001E_ôÿ9Ö·Aw½èJ_x0001_¸AÎè_x001C_êV¸AòÛ´WÃÐ·A _x0013_X¸ATQjo0¸ArM`Î_x000F_·Aj_x0003_½á±¸A~¨Mäð_x000C_¸Al{eµ}ô·AÊÎV_x001C_ìÌ¸A_­J¢5·A¨?µª·A¤Ñ~$_x000F_³¸A·R_x001B_Ø¹A_x0002__x0003__x0016_d8:@·A_x0015__x0001__x0013_Ý¸AÖ°_x0018_2¸AfaýIÜ·AÔ_x001B_.rßy¸A2÷__x0011__x0015_·Aæ_x0002_+h¨Ê¸A°ðZìO·A4Ë³._x0005_·A2,ö@_x001B_U·Aj_x0017_ÈF_x0019_·A ªbçÜc¸A|¿!a_x000C_¸A msªð0·A9ÎL_x0013_³·Aúì_x0012__x0018_¹o·AF sÓp_x0018_¸AigKÎ¢å·AR«._x0002_¸A¹ªØ_x000B_¸A_x001F_aþëåX¸A^%Ô3i·AúqaHl!¸A_x001A_»Î­·A_x001E_e_x0005___x0015_n¸A_x0006_WÉÆ·AT_x0007_Ý©Á?·A;0EË_x0005_c¸A)Éõ#l¸AL ýÑóC¸AQÀ¡k·ArR¡_x0002__x0003_ !·A(_x0001_³$]Ê¸A±Ç[Õ_x0016_¸A£s¬Èú·AøhýN_x000E_È·A_x001E_Ðììe¸A0&lt;?â·A_x0004_ºtJn-¸AØ""{Ö%¸Aé[@_x0004__x001F__x0002_¸A¥_x001D__x0010_4¹·ADMSÎb/¸A:iËÖéM·A_x001B_Ø&amp;Í_x0019_¸A@ñ¦Õé·A¥ö.Eæ¸APbIÓ|·A_x0005_í6Á§·A\Íî¸AÇUDöÙ·Aüb+-Ñ·AßGâ_x000D_ñ¸A_x0004_Ô&gt;¸Ac×Ví·A²} &gt;¸ASN±¼·Aóc*ÉÈ.¹Aõf#0_x0018_ª·Aè°_x0002_µNY¸AÒLÀ0¸Að,Qö¬·A¿Î8·¸A_x0002__x0003_«_x0005_L4%Ø·Aä^y_x000B_J¸A©ôÚ13G¹A¥_x000F_½àþ;¸A_x0004_PÐ_x000C_QÕ·AÁ&lt;Àäß¸A@D¦_x0015_Â}¸Aõ_x000E_(¬âß¸AûÕtÌP¸Aü`¢kßU¹Aé¨ô_x001F_k·AÌ¤ùU·AÀAõ!_x0015_¸A_x001E__x0001_zú_x0013_¸AtÂÒ,_x001D_G¸AÁ`_x0005__x000D_×¸A_x0012_¾=é[¸A=_x001A_f²@·Aâ_x000C_9GF|¸AÜ_x000F_§×y·A%3¨?¹A'_x0005_­GQ·Aã&lt;'ÕJ-¸A_x0007_äTØÍ	¹AÃÕ{I±¸Al_x001D_l_x0014_#	¸AÒ¾_x0001_{_¸ACHä¥*·A.aN7¸AQrÂ4ÀÏ·A{=NH_x0006__x000C_¸AL_x001F_Dn_x0003__x0008_ïÁ¸A4	^_x0015_È-¸Aöh_x0006_÷_x0018_)¸A_x0017_Øñ4_Ý¸AKA_x000D__x0005_õê·A¸-ÇA_x0006_¯·A¹¾þdtÄ·A}®Á÷_x0003__x0017_¹AÛitç`ï·Ao@_x0004_½!1¸Aj3Ù=V¸A @¹¶AO	Oçd¸Aàp7¹AÆ_x000F_ôo@_¸AÞÐ¸;®¹AF|5q7¸A!¤Ô_x0005_#_x000C_¸A»pjï¦·AøXaa·Ax2_x0019_±Uß·AG_x001D_Eûª¸A*CÇE¸A,_x0017_éÓ_x0013_â·A _x001C__x0012_§_x0001_Ù·At_x000E_àz°P¹A_x0013_»5¬÷_x0017_·A_x0013_Ùt_x000D_]ü·AMQÆ·AiHDdß_x0002_¸A_x0007_K_x0002__x0006_¸¸ANxn ÙE¸A_x0005__x0006__x0019_àËÃã¸A,.UßÐ¢¸AÿæÝ_x0008_0¸A*ôBÅN¸AZ_x0004_÷nA¹Apú	ö+-¸A_x000B_`V2_x001E_¥·A_x0008_AEjè¸A{_x0012_ßv¡_x001D_·AµTñÆ·A_x001B_jïùyã·A&gt;jéÊ«+¸A_x0017_.g·AT_x0003_Ê_x001A_ô=¸A_x0015_k_x0013_&amp;¬-¸AÂ~ù_x0017__x001D_¹AEÑ_x0019_y!¸A~×ÂÏ_x000C_¸Aµü_x0010_9¹·Aè¥³t'¸·A_x001C_yüñ_x0001_¹A_x0018_5_x0002_dhÓ·A%NTf:¹ABkª0¸Ah0Ûù·A¸tõèì·A_x0015_lØ\UÃ·A³Þ@ò¸A©QßÓS¸A}ÿÊvTe¸A_x001D__x0014_D^¸A­_x0001__x0004_`_x000C_¸AÉï(R5¸A_x000C_f£Ö0·A&amp;Ó´_x0011_c;¹AÆb_x001B_,ù²·AÄ6F¸A*É_x0007_´kÑ·A_x001A_Ê_x000D_k~¸Ah,N_x0006_Æy¸A³7_x000B__x0002_?¸Aê_x000D_è1£¡·AX_x0019_[J¹A_x0008_ÇJç_x0005_U¸A?8fQ7¸ADyY¸)Ø·A_x000F__x0017_ÕOßw¸A_x0013_Qi6Â_x001D_¸AJÖ¯	_x0005_ê·AÀÔQÝ°¸A61)¤î·AÕK=h½·A¨W$rÃ_x0011_·AJÞø Ïm¸A=Ãkgÿé¸A¿^~Ñ9¡·A[_x0003_$±«s¸A)ô"Pq_x000D_·A_x0005_Ð+¿ª·A_x0003_^_x0016_Ô2¸AÎ;ã¸Aê!_x0012_Òï_x0014_¹AùuiaÆß·A_x0001__x0003_í_x0004_¹«._x0015_¸A|´_x0006_)ÄÈ·AÑ_x0004_}8_x0011_¸A^»Â¥W'·A%i7_·ALë_x001D_3U¸A_x000E_áÈå2¸AãCh¡2¸A[_m6¸AÉ_x0001__x000F_ô±·A¥"°Äoy·A÷Ç`c¿·AÕ]'[½~¸A·T_x0007_4F¸AÌfðä¦ÿ¶Aí`\_x000D_pó¶Ay'h¼¸AâþÓ~3·A¹n`·åà·A7t¨´ë_x000B_·A@\ ¬Y_x0019_¸A\O±R@¡¸AÆÜ,ÁN¶¶AôRn$]¸A_x0019_ ´_x000E__x0016_x·AÜ(_x0004_M*Ö¸Aë*ek_x0002_-¸Au '_x0018_[¾¸AF_x0011__x0017_àÔz·A$S_x001A__x0005_h¸Aí_x000B_Èëù_x0018_¹A_x000C_¸_x0010__x000B__x000D_`_x0005_¸AV^éÏ|V¸A:j6Ìô¸AôÎ-ù¸A_x0010_¨·_x001C_¸A¯_x000C_e5z7¸AH¼&lt;_x0017__x0008_1¸AàìaL¼&amp;·A`_x0005_}Ö_x0019_Y¸AuÂ/_x001F__x0018_·AáE¦*V¸A¿"¸AµMÕÌô·A_x0001_´Cå_x0003__x0010_¸A_x000E_»Ê¼±¸Aêì_x0004__x0007_¢-¸AÎj£K*¸Ad¤_x001E_©X_x0006_¸A_x001D_ßÌÉ*¹Aã!_x0012_!Õ£·AÊï}_x0015_)B·A¼ÓÀ_x0016_-¸A3ñ_x000D_¸AW~_x0016_òl_x0002_¸Aæ½oTþw·A¼`^Mât·Aº)_x0005_]T¿¸A_x0017_Y¹ßÐ	¹A¯­©¢·Aã_x0014_ä	.,¸A«_x0004_ÀU_x001A_·A_x0013_­I¤læ·A_x0001__x0005__x000F_vy±·A_x0001_UT_x0002_-5¹AzÈÂ¸A_x0019_{D _x000C_W¸A_x0015_w_x001D_ô_x0017_Ð·Aé÷°tUð¶AgX8_x001C_ï\·AòÅ+áo¸A_x0004__x0006_â_x0012_xe¸A)ÁÝ§W¢·A$Ï_x000F_ï¸A_x0006_MÙhÙ_x000B_·A:Ú_x000E_å_x001E_´¸A_x0011_0ù7A·A`ýÇÓ¸A ËÉ¤T¸Aÿ.¦½·AÆ_x0019_°%d_x0010_¹A_ÁWóMJ¸A&lt;÷¬_x0008_A·ANÊá,¸Aÿ¸ÑAnW¸Aà_x0002_4_x0010_Ã_x0003_¹A½$r1²Ú·A^_x0007_SB¹AÏ/¹BA¸A[¾Ì,Õ·AÜ_x0008_ðÝ[½¸A:³Kó×²·AS}&lt;&amp;_b¸AzÅ_x001A__x000D_û_x0005_·AGq_x0002__x0007_q_x001C_¸AJ#ò&gt;qs¸A¿:¢ÎÒ'¸Az(Õ_x0008_ÀX¸A89K­Ì·A±gÓÍª·A,TQUóu¸Aª{úP·Ad\Å_x0013__x000E_¹Aí_x000D_t=g|·AQ_x0001_­¹Ä¸A_x0006_±DxD_x000D_¹A_x0002_1#ÞF·AX³è_x000C_é·AYèlJ¸A¹ÅÏ_x0004_è¶A_x0010_ÂAll¸A¼R1±_x0006_·Aïr_x001E_..Î·A£u76_x0003_ß·AÆ&lt;N_x001A__x0003_¸A_x000D_ä¥»Ç¸Añðú±Ù¶A_x0005_&amp;_x0003_v§¸Aòò H@¡¸AF_x0010_hA¶5¹A_x0012_BMg_x001C_é·A¥xú%¸AÈïÏóû·AØ8_x000D_Ý÷±¸AÐØP_x0008_ª}·A_x0005_ü"^7¸A_x0002__x0005_4øvNZ·Aïgâ]*ê·A_x0006__x0001_I!ÎA·A:U0ÿ_x0003_²·Aµ_x0001__x001D_CJ¸A¾.YÄ·AN7&amp;÷b¹A	{¶&gt;Ì¶AK%4Gï·AI..n_x0010_-¹A\HômKI¹A6Eã_x0004_G¸A«4\úÀL¸A)7¬À¸AÇë_x0010_¸Aâè`Ë_x0007_ä¶AÆ{Á'µÁ·A_x000B__x001D_L¸A_x0008_TëÜ¾·A_x0013_ÐKú^·AoÊk7©M¸A¸ÌgH¸¸A=_x000D_(Vz_x000C_¸A®Êøá!§¸A_x0005_¹¬U_x0007_¸Aøºþ·AÞí_x0018_©|j·AãÑ_x0003_]¸A$ÓûæÂ×¸AX&lt;/³ñ¸A_x000D_ üß­¸AE_x0014_K_x0001__x0003__x0006_S·AóÛ@&gt;¸AiÈ/§÷¶A`ág¸?·Aí«x_x000C_}¸AÉR4oh·A'¦ïÑ¸A4!­í&amp;¹¶AFðr0lV¸A_x0007_Ùè^Â_x0019_·A0?&amp;Mâ_x0011_¸AÌ©ô@%¸AõOÍ&gt;U·Aýl·ATó¡×_x001D_?·A~æÿT`¸Aé_x0002_ïÓ·An`Úû·A7\³û1·A²NâÄL¸AÆ oê5A¸Añ_x0016_ ø_x0005_·AÚ`-_x0004__x0012__x0006_¸A·Útí·ATÏC'¹»·A3ìÁ$ ·AeV!°4¸AÅBéc*Á¸AÐD¤Gá	¸A4= âáã·Aj°"Ûñ¸AØ=_x0016__x0016_;¸A_x0001__x0002_Atò÷R'¸AÈ`N=)·A5|E K_x0014_¸Az,ûÜô#¸AU±SX·A½¶ê¯!¸A®·_x0005_Ïè_x001C_¸A²QJêÔ{¸A£_x0018_ú_x000B__x001B_·AN&amp;;m·Aë_x001C__x0014_ü:±¸Að§_x0004_W&lt;B¸Aúm8÷?¸AO²É+r¸A`Ð(Þ²_x0008_¸Am;ôV ¸AW`Taa¸¸A:û4u_x0003_L¸A5§"\¸AþÀ·½_x0006_·AZã¹I·AàK_x000F_	¸Aj@q¾_x0005_·ArÖöØ7Ý·A©ÏÕ··A_x0014_2F,·AÂ¦_x0015_|úú¸A`á:B¸Am_x0013_W9¸AüÝ_x0010_w9·A,à_x000C_v·¶Am_x001E__x0014_²_x0002__x0004_(T¸AÚû_x0004__x001B_£K¸AS&amp;82sÄ¶A¹¤_x000F_MXÒ·A_x000D_aZ&gt;qÌ¶A_x000E_}§{b¸A`Ë%_x0006_ó_x0001_¸A^_x0018_ëM±¨·Ad¸SÈ¸A_x0008_NoÕZ¸A!%kÃ_x000E_¸AÎÆl±6¸AÏ_x000B_a@§·A¶Ä^DN+¹A½âtÞ	*¸Acç9Ô·A¨¡¢{é_·A±Ç¢$½O¹A¨r.Amå·A¤½¯¶(_x001B_¸Aý¹ Îc÷¶AØûi5¼ç¸A¢Mp&amp;LÔ¶AdkÍ=G·AvË_x0003_¢+¸Aµwü¿þ¬·A_x0019_ßÏÅ1¸Aßh2cp_x0006_¸A_x0007_î£Þ¸A¡ëGbA¹Arçd]u¸AÂÔÁ_x0013_Oß¸A_x0003__x0007_(CW3/¸Aír÷_x0001_ª_x0015_¸A_x001E_þ|»|x¸A"¸ö_x000F_&lt;·A_x0011_UäË·A_x000B_Ù&lt;h&gt;¹A5:À)ß!¹A[4_x000F_ÓÖ_x0013_¹A+#_x0007_y··AúyUp¸AÜ°¹Oi_x0007_¸AØ®w	:ù¸A;&amp;f*#U¸AE_x0004_r.XÒ¶A'ù_x0011_ÿ_x0019_¸A÷#øhì·A_x0014_[c#ö·A_x0001_ô3TÐ8¸AÖ2_x0002_O×_x001E_¸A&gt;'_x0013_«kP¸Aìa(_x0014__x0011_¯·A`Î(x ·A6Õ=dPÃ¸Ad:Ô_x0018__x001C_t·A+_x0006_±&gt;¸AðP¸Tú·A&lt;_x001F__x0004_©¸A|*b§å¬¸A«ÒÄs_x0001_?¸Ad#{é·A®G±³ù·A_x0005_AÓè_x0002__x0003_HE¸AÓÍþÿf¸Aéë3'Z¸A_x0008_ts?¸A½ÇU_x0003_v¹¸A¼qÔ&amp;ÉÏ·AT½dB¨·Añêu	äµ·A"_x0001__ ~¹A\æ/)?R¸AØ»_x001E_RM¸AË_x001B_¯Ø/¹AuÒçDÖ_x0002_¸AHbP[·A_x0017_ûéú[¸Aâ_x0013_5_x0019_I¸AV¦\HÉõ·AfD].B­¸Axg±uÎ·Aõ$à@"·A®	_x001C_Þ_x001A_¸Aí_x000B_PÝ_x0019_¹A­,pä¹O·A4 nÕ¸AÏÐ·_x0015_çò·AçB¾ùüU¸A_x0013_sùÙ·A;2MRÅ¸A²Å_x0002_Y)G·Al°C¡_x0008_·Aú_x0003_Õ|È«·A¼_x0013__x0003__x001D_¸A_x0001__x0006_[Wâýù(¸AÆºÊ°â·A_x001B_­F_x0001__x000C_¸A_x0006_¼g7p¸A._x000D_NM_x0019_¸A4/ÇûÆâ·A/PÄÄ!·A _x001C_O¯93¸AêA¢¦¸A¢Ðg!È¸AxÎ_x001A_··A)¹·/8¸AÓ©6ÀG_x000B_·Ah¦ë7¸Al7få,¹AJJîð'_x0019_·A¤ú'æ&gt;¸AàEòTúÆ·A0ÏM¢B·Am-n1wÛ¸AqìÿÊìu·AÌñÅÁ_x0003_¸AÜoöxû_x001B_¹AÌÈ_x0017_x¸Aõ_x001B__x000B_¸AàfsÛ_x0004__x0008_·A7.#û_x0005_P¹AZC9±Í_x0001_¹A _x0008__x0005_p¸AX_x0002_8Õ¸A}4+(i_x0006_¹A1­Ï?_x0001__x0004_É;·A3_x001A_Éà5_x001C_¸ATë_x0017_@u+¹A¢_x0002_=_x001B_}_x000C_¹A¸Ó9X§·A_x0001_-Òãe·AagéÈ_x0015_·AéÀøgt¸AÔÌq0çA¸AC ,ßÑ¸AØì[_x000F_Ó¸A:²û4_x000C_·Ax¥XTü·A¦J8¢îó·Am?Ùõ·A°a5L7¸A$þ+_x001F_¸A*ì_x000B_þÔ:¹AÓõµ_x0010__x0017_¹A2qh__x0013_¸A¬tÛf9è¸Aõ_x000F__x0011_¸A Õ±ä@~·Aã¸±C@_x0006_¹A_x0002_¢&amp;Õ¨_x0008_¸Aq_x0002_¤+¢_x0011_·Aaäî;1O·AÊzQ_x001E_ç¹AI±[/¿u·A_x0003_t_x001A_1æà·A#Áü·_x0015_l·AÖa&lt;_x001B_Ä·A_x0001__x0002_4ºt_x0002_±T¸AÁh°e¾¶A_x000D__x0017_Ó}·Aú_V#¸AÐÅ@6h·Aj¦Ê_x001B_ÊX¸A»y&lt;k·AÌ_x0003_x?íý·A¥ËÈá_x0010_¸A5ß¨×^¹AI_x001D_Lµ·AZ(é_x000F_6·Ak¾Êe_x0018_]¹A(W_x0010__x0012_¹A;ùÍ&lt;_x0015_·A¿M_x000C_I¸A_x0013_#_x0013_}_x001D_»¶Aî±áù¦·ACFó¬^¸A_x0016_º@ãÄ¸AìéæÕ_x000D_Æ¸Aò î)î¸AËÔ\_x0003_¶·AVÁ_x0015_Ül¸A$Ô~p±·A¸_x0011_ÀÀV·AMÍS8L8¸Ad_x000B__x0005_ùpY¸A¸è¨ý.¦·A_x000F_${á³_x001E_·A~±3þ¸·A~bC_x0002__x0006_ÿy·A_x000B__x001C_ç}Çz·A&gt;dhÑ·A{_x0003_Ä6e¹A_x000F_1CN_x0001_ ¸Aö¯û}zC¸A_x0007_W·D¸AapÞ`·A_x0006_âZß1I¸Aq2yØbu¹A_x001A_Ïþ_x0004_¸Ü¸A´©$;²·AHÔèê¸AU&amp;&amp;dc·Az½]0_x000C_+¸A?Ú_x0004_b_x000F_¸A_x0012__x0005_Ã_x0015__x0002_É¸AP¦ÐÊ_x001D_·A~´1XAL¹A_x0001_)2Ò_x001B_¹Aï[;3¸AºjÇ_x001D_c¹A+Rüç(è¶A¦z_x000E_Ë¸AS_x0006_çWÊ·A,í_x0011_6ç·Ay&amp;_x0006_»X_x001B_¹Ae)Ö1ÇB¸AÇK¦_x0010_«¸AH0°8Y¸A¥[_x001F_ò\á¸Ar +LßÜ¸A_x0001__x0002_è\Ìïö·AÂ^,c@¸AòècÝF¸AlÛÐGÄ·AüëÑÖ_x0007__x0003_¸Aöª#ã¥·Aw_x0018__x0003_æ'É¸ADõú7ï@·Aàè/µ®C¸Aæ%Sò_x0011_w¹Ahj¢¥/·AkøArº·A_x0008_'ª¸¿·A_x0001_AFý_x0019_.·A§£_x0004__x001C_0_x0002_¸A½O&gt;_x0004_F·AÉ¼JÖ­T¸AÇ®|_x0018_`¸Af0`_x0012_{+¸AÐ¬Ìîñ¸AÏ¡là_x0019_¸AXøH_x0018_H¸A2"nË¸Aï&lt;_x0002_v·A_x001A_²p×¬·A_x0005_HdÇÈ¸A_x0001_AÎ H¸AV ÃM_x0008_à·A­Q'ü´_x000B_¹An[Ì_x0012_1¸A­Â¯÷4_x0013_¹Aî9¾×_x0007__x000C_Úi·A-+_x0006_·	û·A_x0005__x0011_ý_x000B_o¸Aè¡ÿ_x000E_ß·AÈe|:¸Alú.0/¸A£R³üm¢·AÄysKÇ·AN¬þæP~¸Aò_x0003_ö/	¸¸A3_x0010_kKÅI¹A_x0008_JfÅ·A_x001A_%8_x0011_ç¸AK³éÓÆ¸A_x0012_Ý_x0018_m&gt;í·AÄØ¢¿_x001C_c¸A£Y9_x0019_y_x000B_¹AÈAÝ¡¯6¹A_x0013__x000B_yÏ¡Ï¸A°Q_x0017__x0017_Ø·AEÚ²Ü_x0016_Ø¸A_x0002_Q3Ô¸·AKmè_x0004_=Æ·AáÙ¸A3H¾ì{h¸A²d_x0012_cÖ·A_x001A_ý}f··AÎOã_x0016_=¹AJ¾«8OÜ·A_x0001_FF._x0004_¹AB4ûÇíG·A'ç86j]·A_x0001__x0002_Ë§ùs_x0001_¸AI_x001F_m­ÜË·A6®MÞ__x0004_¸ALË_x001C_Ö¦¸¸A\O_x001D_B¸A1_x0004_ìC?¸AP&lt;J.võ¸A_x0006_­8_x0014__x001D_¸A¼¯J_x0012_Ü¶AÄýø_x001A_1N·AÚ£R?\·Aÿß'Ö_x000E_¹A0þÓ_x0019_o_x000B_¸Avg¡Rã¸AÜ_x000D_#T×·AmQy_x0014_f·AÔ(_x0010_Li_x0002_¸Aé=3_x0004_¹Aé_x000D_1+¹AÌB@¡ß´¸A»2_x000C_ÿÝ_x000C_·Aß	¦xØÙ¸Aæe6é¯F·A0þ_x000D_³æ¶AGm_x0005_dá;·A_x0001_&amp;T§å©¸AÃò_x000B_À¶Aq%×_x0008_Åõ¸A?1 ùá-¸AJ}è_x001C__x000F_W¸Au_x001E_Â*û·ADF¸_x0005__x000B__x0008_Ó·Auª2AÕ·A!OóB_x000C_¸A.¯öåÁ7·AôÖµ§_x0015_¼·AÊ\h±Ó·AQÚ¶À¸Ad	¥ªJq¸Ad_x0006_[/øÛ·A7*ôO·A_x0017_ÓÔ5ä¸Aß_x001B_gÂx_x001A_¸A_x0002_®x_x000D_¸A:N_x0013_­&gt;¸A3r2	_x0008_¹A·¸$±Á]¸AãÈC_x000C_¹AO1ã_x0007_Âº·A+_x001A_p§G\·AîÐ_x0002__x000D_Ö°¸Aæ_x001A_[îô¶AÏl_x001A_£øf·AØ_x001F_bJv]·A_x0004_pÛð\_x0015_¹Ax°¢WÅÎ·A_x001E_¿d±ò_x0011_·A_x0003_ÈUÖ5%¸A_x0010_ÁÄø_x0001_¤·Aè­@¸Ax¨µ·AÁHN¸¸A7¿_x001B_6£¸A_x0002__x0003_Õ·èCÕ\¸A]yè¤Z_x000D_¸A_x0001_àwuN¸A®(&lt;GY·A£JKgÏð¶A¦¬¶¢·A|ý^C³²·AY-½~5·AJh©ß\¹Aã]Ñ(´X¸Ab7ù_x0014_t·AÓÁ2Üâ¸AÔÇ¯&amp;¹AÙÖÝuU»·A&amp;þH±a¹Aö®£ÉÎ£¸AÀ_x001A_r_x000D_í.¸A?íÿÙM©¸Ax[Y¸Aõæ4y¸ALh­wüø¸A¹K9ªE·Af"QµÊ¸A_x001E_±¡Y¾·AF_x0010__¶_x001F_¸AÖh£Ô_x0002_5¹AÆÄvpuA¸A8e-jÊ¸AâJÒÞ·AH$î¸AÉK9îSf¸Am5ÆM_x0001__x0006__x0004_ô·Aëåú ÷¶AëÆ9á\·AÑò+ÆR7¸A&gt;0aë}O¸A&amp;{uÃw·AîO!tP5¸Aà"S+_x0007__x0014_¸A_x0018_²ð_x0003_õ¸A^~-(Å¸AR_x0001__x0002_-¯E¸Aë+ÅiX_x001E_·Aòì¸·=Ó·A«V	M³v¸Aª"ú¸A;V_x0019_Ü·A¹a¦þh¢·AÔpædÖG¸Ag©§p¶,¸A+t6qg0¹AÉL¹d¦÷¸A_x0005_T®Mr¸AôÔX&lt;ÿ·A	IDÝxÎ·A_xbã·Ase5Ø¹|¸AìPø³_x000C_÷·Aå%6ðks·A_x0019_UwH¬)·A@âÝ.&amp;¸A³Oí	Ä·AÀ_x0002_8BdÞ¸A_x0001__x0002_ æsqh|·AÂ»+ûA¸A_x0016__Ä²¸Aá·_x0014_Æ¸AÉÐfú_x001F_Í·AðSZµ¸AëYúuX·A§L¯/å·A_x000F__x0002_0qb_¸AXçÔ-÷_x000D_¹AiCrA«·AQ_x0013_lO¹AqÁ{8tå¶A_x001D_¬×_x001C_¸Aâ0ÍPî_x0017_¸Aäû|^¹A_x0006_¹´(îI·A)Úþ_x001E_¸AÓ77ó1¿·AËï_x001A_©&gt;¸AM¡ãn·A_x001A_e¬â_x001D_å¸A(±L¾1¼·A¶4_x0001_è·AVFå\ß¶A_x001F_Üv±.¿¸A¯_x0015_[Á¸AFï17)¸Aµ´ce`B¸AnzÈØ_x0014_¢¸AâåuU¸AÄÝ_x0002__x0003_0¤¸AäÒfõñ¸AoºÑP¹A:ò5.FO¸AüÒU)y¸Aî½jøæ·A_x000C_fp'´·AØ´VK#¸A_x001A__x0016_ô·A­8¶_x0011_ÆI¹AÒûø¥ú3¸AÈ}µ¶|¸A'ãäApâ·A{Üd]?´¸A _x0004_lr_x000F_ß·At¯ÆDh§¸Al­·a·A2_x000F_©_x001B_·AMNöP÷[¸A½1_x001F_1¨J¸A@_x0001__x0012_¤à·AÝ_x0018_¯_x000C__x000B_=¸A¢uøÎ_x0011__x000C_¸A_x0017_ü 9ê·AÛ¾ýFß¸Aùä-²_x0008_î·AF~%_x0002_nê·A,­yÄÏ÷¸Ad²ÜúVo·A¸¤Á$±¸AÉu6îêÅ¸A%_x0014_y¤U¸A_x0002__x0003_Ðó"9½¸Aò|¿d¿V¹ABÔñC¸AÞÎ&gt;¯³f·AÚD´^Èì·AXÉe+r·A_x0015_¹¤£þ¶AÓ0Óg·¸Aài¸l ç¸A´=¬uW5¸AÆN8ÍËÏ¸AUmÔ}*_x0005_¹AÄm_x0010_pÁG¸Aä~?}Þ·Að*\¦ ·Amön3&lt;·A_x001B_µ¢_x0008_c·Aì^ùªïn¹AkxB¢Á·A_x001A_á_x000E__x001C__x000B_Ä¸A®á_x0018_9Kn¸A3¾Àu·A8fRùjÿ·A_x0014_«¾_x0001_µö·Axäµª`_x0006_¸Ak½¯»Í·Ac_x0014_2ÙîÉ¸A¾Ý×LW¸AÓfþ_x0010_¸Aì»Myw·A¢|R9W·A_x001C_}§_x0002__x0008_±5¹Aô"Q¸AÊ²_x0016_¼_x000E_¸Aê_x0001_¢ Ô¸AäÂZá+¹Az¦CÂä¸A+Åøñ;¸Am×þ·ANø_x0007_Ú·AÀ(²Õ}.·Aàì«Wù··Aé 0P¸Aÿõ_x0003_î_x001A_¸AÐ*#_x0002_=¸A_x000B__x001A_%(h­·AË;A$V¸A_x000D_£õp_x0004_j¸AäÐ_x0018_=¸AüÀÏ?¸A´ºwvS·A_x0018_¤_x0011_]÷ÿ¶A°Ô¾_x0005_î·A`~ #_x001B_?¸A,Ýn_x0010__x0017_F·AMö_x0003_Ú»¸A]ÛßÏ_x0005_¹Aq)q/*¸Ab_x0014_F*¹A_x0012_@ÿ|µ¶A«o_x000B_-¸A&amp;å¼\_x0001_Í·A_x0006_Ì_x0011__x001A_ò¸A_x0001__x0002__x0018_:Î_x0006_&gt;¸¸Aß'_x0012_ÑÅ·AY@J_x0008_oR¸AÂ+_x001B_m_x0008_s·AÖR;´S;¸Aª_x001F_R_1¹AagéIB¸A)Q3Ð¾j¸AYÖvÂöJ¸AZNgædù¶AN ¦¡ß¸A_x0011_;_x0017_i?#¸AïÙ_x000F__x0017_a¸A_x0012_Ð]T¸AñQ`&lt;Ì_x0012_¹A_x000C_ør·A~©\_x000B_ó_x000F_¸Aûµ_x0016_³È5¸AÕ¼_x000C_eDü·AÒù_x0018__x0002_d¹·A_æº"¡è¸A)Z_x0010__x0008__x0012_¸A¿¸H´Ú.¹AjL¢È¸Ajk_x0003_Qú×¸AÜ À_x000C_¹AUrÄ_x0018__x0010_¹A_xà¸Îú·A½Nfc¸A?_x001D_b+S#¸AÐ_x0011_w{Ù¢¸Aü.ÿõ_x0002_	j_x0001_¹A_x000F_h_x0003_;Q¤·A_x0017_y_x001E_3V··A3_x0005_Ø%&lt;¸Ai¹³¢Ýì¶A¸|Þ#]¸A@¬¨j¯¸·AmÎ_x0004_	%¸Ap?¨5_x0002_l¸A,¢üNÜ¸AvR\;J·ACË_x0003_¯·AEvL¸ACÐ$Ø®Ë·A®V_x0004__x0014__x0006_ð·A¡_x0004__x001D_zóû¸A_x0010_LSü³M¸A«ZÞÃX4¸A­Ï_x0008_È­¸A®¡=Î¸A_x0014_ñÃÎ·Aø?ÀF]_x0018_¸AiÃ±_x000D_¾´·Aí_x001B_¥sB·A\Éþ» Y¸A=^P"n_x0001_¹A©´õ_x001E_â¶·Aýtô_x001A_fB¸A´?é_x0007__x000C_&amp;¸A¡rÅ_x0003_¸AþJ-}ÙF·A A#¸A_x0001__x0005_ª«_x0001_«¸A¼øÑÿZ~¸AY_x000F_®ï¸AÂ®X¿ý-·A_x000E_í]CX·AÄÈìL·A©Dv_x0004_½·AïUMÝÇ·A~&lt;_x0013_±Z_x0016_¸A»õYÒx_x001D_¹Aµa³M¸AfâY_x0005_D¸A¨_x001D_T}©·Ac½_x0002_Þ_x0007_¸A|?©Y·AWN_x000F_Hà¸Aø¨i_x0001_w_x0011_¸AÍeÿíC@¸A-xùóÿ¸AHI8 ©`¸As_x001B_#ú·AÉ?\@#ø¸A_x0018_ÝÝ=_x0004_¸A]_x0002_æ¤«·AôÀ_x0002_¹AwËA¸Ac»³_.í¸A_x0013_ñ'á·A_x0015_ó%_x0011_¸A=_x0008_(_x000F_³·A_x0003_5\ñ_x001D_¸A_x0016_ì!_x0001__x0002__ê·Aü_x0001_¿q`¸A_x0003_ÙôMý&lt;·AÐ¿ÖÂ!_x0011_¸Ae_x0001_í7·AFmÌ_x000F__x0018_Î¸Aì.üØ_x0015__x0004_¸A_x0001_'Õéø·A_x0016_%Ls_x0005_¸A)$æë_x001B_¹AÒNW$R¸Ay8KÍ¶_x0004_¸AYÑÞ©_x000F_^·A_x0015_3i5ù·AÛ=0£Ô¥¸A'Ï(_x0013_·A`_x0019__x001A_5­¸A\BCS·Ah^#_x000B_¸A¤¹¶_x0016_È·A~Pcw£¼·A­´)»·AÎQT_¸:¹A§_x0006_ä®]·AûÆ0Fy·A¦aÉ?5_x0002_·AT_x0018_¨_x000D_U®·Aýÿl"Eð¶A@Ñ2Ç_x0017_¸AV^ß·Aêsìbj¹AëµsÆv·A_x0002__x0004__x000F_$Gºõ¸AÇL&gt;_x0014_¸A];2_x001B__x0014_¸Ap²:_x000E_·A_x0013_Í_x001F_DÈd·Ad[%ÌÎ·A_x0001_Mq7·A÷l_x001E_H¸A&lt;Â_x0006_sãù·Aýj57E¸A_x0010_àÈw÷Û·AÞXFDÿ/¸A±N½'¥·A@&amp;ø2Ô/¸A_ ·_x0018_ª·AS_x000D__x0017_¿j³·A%æ¶A`³_x0003_j¸AµíãcD¹A±Zñè8&amp;·AÖ_x0010_;_x0018_¹AB²_x001E_¦í·A¹rI­wÛ·Aíúõ_x0015__x000F_¸AÅÒÊ_x001B_{v¸AÁý_x0006_.03¸Aý£)ä©·AÓý_x0015__x0002_a_x000F_¹A·eu½_x0010__x0008_¸ACe$ úÜ·A#_x0014__x0011_À¶·A_x0017_|k_x0002__x0005_Òi¸A_x0015_k¹_x0016_í·Aä¯ï·A(d:p_x001E_J¸AýþÖK_x0016_¹Açs´'¹®¸A'¦_x0003_Þ»·AI_x0004_?¤¸A8P_x0016_ÿ·AJö¥Ïk#¸AhÛ%md·AójêEc_x000D_¸Añ_x001C_¹ýà#¸AÎ_x0014_ic·A@C]c¢;¹AÍ3'8·Aýï_x000C_Z¿_x000E_¸Aenf±µ^·A_x0019_N$$¸A³¾Õíé6¸A§_x0005_Î¼Â·A÷u*Os·ABÃ6ãÝ·AFõ¨nT·A_x0007__x0001_b»Ý·AÊÆÖîÿ¶AV"9W&lt;G¸AP(_x0016_&gt;gk¸AO$çô¹L¹A9ÓØõµ·A_x0012_/×gæ¬¸A¥_x0014_mã7Ì·A_x0003__x0005__x001F_._x0010_v·ALy=tJ¬¸Aqcübëo·Aó_x0015__x0017_Aq¸A;_x001F__x001B__x001D_1_x0010_·A_x0001_Â*é|a¸A_x0014_£vÈÁS·A_x0002_æ4_x·Aº_x0008_Þù_x0017_¹Aý_x0005_Ü¨9¸A&gt;äG_x0018_¸A}3°ï·A©`g&amp;ÿÑ¸A!ÇÔ_x0007_Ñ¶AOÍÎST¸A;5O9¸AèêÌ]¸¸Avî/»'¸Aò_å¼à·A$õ_x0004_]·A_x0012_	_x001D__x000C_e¸AZ_x0001_f_x0015_ÓÊ·Aú_x0015_¸·A_x0012_-Ì°@Ì¸A½RâÜ]·A8E£_x0003__x000F_¸Aà_x0013_ÙfÏ·A·±_x0007_é_x0013_ä¶A&gt;1§sØ¸AF£w®[¸AÖºÛ_x0014_Ü¸AmÀ_x0003__x0005_è·Aiªdã¸AþÝú¤·AG_x000E_|D¹Abà¢h!\·AÐº_x000D_ÚÏ·AíPûÉ_x0005_¸AM´X_x0018_j¸AÉxßµ·Ap2´g)¸Aæ¿_x0001_³·Aó:Ë±ú·A¼åÄ(Â¸AWÕòÅN_x001C_·Aê,¸_x0001_n:¹AE?^¥î¸A6vÏ_x000B_ó8¹AÃ_x0002_B®_x001D_«·A»IÀ_x0005__x0002_¸A\º¸á_x0006_Ó·A_x001B_aæ5_x000B_¸AíL@C]¸Aóvº_x0014_ªH·AK"¢aÁÛ·A_8_x0017_Äré¶AMz_x000C_6$¸A_x0004_D ¡·A ö|7_x000D_¸AI54¥·A"+¬ß2¹A¼ÕÇßÌÈ·A|âàè_x0003_÷¸A_x0002__x0004__x0013__x0002_-¨¶A¡SÝ²·A¿¥Q_x0018_·A_x000B_ë¶´I¸Ab_x0003_qH¸AxmÄç¸A[Ìê{·A9)"H4¹A°§ý%¾¸A_x000C_c/_x0003_9¸Aºhéyô¸AB®,ù¶A4b­ß-ñ·AÐe£/·AËú_x0001__x0001__x0014_¸AÕCCçº^¹AIH¼T¼N¹Awë:Ó_x0019_·Aa_x001C_gOýÿ·A&amp;yðO_x0014_ó·Aÿ8'¨yì·A?+B_x001F_m5¸Alá)Ü_x0018_¸A3_x0004_ã÷_x0012_ ¹AùPó_x001F_æ`·AxaÊª·A¥`!k5_x0011_¸Aþôz¸Aó!9¤¸A·_x001A_ibv×·Aã®i×I¸AóÂ_x0003__x0004_þE¸Aæ­¡å··A+d¦Ìk`·A)}cg¥h·Al&amp;Ã;à¸A.;Ià/¹A¡_x0010_Æ8X·AYÁßùB¹AÉ.ì-#_x000B_¸A{]ØO_x0001_º¸A§öD··A±w°w*û·A;ØÚò,¸A²úG`?ÿ¸AÉÖXVÞ·AÞ­kO_x0002__x000D_¸A=Ô_x000B_r,ÿ¸A_x001C_/CùÖõ·Aí»_x001D__x0007_eX¸Aj²_x0007_§«g¸AK.²lÁ·AÖZ²êi·AE_x001D__x0008_aë·AùÀÄÆ¸AfY_x0015_D¸A=Ùx½éÎ¸AÚÚ_x001C_`·AB ÍÃ"¸Ak½MÉ¸AßÓ%Ë·A_x0015_¢¦_x0011_l·AQðJì¸A_x0002__x0003__x0002_ &amp;ï·AN_x000C__x0004_ÍÙ$¸A!ûÝ_x001E_!¸ALl:;P¸AâÍ_x0015_¬dh·AÖ¬î°i¸A½_x0008__x001A_(9Ò¸AKZ-_x0018__x0004_T·AU_x001A_C¸A_x0005_GÄ¸A_x0017_&lt;®§×ý¸A_x000E__x0018_ðç¬_·A~+q_x0002_&amp;Ç¸Aå¤ãã_x000F_¸AF40î_x001E_Þ¸Aâ?¨_x0001_Ú©¸ARØmÉ¸A_x0006__x0019_±7_x001C_×¸A[ðqö9¹AVt_x0004__x0007_°·A_x0012_{X±ñ·A*ª0Ø¢¡·ArÍÜK_x001F__x000E_¹AÊ_x0004__x000E_a2¸ABòr_x0011__x0012_4¸AÊëêkß¸AÖäbfÒç¸AZQâg¸A)=0_x000B_·A3!Ðáô{·Az§Ak_x0013_R¸A1&amp;)_x0005__x0008_}_x000C_¸AGj:Iq¸AT,·`¸Aç_x001A__x0018_+q¸A[b¡ÝÍ¸A$Ý_x0017_C_x0015_¸AÁb¥¸ANb_x000F_ÓÞ·A#]_x0012_Ïÿ·A_tÜ%h¸AÅZ2+¤_x001A_¸AÁÍ_x0003_Ý¸A_x0002_m_x0011_gß*¸Asúø_x0004_²·AÙ!ân·A4Yïjß¸AíÖ¬m&gt;Ñ·A_x0005_é_x0005_î¶Ú·A´°!ýÊ¸A2Æx-_x0017_¸Aò_x0018_k¾A²·A_x0001_Ö¡8¹A\Ñcó·AüæQÂ·Ö·A¦	´½·A2m61_x0007_`¸AXHÄ·A÷ys^_x000E_¸A5W_x0006__x001D_°_x0004_¸A¤÷_M^¸A_x001C_ÔÙÜ¸AhäT(g_x000D_·A_x0003__x0005_0üá×Ý·Aø_x0008_ÊÖ¸AE?&amp;¹A&lt;_x0006_üg·A*Hì/.ø·A¨E÷ó0¸A¬_x001B_÷_x0015_D¸Aõë_x001E_5[¹¸A¡ò_x000D_eÈñ·AMe|ÍÙ_x0006_¸AhÕI_x0002__x0008__x0015_¹AA u·AvåúF·A\Z5_x001A_¸A_x001C_¶_x0017_$ö©·AcÊó_x0018_±_x0012_¸A(¦_x0002_õ¸Ag1Ê#wØ·Aò13èª6¸A²Q7Bèª¸Apý¼5äî·A_x0014__x0010__x0002__x0017_²É·AÂåÈ1à¸A_x0002_FÐZq·A£¯ ¯_x0018_·AYX~i£{¸AÑªÚiÁ_x0018_¸A~(¬ø_x0004_þ·AÈ¦Ü= ¸Aà4û¶A_x0004_±_x0001_w´·Ak4K_x0003_	H_x0018_¸A¡£[:¸ArÆC¡jÕ·A_x0010_t¨Å/#¸A|0PîÀ ·Aq.Ã_x0010_á¸AøY©g·¸AØsýf·AÚÍ+´y9·Aìi|?ý&lt;¹Atø}+¿·A_x0017_Ïó_x0005_F,¸AÐÜcÿ§z¸A_x0001_ÃYZë2¹Aç]_x0015_h_x0008_¸ASÚý_x0004_e¸A4E£­"Ò¸AÄ_x0014__x0005_¢_x0002_°¸A¿_x0003_vc _x000C_¹Aað'_x0012_·A/¹h~_x0006_°¸ASÐTW¸A¨é )L¸AÇeý¼+p¸AiÃOS_x0016_¸A_x0004_ØvUe¸A_x0012_³Á_x000F_¸A_x0014_vRÂA[·A\VuI¸A7_x000F_ÇÝõ`¸AÝ_x0007_SQO»¸AíGU¯é¸A_x0002__x0007_JSj[`¨¸A_x0003_,_x001F_qÐõ¶A+v1_x001D_ý·AO/¥Wÿ_x000E_·AZS_x0006_Äz¦·A+ÏÚ_x000B_/¸AdõP¸AK3-n@·AtQeÛü·AL_x0018_ôç¸·A_x0019_.è·AêÍ_x0001_gÒ_x0004_¹A.+í©_x0007_ÿ¶AË£âÞûÀ·A~_x0011_Þ_x000B_B·AIËnEfi·Aîàþ ä·A09Åw¦ß·Aº_x001F_|¸Aå£ýyþ¸Aó)zìs¸AO_x0007_6Þ_x0005_¹A:QLÂ¸µ·AsoOz½ ¸A1_x0016_VlH4·A¿ËÏé·A³¡£Â¹Î¸A_x0016__x0004_\2Vi¸Aû_x0008__S×µ¸A_x001E_Å´¸AñkÕ}6·A+Ì`Ý_x0001__x0002_hý¶A(ä8µÔû·A4¾a_x001B_Üg·Aùüõ7h-¸A&amp; _x001A_Ý_x0016_|·A_x0003_Ý_x001E_'$¨·AÏ!ÿÍã¶A)B@±·Aºì5oMJ¸A§¬*¸A_x0002_¿l8Ì ¹AoXt@Ñ·A_x0010_r[z·AG©Fñ¯¸Aæ_«3ð¶A=_x0018_dÛ`w·AË_x001E_KûÙk¸AvnZs%S¸AQaØÛ_x000C_¸A4C_x0002_ýèð·AÓ_x0001_ßR:3¹A÷`¾_x000F_Öï¶AÂâÍc;z¸AõEà!¸A9­é2Ì¾¸A÷gm;_x0012_ì¶AÎÂ1	ü·A!oÈI(Ù¸Aî4ß´³¸Aç9ÎU	¹A§_x0012_óB8ø¸A_x001E__x001D_i_x001E_Hs¸A_x0001__x0002__x0003_e_x0007_%sT¸AC_x001E_q¶_B·AÜ_x0002_TCåx¸AÏQÒ.ö·A6_x0004_iýé·A_x0019_Ö6?ýb¸Ayf}DÒ5¸Aè_x001A_jQ4º·A[¶g÷¢r¸A¹UïËä·A_Ñ Çé·AËÝò6_x001B_¸A_x0001__x0016_°Ä#0¹AxW«W«%¸AFZ¿Ú9 ¸A'ÖE&lt;WO¸Af_x001E_&lt;WUC¸A	_x0011__x000F_ý¶A×N_x0013__x0002_¸AfR§¾ê·AI`_x0002_,·A§ù_x0015_Óf¸AÏóÃWs.·A{_x0018_#Ûa·AÌ±Î_x001A_Ué·Aü ù_x001E_K¸AãÝ`Y¸A_x0004_Ö_x001B_^u¸A ´±î¸ADH¯6Ê·As_x0005__x001A__x000D_&lt;_x001D_¹Ab1e_x0016__x0001__x0002_ôA¸AÔÅ4·Aw%,²Å_x0010_¸A¼G²í1·AÊñn8°¸AO_x0013_&lt;*éF·AûÔ_x0018_¼¸AZK×çª?¸A&gt;gîwÊ·A_x0002_]ëâ;_x0019_¸A_x000D__x001B_%#¸Abø_x000B_y8¸Aï1*_x0019_k·Aé_x0002_b ·A_x000D_ñfPâ;·A¸YÉ¢_x0004_4¹A=µ_x000E_»¿Ê·Ato¾ùX½·A_x0001_8âª¸APÐ÷¬ã¸A6-L6gS¹An Ò&amp;u·A°¬ì¯_x0001_¹A]&gt;&gt;¸Að¿Ð"íó·AbóÇW|¹A_x0007_Ø°Bø·Aå_x000B_æW_x000B_Ü¸A|ØÿÛvY¸A_x001C_;Ð~\1¸AP¼âÌ_x0019_·Aþ|+ðe¸A_x0005__x0006_jÔÏ}å¸A.PLäò+·ABVNo=l·A7Zõþ¢¸AÂµG·A&amp;lóÊ_x0010_¸AõÅ_ÏZ1¹AaPL(ê¸A-KÇýÌ·A¯ïÍ(LQ·A_x0002_§O=_x0003_¸A¼·Õ!`¸AÎÙbÈ¸At_x001A_ZÒqÿ·AIÀj_x0004_SX¸A%Al¸A_x0001_¬&amp;_x0005_m¸A_x001D_í_x0006_2Í_x000B_·Aî-1ã¸´·A_x0016_xt7¸A`[$!ê·AI&gt;Wè@{·A¡çd_x0017_àè¸A__x0004_`S]"·A_x0011_}_x0015_¹A3ª_x0017_A_x000D_®¸Aúc&amp;Ï·A`ËÔÀl¸A¶_x0018_7_x001B__x0012__x001E_¸A:d]_x0012_Þ·A_x001F__x0015__x0015__x000F_¸AÌþ#_x0001__x0003_?j¸AºF³oÌQ·AÖ®ëHy·AT!_x0015_~W¹A6³ÐÓ·A×_x001A_õËÕÏ·Aþ¶u´¸AZçF\ØH¸AR|×éå¸Aµ­(èãì¸AÄåØs	·Añ_x0016_²wY¸A// F¸Aîor®_x001E_¦·A¸ðÍÌLÈ¸AìÓÍv`¸A^¥¦ÌHV¸AËy_x001E_ZF·A9uÍÄÊ+·A¸¨|_x0010_&gt;¹A3,-7¸A~CF_x0001_´¸AÛñ³â&lt;_x0007_¹AHSç_x0002_n¸AJÕa»8¸A¸WSê_x0014_n·A}{(c9¸A[ô6üâ·A¸E!F^_x0003_¹AMðÅ´õ·AEÜi5¼´¸A|ë1ÖýB¸A_x0002__x0003__x0005_uíª6·A_x0015_ªöïw¸Aa´bø}·AX_x0002__x001B_EXò·AC¢õôZW·AÂ#_x001A_Îù_x001C_¸A0ï³î¶AQI"¸A_x0007_#Ýf·A_x0002_)é.·A~¢T\T¸A£ê9_x0001_u_x0015_¸A&lt;MaÜ¬_x0007_·Al_x0007_&gt;[¸A3lRPõ·AÅ_x0008_°zVj¸AZ'9îß·A¢ã	r®·Aãu¼é_x0001_p¸A²&gt;&amp;'û;·ASypg:y¹AU_x0013_]_x0003_^¸A_x0013__x000C_ïÍÿ¶AD_x001E_Å¢ÇI·AI²Ç4_x0011_Ê·AÈ6v«Di¸AO_x001F_°ìE^·A\+½°F¸AúL¡+¸A_x0016_¼ØüQ¸A&lt; à_x0012_;1¸Ap³{_x0002__x0003_ðÊ¸A´¾ª&gt;&amp;6¸Aj_x000B_µÝG¸A_x001C_4_x001C_ì·A$Y&lt;gãz·A¬SºW_x000E_¸Aê8_x0010_]-·Ak}A_x0002_ß1¸Aé¸ù_x0005_Ú!¹A½Ð_x000D_7_x0003_·A¡ú§_x001A_	¸AÐ#95ß_x0001_¹Añÿ¸_x0005_E[¸A´xúu_x001F_¸A_x001D_ÙÌ_K_x000D_¸A5oî?=ù·A_x0015_GÐG·Afy_x0008_à(Ç·AÓg_x0002_Pá·AýîÅÑº¸APE_x0017_¨¹Aßà¯@Ý¸Aþ/£òR]¹AÌ!_x0018_J·'¹A"Â_x0010_b·Aj·`ê·AâuÑªoW·Aêfè?s?¸AòíZÜJ·A_x001D_ÿGv$Ç¶AR¶cb&gt;·Aðo=¾Tý·A_x0001__x0004_N5v_x0007_µY¸AÿÀ_x0003_ôÂ·AÒy¿?_x000B__x0010_¸AÊãH»d_x0010_¹A_x000D_D'Ç_x0001__x000D_¹A^Îvç­¸Aÿk_x001D_Íä_x0013_¸A÷`d_x000D_7¸Añ_x001A_èM;¸AhÊ7{Ò¸A¢Â_x001D_o_x0003_x·A_x000C_µn¸AÞ"D_x001C__x000B_¸A) ö`_x0008_·AôkjÊÍ·A_x0012_ùÓ%)^¸Aë#15¸AÀæ_x001F_Ó3Ä¸A_x001A_·¯}?b¹AÅã·cub¸AÌa·w_x0017_¸A#§_x0007__x001E_þ·AnÁUÙ+_x0002_¸A¼mÀ­Y·A³sbÆ_x0015_¸A_x000F_äU_x000C_p_x0015_¹AÔ_x000F_Dn¸ANÄ¼Ê¸A_x001E_ä_x000F_W_x0008_w¸AÝø_x001A__x000D_9¸AbÀ¼_x000E_[´·A×ùÙ_x0002__x0001__x0003_Û_x0014_¸A·,ÄÏ ¸¸A_x000E_ý+dHã·A'C-3£T¸A¢môvó·AË_x0004_´ui·A14_x0017_öÛ·A_x001E_å´_x001B__x0012_\¸AÔnµo¥à·A_x0010_Vó°3¸A;^VÙùj¸AF]MÕs_x0015_¸AÓAEè&amp;_x0010_¸AÚx_x001D__x000B_c¸A_x000E_ÝÄI_x0007_·A0ê¨ü¨&amp;¹A#_x0002_ _x000F_F¸AÒÈÒ*\0·A&amp;¿°zH¸A×¿ªàè·ALdß_x0002_8¸A¤kæV¹A_x001C_bC©û¸AI{Á¿fò¸Aù_x0012__x0017_èë?¸AhµÆåt?·AJSB_x001A_âì¸ArpE\Å·AàÊ×nÁè¶A=¹æ/$O¸AÐöù8Ä·A	õX)wQ¸A_x0001__x0003_è_x0002_÷¯à¸AÉ_x0003_z}¨_x0011_¸AY»¿/_x0007_¹Aª½Nâ+j¸A÷"_x0005__x0015_·At3´Sm¹A_x000B_ÎP´¸A~x¬¸AÒ@É_x001D_ëï¸AS`íT¹AGò_x0004_2_x0016_¸AþÛÝÏ\··As»ðh£_x0013_¸AÊÉ£ë­n¸Aº |Éqn·A!¢6~â·AðÉÞ¥C¹AXzz_x0008_¤_x001E_¸A¼U_x000D_*õ¸A¶ÉW_x0017__x0016_[¸ApÄ_x0015_oæ·A_x0016_2¡ú¸A&lt;(_x0007_{Ug·A\þ't1¸A°Û_x0008_61_x0017_¸A¢§®pá¶A_x0018_f_x0018_Ã¸A"äÊ~Ñð¸AâñÕ_x001B_.À·A_x0011_M_x0019_2è·AKÕÇ_x000C_\C¸AÓÜÜ_x0002__x0005_]·AãÖu_x0002_Îí·Aé_x0001_,e_x001D_¸A_x001E_Óÿ·AW×_x000E_+¸A_x0016_´·A_x0011_¸7ã·A_x0016__x0005__SÅ·Ajáê·A0ØÏ¶¹·A¨ì_x0007_o_x001E_·Ay_x0001_¸H$¸A7Âk_x0014__x000F_¸As¡Ñ!±¸A6_x0003_´Iì¸A)ûA_x0004_p¸AßZâh_x0018_¸A í_x0019_è¸A®øu_x000E_¸A`_x000D_S_x000E_N·AUh_x001B_lÎ¸A1\é_x001D_¸AªÙÉ¬)o·A_x0013_ÝT}¸AcÞØm9¸Aø¥î_}s¸AGJ~T¸AâÜ	ßQ¿·AÂUÖ=ZÐ¸A­qÔ6y·AK·ð`_x0008_Z¸A,:ó_x0003_"¹A_x0003__x0005_z&amp;à·A±%2N¸A2õ_x0017_03O·A÷|`_x0001_ú}¹AÚ_x0004_¤ôÚô¶AÎ)pçd²·AtýH÷·AqÆ$_x0010_ä¸AHG¢·AHh³á-l¸A&lt;:6¨j¸AKä3_x001F_Ø«·A§O¨z{õ·A®µqZ¸A·ßBçà·AËaêGýh¸Ag¤¸_x001C_Lð¸AÃµè2÷·ArÜÞº·A`_x000C_æ~\n¸AüP_x000C__x000D_Ú_x0015_¸AµÀÌ_x0013_ø_x001E_¹A_x0007_E),X¸A÷x!_x001D_ÄÈ¸A&amp;¶_x0006_6_x0012_¸AáLBc_x0019_Ã¸A#Æs2t_x0002_¸A6NÚ_x001A_¿¸A42_x0002_]¸AÀ%Tq¸Aõö1ù 9¸A² Ùõ_x0002__x0005_79¹AV_x0008__x0001_áÊ£¸A`L_x001F_Xéú¸A67_x0004_q¸AN_x0017_ RÝr¸A~\EùÃ¸Ar6·zî¸ACA/@*b¸A~í/_x000E_9û¶A2·`ú_x0006_¸A9Ák_x0003_v¸A³WÉÉ9¸AÍÀÑJ_x000E_¸¸AgPÊ_x0012__x001B_í·A¼ü¬Ìë9¸A)ÿÈaÎ¸AÐ["ý9_x0019_¹A¶_x000D_Ë"jr¸A²Ïò|10¸A FË_x0018_A·A¡#°µ_x0010_·A67µ×_ç¸A®m=»·A2Øah_x0013_¹A ªiï_x000E_k·Aû_x001E_áÊºD¹A_x0019__x0017_9+A_x0007_¸A	¦d·A0x'_x0003_|¸A$¥ñvô¶A¤¬Ê£§·A,²Pô¹A_x0001__x0003_W"_x0005_âî±·A¸=-³WÊ¸AÌ_x001C__x0015_GÒS·A6¸RÛ¨¸A°%öe¬·A/M¥_x0015_;¸A`|4_x001E_*¸Ah_x0008_ñ¶AXòÍÕ_x0005_ó·A[ôQ'¸A1¡Ùåñþ·AE«]F·Arµk×l¸A¿Óü«p·A%R_x0005_Þ¹5¸A´]_x001C_·A+	qO_x001C_¸Añ¤$]îå¸A¨;³_x0014_Ä@·A_x0010_Ë_x0005_í_x0019_¸A_x000B_úpÎeÁ·A_x0007_F!_x0004_{·AYèg_x0014_z.·AoØäú¬Ì¸A%^_x0001_(¸AÎ_x0010_Ç£×:¸A'm·K°¸A;_x0014_Ý_x0006_@¸AÞ_x001C__x001F_2çk¸Afð&lt;÷7¸AÒ_x0002_½6h°·A¡ÿY_x0002__x0003_°_x0001_¹AÒ&gt;0A8_x000D_¸AçáÞ1_x0015_¸Aq^Jï_x000F_À¸A_x0004_|_x0015_Q¹Â·Aëá1Ç*¸A*¿_x0004_@¨¸Axe"ú0¸AB_x000D_à£6¹ADCÀïH¹A7¡3;õø¸A_x0013_2/S*¸A÷ ÷_x0011_¬_x001A_¸A6Ê?Uø§·Ae~TÒô¶ADó	_x0017_¸A¤üÓ¼_x001F_¹A½èY_x000C_õ·AÛdQdFx·A±1Ó0zh¸A®ê¸Y¸Aáÿ_x0002_µ·A%ñ'Vb+¸A@ó[¹ÃÔ·A R´~Êò¶Aè¶Ö_x0016_§·A­_x0011_Â{¸AN{P£_x000C_¸Aü_x0007__x0005_]À¸A'6£æ²ü¸ARQáÛç¸A&lt;|.?1¹A_x0004__x0005_Àm0É_x0010__x0003_¸A6È_x001F_Fm¯·A-YÏíôx¹AðZêØ_x001C__x0001_¸AºRÚà_¶¸AÊ¥ôîP¸A[Þ¯ú0¹A^¯_x0019_t_x0001_¸AØÓ_x000E_ýA¸A[QGØ¥t¸A8Á3é'â¸AC¦äæ(·A_x001B__x0017_ÎC_x0008__x0014_·A_x000E_q&gt;´(Ú·AºùùâÀ~¸A3ÈÍi_x0019_c¸A(q7Z·AyGÆ¸AÇX£uïm·A`(_Æ_x001F_¸A\·®iK¸AN \Üè_x001A_¸AÙ¥Å_x000F_:_x0013_¹A_x0014__x0008_vN%s·AÎÇÂÛ½·AÏ¹.Êt¸A¡&amp;õ±¸Aú¶p¥·AoP¢_x0006_fx¹AyK=_x001B_û¦·A±ø_x0002__x0013_Hw·AF iì_x0001__x0003_ a·Ad]7I_x0004_©¸AËO_x0008_uÌ»·Aô¹ê^¸Aá¹­¸A[­·AøXG=®}¸AR_x001F_âª}ù¶A_x000F_ÉÚ7d¸A¨ûp_x0010_s¸A#_x0010_z¸Ap«×úe@¹A&gt;_x0015_M$_x0002_ê·AÌãñvÒ·AÐlWØd&amp;¸An7_x001E_frm¹A²£ÄØæR¸Ahå1º:Ö·A ÛáGò¸A)Ë_x0014_;·ASüÜcN¸AÚK¤'´·AûÅs1_x000F_·A#d-æè½¸AFrhóF¹A3]çHñ·A8D:MMH¸A?Tbx¹A_x0015_£iæ+$¸Aa[Gu)·Az"h'¸AþÒ±¸A_x0001__x0002_JEÕA·AÄ_x0017_OCé·A_x000D_/»ÆÏÄ¶A_x0018__u3C·ArëÂ~¿Ï¸AÑ)@gÝ_x0016_·A2!_x000D_F¸A©ÝyJG·Aç_x0018_÷Hñ·AÂ(		»¶A_x001C_RÎHÇI¸ASj_x001D_»-¸Ae÷^bÎ·Aù`59;¡¸A©u_x000D_3Ã ¸Alcè^®·A_x0005_õÞn·AX_x001B_ò,·Að"_x000F_³Ò&lt;·A_x0007_¯âA"_x0005_¹A?:­Ï·¸Alpç´4G¸AàYÇ·A~¸0ËÒä¶A_x001F_2¦·A£YsíEa¸A¬	&amp;_x001A__x000E_@·AòXó_x0001_~%¸A¤zâ5¸A&lt;_x0002_çãúM¸Aßìòü&lt;í·A_x001F_[Æ3_x0001__x0006_3F¸ABdA_x0017_E·AP:_x0007_Ä£?¸A¨÷°©H¸A³6Dò_x0007_]·A­_x000E_ ÄqL¸AÀ3ÙÞ_x001D_¸A´p_x0008_ÃÓ¸AS"ó¦¤_¸AêÅiëF·AEo@ÅK¸A|qëØ·Aáøèædà¸AïÈGãoR¸AÉM_x001F_1l¸AîldZ	¸AT.Ë=¨X·A½º÷y_x001E_¸Ayf¬_x0005_ÿ¸At_x0008_Ê®_x001C_¡·AÎ¤gª¸A«~Yc·A|yÝ÷(¸ABdVä¸A_x0019_S²Ëq«·A_x000F_U_x0004__x0003__x0002__x0016_¸A¦FÊYº¸A¡&lt;J.:ñ·AM4ù/_x0018_¹AÌ¶ñ&amp;+¸A(_x001D_mÞL¸A-¬m_x0005_¹A_x0001__x0006_ö_x0005_6¡«_x001E_¸Azí@}_x0015_¹ALØw	ç¸Azd·Ai1ýt¸A"ï¬	o¸Aþ_x0004_jè_x0019_Ò·A@_x001A_TÕ³·A±±Ã¯Þ_x001D_¹A¨ê3Úý¶·A:]v|&lt;À¸As_x001D_$g³^¸AYG+Ñ=·AN¾,Ý·AÊ=\l_x0002_¸A_x0019_rLÊm·A"_x0012_S½g5¸Ad_x0015_sÂéM¹A£ÞÐ_x0007_.·AÜ0=GZ¸A_ï_x0018_ã§¸A£LmjB¸Aµñå!¸APc«EÙ¤·AÁÑ;Ý0¸At_x0006_ê,£¸Aì'x¼T¸A¡ðù %¸A_x0012_%X±÷·A&amp;(ð¸Ax:_x000E_´=¸A_x0003__x0018_°_x0003__x0004_,_x001B_·A_x0017__x0008_Æá&gt;¸A÷}[Ýs_x0004_¸A_x0010_·ºÝÝ_x0005_¸AZ_x0008_¦Ó¸A×ù®ÃÐ¸AÔ[_x0001_Ú¡^¸A_Æ¨Dµ·A_x0010_üh¯¸AIa7_x001E_¸AÙTtk0 ·AÕ©&gt;Ã¸AÊ{_x0019__x000B_ÿÈ·A_x0002_Ðq°ç·AÊ¢w_x0008_ª¸A_x0019_@N)¹ArYÔ½%¹AI%éÅÓ·A_x001D__x0019__x001A__x001C_r¸A1àêÙF¸A_x0008_¼Ø"_x0010_¸A_x001A_âX¦_x0005_a·A»6ù_x000F_K-¸A@S,*~i·Aþc(²_x000D_ú·A_x001F_8}:\{¸A®ZæÎF¯¸Aî_aJ¯¸Aè:'µs¸A±ô$_x001D_¸Aþ¼_x0015_l¹Ab_x000F_Nó«n·A_x0005__x0006__x0014_`_x000F__x0004__x000E__x0003_¹Aüª=õ·A/!_x0011__x001F_Ç¸Aô_x001C_í_x000F__x0011_&lt;¸A ÕeT_x0013_·AlÎq\d·AÄ©=@%·A´"JàÌº¸A#Z9Ü_x0002_·AïÒâ_x000D_¸·A7_x0001_mU\{·A_x0002_9_§ò¸A_x000C__x001B_»!£Û·AÃä½¼·A)_x0016_øî6[·Ac~¦(¸A_x0019_¯Ôù¸ALuçõýa¸Aþ÷P3jo¸A_x0011_b¿¨}þ·A9Ýu~®`¸A¡4PÎÒ%¸A_x0014__x0002__x0004_ ÊÅ·Aý¼Þ5¦¸AÍì¿N¸A4Ð[·Azß5ÿ_x0014_o·A¿á_x0018_Í"(¸AÇ³"%ÅÛ¸Aê&lt;Ävõ·A_x000F_©þdCg¸AêÑ_x001D_r_x0001__x0003_û&gt;¸AýNyëx8¸A´_x000B__x0002_¨_x0017_¸AK_x001C_Ô_x0013_¼¸A²í&amp;©_x000B_·AÃõ_x0017_ü_x0010_¾¸AÊ«® ¸A÷³´YVf·A²ç§_x001E_)_x0017_¸AJ3?óV_x001B_·Aî6`ac¶·A¬2_x001D__}·AKY_x0008_®&gt;¸¸AU¢¢±4·A0GM_x001A_¹A&lt;°ñ_x0011_Æi¸AYâí#ä·AÜÉ#æÑ\·A1_x001D_¹ï_x0002_ç¸Ab¸wñÖ­¸AÆ¿ÔÞ¸$¸AØºË0¹A2	Ù¶_x0015_)¸Aß0_x001C_B8¸AÚä÷g_x0002_¹Aý¯W¶?0¸An_x0018__x000B_»5`¸A_x0005_Z_x000B_¼yO¸A_x0010_ä¡ô_x0001_¸AI-Ò^ÇR¸A_x000E_:_x000F__x0003__x001F_¹A_x0002_TÁiÄ·A_x0001__x0002__x000C_x{çe¸AðhãèMý·AÑ _x0005_Ñ´¸Aáí&gt;7ð"·A?J9ØZ0¹AßX¬»óâ·Aêá4åX¸AOXzËVr¹A¦xB¢XÞ·AÔ_TD_x0007_ð·A}'o¾î ·Aâ2&gt;uJ/¸A_x0016_	é&gt;_x0011_¸AW^óÉ7¹Aû_x0007_³+"¹ABÅ#Ä5·A&amp;P&gt;Áâ¤¸A_x0003_ÂÌ¯_x0015_û¸A_x000F_R&lt;r¦C·A9ÐfX_x0014_Ê·AâS¸EºB·A1ü	#0¸A_x0013_gCÚÊ%¸AÇ\ÇÝ$7¸A_x001A_ÐÀv8´·A(-CÈäk¸AØ¿ÜB¸A}kÚra ¸ASÙ&gt;ÌU·A­_x0017_¤ê}¸AßË_x0018_¾_x000F__x001C_·A*²}_x0001__x0002_2½·AÁãDnç±·A_x0013__x000C_)R*c·Aãn_x0016_¼ñ^¸A´óÆÂ)Ò¸Aò7ºO:¹Ab¸E{^·AÆ¾ý;o®¸A_x000E_ï÷4!£·A_x0004_Åz=W·AÙÓ_x0012_¼¥_x0005_¹Aíÿ_³¢·AýÂ_x0011_BN¸AL¶Ýñºd¸AÙ_x0012_Ïütz¸Amö`A+·A2¾'_x0018_Ñ¸A£ ZjÌ¶A?_x0014__x001C_k´¸AÚzóÚ`Ä¸AÏÊ_x0016_t·AâMÔ¶!¹A_g¡Ú_x0001_A¹AHªÓP¼ ·AGh¯í(¹A0*Z|á¨¸A_x0006_æw._x001A_z¸A_x0011_ó¿Pö¶AØ_x0013_eÿ¸AÀ×o%ïP·A«Çe1 _x0008_·A!_x0005_Z,·A_x0001__x0005_?6ùVúÿ·AM3~D¯È·A_x0018_£ÂSGÒ¸Aýs/6àÏ¸A­aRä&amp;­¸AR_x0018_êÂOx¸AÛ%gB d¸AÇéi~wm·A¸Ígír_x0016_¸A©)çé·A_x0007_ýs¨_x001C_¸Aôs6E@ë·ALÀßôÚ¸A¶®_x0010__x0003_Î8¸AsM¼[¸AÚ_x0004_³Zf¸AîTÛÞ¸Å¸A_x000E_[` ¾s¸AË¤®íh_x0015_¸A&amp;_x001A_MÖÁ¸AQZWÿ·AL·3_x001C_´¶A2Øz0©¸A_x0002_lµïz¼·A_x0003_)-_x001D_ó)¹A_x0015__x0012_¦×¤¸A  qËKÍ·Aá4ì{Ió·ArÅý_x000F_×¸A_x001A_[j´=¸ANòÏ=Fù·A=²hV_x0001__x0003_®Ä¸AÚ§c_x000D__x000B_¹A^Ù&amp;Ë9,¸AtäÐ¶C¸A&lt;LÖ~Ô½¸A¯õ$ÙCZ¸A_x001A_9Ö5(·AfàxÏØ·AüK_x0013_åÞ_x0005_¸AÍ_x000F_rv¡¸AQå§ÂX¹A&gt;Ä}gí¶A¿¶ñ%î¸AðP_x000D_A¨·Aªcïï_x000D_·AÂRç|mÊ·Aqi_x0003_¸®·Aå/4öNÇ·A_x0013_kçñÌ¸AHH_x0006_6,'·APe²;ªA¸AÉcYQ¸A_x0001__3Y¾¸A|PÃ×_x0002_¸Aïåst¹AÔÈ¤ÌÕÙ·A{&amp;_x0002__x0003_V¸A*_x001E_%ÿvt¸AÇ¿Jdý¶A_x001A_ùvg¸A_x0017_^C=Û·A¶UÈ{ð¸A_x0001__x0008_&gt;¢X1?¸A=._x0017_oãÍ·AxÅ¾w_x001D_è·A_x0017_¬gÑKQ¸AcZê¥6¸A*_x0002_½Ü¸Aÿ9_x0003__x0017__x0010_¹Aî£q"_x0004_¸AÉ\_x001C_l¸A_x001A_YØ_x0013_¸A+26^_x001E_¸Aém©'ë·Ae_x0005__x001C_¥=U·A_x0008_ ý~_x0003_ï¸AqØhý·AghÕ¸AzÒ¸­_x001E_E¸AÅæK/æv¸ANu_x0005_/¸AZå^È·A¯+ùT¸A,_x0014_p_x0005_â·A_x000D__x0017_µ_x0018_U¹AQ	°_x000E_[o·A}Þ13²·Aþµh¤6_x000C_¸AW_x0013_¶Y²D·A;_x0007_Ù#sÜ·A_x0003_Ga_x0003_~¸·AWóAj¸A_x0006__x001A_Í]¸ALJF=_x0002__x0004_cd·A ´tR¤¸A5²[ðàé¸Aß*Ú4i{¸A5ÃNøM$¸AíV;±V·A,¢h_x000F_&amp;B¸A{Ôt_x0019_)÷·ACåX;á¾·A _x0003_êpê¸AÜk¹R ¸A:Ú9Ú.·AWR®Ñ&lt;_¸A_x0013_\Õ_x0019_î³·AÁ­êø_x0015_T·AM®l_x0006_]ù·AÊm~?¬_x001A_¹A°éñI­·AgÝ7ßKÍ·AQØí^N_x0001_¹A_x0007_Cºº,~·AVN}÷Y¸ASXL¥K¸AJZvÖÒ·Auê¨_x0011_Wk·A_ÑÚ_x001B_ñ¸A_x0006_!ýMêy¸Aæ¹+ä·AÙ¬¨zy·A²-R}nÑ·A&amp;B|9_x001E_¾¸A c'­kÑ¸A_x0002__x0004_GEA_x001F_|G¹AgX_x001E_3Æ·A·;óæR¹¸AR:_x0003_K·A`¶_x0018_Ì_x000F_â¸Aí(_x0001_~__x0014_¹A$¦cC9d¸AgÚ_x0001_~_x001E_Õ·AóLrÏ_x0019_4¸Aäß5·A[%_x0003_¢L¹·AÐl_x001C_l_x0012__x000C_¹AL&lt;m3S·A_x001E__x001F_DEÇÑ·AaÞFß_x001F_X·A}_x0018__x001D_¢,¸A_x000D_ÐÎi¸A1S_x0010_uW¸A«åÒ_x0017_Ñ·A_x0007_WC]_x001B_:·An$Y§ Î·Aå%_x0014_Ñm#¸A{u|°¸AÁ}&lt;¡°°¸AÂo.¹A*¼Ê_x001F_C&amp;¸AûÍZàì¶A_x0015_íüo9»·A¿g&lt;_x0016_¸AO¾ýæ¸A%_x0019_A·A4.VG_x0005__x0007__x001F_×¸AÒ0fê¶As_x000D_Ð]J¸AÃu¤¸A{R3&amp;¸Ah_x001C_³¸A_x000E__x001B_^ÇUó·AÊYÇLy1·AG_x001F_Q	ß6·A$_x0001_ugö_x001E_¸A´N^1ï·Aä4¿t5¡¸A8ãq^z·AºmMI¸AênÊ³°Î¸A¸ÝúÐO·AÍï_x000D_Ûº_x0004_·Ac2^9¹A¦_x0017_uLÞæ¸A_x0013_ü£5m·AË¿;pÇ·AÉ6¼_x0002_³I¹A_x0014__x001B_b__x001E_¸At C¬ÿÑ·AE'M_x001F_¢·A]_x000C__x001E_Î_x0012_·AÎáª'£$¸AWÑ_x0014_÷Ô_x0006_¹ApB«_x001F_ô{·AÊ#_\Ó/¹Ah.SËÌ:¸AÆ¼-É_x0003_÷·A_x0003__x0006__x0014_R_x000D_Ê´,¸AÖ¶9_x000E_6_¸A°Òæ¸AµÍÁ÷._x0002_¸AÖXÉ1G¸AåªNû¯¨¸A_x0004_q·Á¸A_x000E_ò_x0018_ª·Aÿ£ø_x001B_¸AÆÀ	qD¸A](µD_x0017_·A¢£FÙ·A`Ù_x001E_¼Ëi¸A#½*ï¹_x001B_¹A\_x0003__x0006_ÆG·Al_x000E_Ü5_x0007_2¹A&lt;ïVjùg·Aá_x001D_ßx_x001C_¹A¶Pm£X·Aõhñi¡¸A_x001E_²7"!·Aä=ù.í·A&gt;iü_x0011_É ¸A_x0012_í)[ª¹A¬JÛù²&amp;¸A=_x0005_³?_x0015__x0019_·AQÔ8_x0008_òË·A:)_x0001_P_x001A_î¶A¤¿¤_x001E_[¸A ¬Ü=Ð¸A×Ö|þè§¸Au{8¦_x0002__x0003_^G¸A´&gt;N_x0005_9T¸Ab/_x001F_ñû·A%lb_x0014_¦·AS8-!Þ¸AHQ_x0004__x0017_$¸A!{¾Ej"¸AéUfs_x0012_H¹A¯åm§¦J·A¾_x000D_ÓÞ_x0007_O¸A ÍÜ"Y¸A._x0001_%¦ß¸A2_x000B_Ï¡)¸AqH_x0013_ÔÙ·Aï3ÒñH¸AtTNZàG·AL©·ÜÝ·A3_x0003_Á^K·AP_x0010_À¿·A.a_x000E_C¬¸A(öHVú¸A]y¸A_x0003_¦¸ª_x001F_·AÌìSâÜi¸Aqßäw£x¸Aâº]à&gt;¸Ap²©Õ·A &gt;OZ·A¶á,ê_x0016_ª¸AL*jn¸Aü_x001C__x0007_']ì·A_x0002_»}¤Â·A_x0002__x0003_Op_x0003_èï*¸AÆgFDÅ{·A!íx(_x000E_¸AT_x0005_fÉ¸AQëù9_x0013_³·A_x001C_zÅú	,¹A0Ø±_x001B_W÷·A¥w7ÑÂÉ·Au_x001F_	L¸As-²¬ú5·AÚ_x0001_ô¼yx·Aó°{Êªæ¶A_x0007_ Sêß¨·AæQ_x000E_Æ}	¸AÆVúD ¸A¦y1M_x0016_t·AþU¾Àò¶Aìá¢_x001C_´/¸AÜÝìjF·AN_x0018_¯Ù¸A¢Ð¯OC¸AãK6_x001D_E²·AG¤KÇÝ.¸A*à_x000C_³	â·A°%Þ'Â¶Ah_x0006_³Ð®ë¸A_x001A_iËæä¸ATÒVÎrs¹A_x0015_ê&amp;]_x0001_¹Aj7õ¶A_x0006_döóbú·AÈÁ8§_x0004__x0005_øñ¸A_x0016_Ùíý@Â¸AÅrÏ_x0019__x0008_á·AòA_x001A_ÖH¸APèfÏ^·A,!­'_x0014_x·AÈ¤Ð_x0012_¸A_x001C_ùLóéÏ·AÓñ#_x0006_m=¸AÒ½¸(_x0010_¸A_x0003_·A­i_x0005_·A+?ªÞ¶AÅÅ1$-=¸A_x0007_þ&amp;ôÅÚ¶A	×ìËê_x0016_¸AZ_x0002_Ô_x0005_èÍ¸A&lt;ôØ²Á·AÊY_x0005__x000F_¸A](¥r¸AJ_x001F_ñB_x0001_·AC_x0003_tvDÓ·A©ß9_x0012_+¬·Aêi³Ù_x000B_	·A_x0007_zf¢·ARöÃ"E_x001E_·AAæ_x0011_dZS¸Av_x0002_hó×G¸A£I}Ò[)¸A _ãÇ­4¹AÉÚç&lt;J¹AÍ@7éf¸A_x0001_`_x001C_´_x000D_·A_x0001__x0004_%_x001A_rÜÂ¸AÄßÉb¼¸ALëö_x001D_F­·AÄúß_x001E_#¹Aoy_x0007_é*·AH_x0011_ý_x000B_Ñ¸AßJF®w ¸AÉ&gt;ó_x0002_îJ¸A_x0007_^_x000E_?7¸AÙ3JJ¸AZ¶Ó_x0016_¸AéZ1ù¾Â¸A_x0003_áLQ\I¸A7)³_x001E__x0007_¸A¼?ªL"·A_x0005__x001E__x0016_6mQ¸Aâ¡taû·A_x001A_;¸e¥x·AÞ?ýá_x0006_¸A&gt;eª4Nâ¶A_x001E_zÍWþ·A=¿Í_x0002_RB¸A4"Dp5ë·ATv_x0003__x0013_y¸AéEº÷ûÅ·A»lp¿Ì&amp;·AkP¯ÙÎ±·A_x0002__x0008_8/¸A*Üm_x0002_&amp;¹A-TØ5_x0003_¸Al+9_x0005_*_x0007_¸Ag_x0001__x0004_·_x001E_¸A&gt;¹Sç¶A»¸À¢·Aµ¨}_x0012_ôv¸AU:jdW¸A­Wv_x0003_Á¸AnSîQ&amp;¹A»_x0011_Çqzß¶Aû³ÇmgÂ·AvÊwo_x0012_ä·Ai!O_x000D_x¸Am¶´·A_x0011_T¦_x000E_·l·AZ_x0001_ÍGª·A@lSÀJ¸A½xêS·A?t_x000C_²_x0014_¸AÕ&lt;D©ej¸A`_x001F_¿_x0004_¦·Aìì¤·A»n´_x0002_¾¸·A Ç1eÝÅ·A£Ý3óÐ·Aó"_x000F__x0007_wó·A_x001D_ çA¸A_x001F_¾­Ôò¶A¸E"ú¶A/_x0007_¤d`_x0014_¸AZÁÕ ¸AcÒ_x0005_ðÎ¸AD_x0008_õÙ!·Añc{¤t¸A_x0002__x0008_'É«av:¸AÛ3&lt;4_x001A_·AÜ_x0012_L©Ü¸A!¨û{¬r·AãuHåÀ·A_x000E__x0001_°!·Aµ_x0014_­,[¸AáéÙj(¹A _x0014_?_x001F_Ì·AÕ_x0018__x0006__x0017_,,¸AÔ]&amp;_x000D_'ù¸A?Ù&gt;ø6ö¶A¢î]ä«D¸A_x000B_Ëðx{Æ·A2òôpF·A`_x0003_ÏqÏÊ·A_x001F_ªW\@¿·AqÒC	ð\·AT^p1·Aùvø=?_x0007_¸AN¢_x000C_UÚ·AÎL4[å]¸AZ·Ü_x001F_ ·A©_x000C_xhÆ·A@EMbµ·AÚc_x000D__x000D_Ï·A&lt;³~ui_x0013_¸A¹±_x0004__x000B_Ñ·A_x001A_ôØo¢¸APPZLÿ¸A_x0007__x0010__x0018_È­_x0005_¸AËm/_x0002__x0005_/-¹A_x0002__x0007_¢¤U·A)H	¢5ô·Ae_x0007_¯_x0012_Q_x001C_¸AF_x000B_©_x0017_ð¶AäÀ_x001C_^ee·AE_x0016__x0005_2iá¸A_x0013_\o_x0002_X¹AÌ&gt;£À·A[7Ú_x0010_'`·A{_x0019_ý	_x0003_/¸A·?uÅ¸A¯)_x0002_Ñk¸ATÝ_x0019_3`_x0014_¸A_x001C_åC=óý·A%Kf_x0015_¹AáÃ¢&amp;_x0006__x0013_¹A_x0018__x0017_EÃg¸A_x000F_üÒh7h¸AgYÀ¬¸AñØ_x0001__x0015__x0017_0¹A«þþ3¹A kÀýÖy¸Aõh_x001C__x001F_·AÚ²ìÄzí¸A½æ¸°6_x0001_·A~Àé[%·AÚ7Ø{!·A_x0004_O	æ¼·ASWh/Ó8¸A _x0005_§¸AVB_x000B_{_x0010_W¸A_x0002__x0005_´|ÿzèÅ·AE2C_x0018_·AÙ­ Å'î¶A_x000C_ýý_x0013_\¸AÛÑò¤Ü·A* _x000C_·A_x0018_^=Ð·A*_x0002_Ë"ê²·A;+îµ{·Ar1ð_x001C_§·A5óD°¸¸AIpZÐü·AIË£µ_x000B_¹AzfS_x0014__x0010_©·A_x0008_/ßÁ_x0004__x001A_·A(_x0011_Ç_x0001_¯p¸AÌ_x0010__x0014__x0007_&gt;·AÞ¡þ;å¸A;ñòê?E·AÓ6"X_x0017_¸AtÃêFØ¸AãnRBË5¸AÑaÛ&amp;¸A*ï_x001F_Qø¶A}ñ`Bm¸AÂ_x0010_c®îå¸A~®ßåÚ·Að(²Í w·A~¶t_x0003_Pu¸Aà«I&amp;»·Añ¡·{¸At¦ö_x0001__x0002_ð¶·A@Ú_x000C_ý~_x001C_¹Aæ1H×_x001A_¤·A¢+_x000B_Ï¸A@W	m|¤·AÓÿáÅ-¸APknj+?·AùhOÄºê¸A-ª½_x001F_ê4¹AÝße©·Að/Kó;_x0004_¹AÄ÷ÖQX·A,Ð§_x001D__x0005_¸A¢"ð,$¸A_x001E_ÃX_x000D_rÓ·AJ©&gt;_x001B_ô¸A¹Ô!pîP¸AYäèÖw¸A{x_x000C_&lt;Î·Aû_x0018_A×é¸AÇòqá_x0007_Ï·AgÓ.ä_x0001_·AßÃ_x001C_ab\·A_x001D_@_x001D_²¡¸AçJDý¦·AW_x000B_zâüÞ¸A6£_x0017_M¹¸AnÝ©_x0016_¸A²uüT-¸AnÐ&lt;Ý·A¶²¯_©c·AÊ_x001B_»,Çt·A_x0001__x0002_eº]¥¼"¸Abâë_x0018_Mþ¸A~døiµ¸Aê_x0005_Yàg×¸A²Ì²¼ªÁ·AÄù_x000F_l_x001B__x0011_¸A=C_x0011_°ì¶A_x0019_¦ñ+ò·AU·í_x000F_ä·AP÷_x0008_/5·A¦D_x001C_@·A-[§ð¸Aúß_x0006_Ë·A?ÌCy:¸A!%³ÆBr·A_x0012_Ú%xÈ¸AZ_x000D_$_x000B_n¸A_x0014_ ¸AC¹©ò@¹A¬Ð2¹A96FtD¸A_x001F_è{¥ºc·AÇ#.§£n¸A2¬ø0_x000E__x001C_¸ALwýL¸A¯_x0019_$HÐã¶A_x0001_YÞF°0¹A}Ä=5·A"½efÂ_x0018_·A_x000D_@ç¨·AD$3:!·AÅÍ£_x0003__x0005_Ò:¸AýP_x001C_©§·Aâ½âþZ¸AcØéNÎè¸Aáë&lt;/¸Az¥©_x0011_·A¶Jjú_x000C_¸AUã_x0002_·Aù¸E_x0002_¸A#_x0016_ ÷$Ù·AAN i_x0014_¸A_g_x0011_¼_x0013_¹A5½"í¸Aå%_&lt;ZË·A²$Õþ&amp;¸AÒÉª¦d~¸A\_x0001_¿_x001B_¸AJÓ¨Âõ_x001C_¸A_x0010_ÔÆþÿ·A$_x0013_¢i_x0017_·A/0Ò¼·Aý'_x0011_qá;¸A¥K¤_x0019__x001C_¸A&amp;_x0015_ÄT´Ê¸A5 pÈd¸A_x001F_`_x0004_©ûõ·AúóÂI·A-UÊY]·A_x0017_M7O3Â¸AHê¿ì_x0015_·AÔä°¸AP¯Bëª(¸A_x0002__x0004_	[$Ã3ð¸AÞ ò	Ð·A_x0018_H_x000B__x0013_JÛ·A)ånÿ_x0006_¹Aè Y¹N·AH9Z©Z¸AõN_x0001_Äg=¹A$¥{	¹Abi¹Cþ¶AIåEV_x001C_i¸AP=¬[¸ADrÏ½òÜ·A\_x0001_CÕpÿ·Aô¢Ú%_x0008_8¸AU_x000B_2*&amp;B·A_x000D_~2G3¸A(È	t¦·A«5ìS]¡¸A7_x0004_¸ã%¼¸Acl 	¸AHäÏóÁZ¸A(6C_x0003_!'¸AÀ¼ô³è·AÐô®®_x000B_¹A¾i¾Ád¸Ax=]W¯Ì·A{¡nbÀ¸A\\Ð~M¸AnÛ7§í¸AÌ 6ßUF¸A^_x0001_Þ6·AV%V%_x0001__x0002_Ò_x0016_¸AV(¼ï_x000F_)¸A_x0013_jþA©Ð·A_x001F_f_x0017_cRN¸A_x0013_P»ÀvM¸AükºüH·AgB'¦o@¸A¤ßÖÄ_x0001_¸AÆ:Còâ·A¡SÐ,·A­ò#I2"¹Aõp_x0013_b¸A53ç_x0003_·A_y»þ·AB(ËËz·A_x0016_ÿÿ_x0011_úó·AgÕ1ÿ_x000B_`¸AøÔöå¡¸ALD~U_x0011_¸A_x001A_þ+ã0¸A|T%dé¸A_x000F_éË}û|¸Aº&amp;è÷=¸Aü½vÁ_x0001__x0015_¸AZl_x0018_¦{D¹AQÝ_x0002_#·A´®¸£÷·A Ð_x0015_%Yy·AR¸XL_x0006_·ADmµg?T¸AÓ_x0006_&gt;+.·A_x000E_Ù&gt;ý5Û¶A_x0001__x0004_±F!_x0003_µý¶Af £ÅÞ·AAq_x0008_V?ù¸Aí`Ñx*_x0011_¸AQWO§÷·A©úgZ·AaÈF_x0004_Õç·A/â£+ìÑ¸Aà":àé;¸Aü«n_x0014_8w¸A_x0018_qÏSÀ¸AJ``£a¸A_x0006_0d°ô·A_x0012_ÂC_x001C_¢¸A,iâZO¸A_x0016_°µ^y	·AÜ'_x000B__x001D_ô~¸AÙÐÿ_x000F_Ó·A:g5Næ2¸A¶Å2ó_x0019_¯·A7|·_x0008_ó¸A+ÚY_x0015_~Ê¸A_x0002_´2À/¸A_x0002_GXºçZ·A¸×_çÔ[¹A*Â3Ð·A_x000E_¤Ú¸A[ lþ¸ASC¾Û9¸A;_x0011_%Ý_x0006_Ý·AT9ð	Âè·Azé4_x0005__x0006_JÔ¸A_x0016_OÊtP¸A(-Òu3¸Aç{Òj¹A\ë	ìà1·A¯^õ^_x0017_}¸Aa+ësùõ·AÆwl+õ¹A_x001C_o¬Å%i¹A±ìî|¸A|u_x000C_e0¹AóD`´5¸AVÇ&gt;¾-¸AãKý_x0019_¸A&lt;_x0010_q¾Z_x001E_¸A^¤_x0007_+þ¸AËÂ Zòk·AEí_x0001__x0004_@n¸A*N_x001F_øûó·AØòäv~_x000C_¸A±LJ­_x0002__x0001_¸A_x0003__x000F_çÿqÜ·Ax:ÈÖxÿ¸A «Î/e/¹A3B¹AD(¹AåJò´f¸A_x0001_KQ+F?¹A]"e£¼ã·A_x0005_0èl'¸A³x#êÁ·AÓ_x0002__x001C__x000B_¸A_x0001__x0007__x0001_Ç_x001E_µ´g¸A_x0004_8ë_x000D_·AÉ}¹é&gt;¸A)¨_x0019_´â¸A\&lt;mí_x000D_º·A_x0004_Ý^®`¸A_x001E_Sî°_x0007_¸A6¸ªÆT~¸A\Ü_x001A_ª_x001B_¹A³_x0004_ª~Òó·AZ_x0006_eèCo¸AT¡ó^þ·A+j$;o_x0017_¸A_x0018_ÅÎ¸Bf¸A¯*ão·AÏã]mïF¸Aò¬&gt;_x0019_}Ù¸Aa.RÂ¸A_x0015__x0012_$ã_x0003_¸A§4}_x0006_u¹A_x0002_{ÃíÍ¸A_x0013_»ëýï·A_x000B_üØmäÓ¸AÖ´pÉ½g¸A?®¾ð´·A­ü_x0006_Ño¸A¼Â±_x0005_Ê5·A[&lt;_x0007_ _x0001_z¸ATHù(Á¸A&lt;1yü·AÄ;_x000C_ñØ·A_x0018_O_x0002__x0003_t¸A}¬ìüÀ·AÌ}_x0013_BB·A¥ØÜaÖ·A9Ýo_x0005_ô¦·A^Ò	=s²¸Ab½¡´i¸AÜ6å¼Þ¸A»û·AøTÆê_x0004_¸A0^+_x000E_Rü·AïßP_x0012_·AµMÁ×·AY°_x0005_NGË·A¦Ê_x0005_çË¸A_x0002_v§Z¸Ace	(·¸Aevaa¸AÃÉO"ä_x0010_¸AË¸_x0019__x000E_I¸Aw²TàO¸A¼úE\·A_x0001_4G_x0019_Åô·Am_x0005_'Áw_x000E_¹Aü]Ö_x000F__x0010_¸A*VÙø¸A(¯lâÇ·AL­ëº³:¸AÚé û_x0001_¹¸A_x000C_ïçâ&lt;_x0006_¸AÁS_x0018__x0014_q¸AK_x0013_/ÿÌî¸A_x0001__x0002_V¾¦d¡·Aæ`£¢¸AZ_x0008_´¡Ð·Ayyªê·A8U_x000C_EÏS·A|Ó_x001C_Ì²·A$YªõmÇ·A¤Ç@Ý§·ABùÉf ·A|$Uê:¸Au£»:¶A¸A_x0019_ä¼i·AvG?ñ·A_x000E__x001B__x0012_e|]¸A_x001D_È/m·AÈ_x0003_Þ_x000C_37¹A¤²_x0004_ÖRñ·ADóÌÒòU¸AA1_x001F__x0018_W¸A/·_x0016_±¸A¡_x000B_q÷_x000F_¸A_x0003__x0002__x001A_W·A_x001D_H_x000E__x0014_È¸AÙÆ}*ÿ¸ARXä1i¹AÄ_x000D_®_x000F_RÒ·An_x001E__x0015_L_x001A_k·A¸4åºÉ$¸Aðsóc_x0006_l¸AÓë/gJn·Aì1|(/·A1¬9_x0002__x0005__x001D_ê·Aýì¦d0þ¸A¥dô¦Y·A'XÕ_x000E_u·APY¡_x0012_óF¸A`W_x001D__x0011_§¸Aý*B¥¼õ·A«:§ß¡·AÂ&lt;Ï^)¸Ap_x0004_Í_x0017_Þ¸Aw*©4H¸A_x0018__x0012_¦Þwð·AU±a·tn·Aî»5|·AòÐ/ ¸Aæ«nAº·A%ÌZ?²1·AMÃÇ«Ëë·Aá_x0018__x0018_ò¸AÀ«?·A»Ö!Ç´Y¸A£Æ_x0006_,_x0013_&amp;·Ai_x0003_I·AÆ_x0006__x0004__x0014_\z¸A_x001F_´_x0012__x0001_¸A|_x0003_0_x0001__x0017_$¸A7½_x001B_F_x0013_¸AÉ²H_x0001_r÷·AQ2ÃÞá3·AÑ_x000F_OåK·AUÃ4¡ß5¸AIØGÖ·A_x0003__x0005_~wÁ·f·AùÀh-Ø·AÿR_x0001_ ä·AÈhñ*õ¸A6mJÂ_x0002_;¸A_x001E_3ôBÖ·AÖÄ_x000C_Ú¸Adºª«î¸AÏ=_x0008_.(·Aê]£á¸A6mø,©V¸AbhR_x0003_}¸AÒ_x0004_¯3'~¸Aæ\§Dóô¶A3ìt(Ø|·As	àm_x0016_À·A_x0002_ã	Tè.·AKHrµ_x0008_Z¸A_x0019_Xqg0©·Aª¸T2_x000D_¹A¢Bð¤f¹A¯4_x0017_Ì´·AkFÀ_x0015_·AO%yÑñ¸A*_x000E__x0014__x000F_®·A_x0011_S;_x0010__x000F_¸A_x0006_'´	å1¸AÿØZÓþ·Av,QÜ67¸AÃÝ5»¿·Aî/¿Ã`Ä·A·Ìn_x0001__x0002__x0007_k·A½Ã÷ÌI¸A»$¢Þ6¸A­Òµ_x0007_¸Aøq_x0019_O£·A'¼¦z2'·A3¦ Æ¶A]Àr=\ª·Ai&lt;à*·ANY·Òâ¶Ad('°0¸A}_x0014_Ñ¿Ã¶Aâ_x0013_I¸AÕef­l¸At2©Í·A.:_x0010_V¸A&lt;zP¡!ã·APTñCu¸Aì¢|î©¸AºØ*Ê_x0015_q¹AP=_x0010_JÝ·A06ÑTF¸A_x000F__x001A_Qäû¶AÐ_Yç&lt;_x0012_¸A-¹_x0011_(ü¢·A+´c±3¹A+Ð¦wÝ¸AÚsð_x001D_é·AÈé4ç5¹A þJ4ñ¸A¿úg­6l·A_^s_x0003_¸A</t>
  </si>
  <si>
    <t>8f8aa42fac1f54a194bfa125b8c55cd5_x0001__x0005_­gÃ0«$¸ARØëØ\·Aå¹Í_x001D_¸AßðÎ7!í¶Aêw'_x0016_Ñ·AD[¤Ô·A³_x0013_½¬;·AYfg_x000C_¹AR@1m¸Ab ZO@K¸A¼©ËJ`·Aõ_x001F__x001F__x0015__x0010_¹AÙæÜg&lt;g·AN_x0018_ÛþpX·AFzÅ.ï¸AÇ¶_x000B_¸AÿE~¸Aw_x0018__x0019_S©¸Aè_x001E_AÑNõ·An_x0003_­§¯·A_x0007_¡r_x0004_¸Aù·F&gt;ù_x001B_¹A²jê|¸A2[L yL·AdÙÚÖ¦X¹AÐ÷rs¸ASØïö¸Aô¾²l.¸A\¥eü=¸A_x000C__x0002_ÚÚÃ·Aaég_x0003_¢_x001D_¸A}ZàG_x0001__x0003_õ¦¸AW_x000B__x001C_¤¨å¶AeóS«_x0019_¹A_x0004_Ðæ#¸A"ÞÄ£_x0013_¸Aµ±5«i_x0005_·A_x0001_Â¤D³c¹A_x001C_Ú-_x001D_¹Aú-IYÀQ¹A,/}_x0007_¸Aú2`w(¸Aa;§ðID¸ALié8¢·A*÷lÛ×U¸A.ÞMèO³·AZ ¯^]Ô¸AeüöÀ8·A×U1_x0002_×z¸A\_x0013_kcee·A9¨i4­·A¿ü_x0018_lÌ¸A/ÃK1^¹AÕËD¤Ü·AEÍ.·Ad4x÷³_x001A_¸A5\¹Y/_x001D_¸A=_x000C_ÞEuf¸ACÇ÷_x0004_vØ¶A_x0010_ÒnO·A÷mÌüù·A_x0003_|ÁKm¸A{ü_x0019_zµ·A_x0003__x0005_W^_x000F_[Hw¸AR¬)_x0004_$¸Ae\iÓªê·A«¼_x0016_÷æ·A$ø_x0007_f¼·A6_x000D_2;?M¹A}_x0003__x0019_bÓ·A_x000E_}ò¡_x0015_¹A]Az_x001C_o·AdXg¼Ú·Au*_x0001__x000D_:¸AÈ¤êlED¹A£Ü_x001E_S0·AÒ¶Îyúý¶A§£èØ]·AÖÿÍÄ9&amp;·A.Ð%?#¸A_x0003__x001F_;Óo®·A_x0002_Nµ&lt;|¸AÏÉ%Ök_x000D_¸A!_x0001_+{èÒ¸A+ý¢3ðï¸ASIÇù_x000B__x0017_¸A&lt;ý»'TR¸A&gt;¬Éò¶AðÒF¹AX_x000D__x0019_uÛp¹AfÑX½T®·A.â¦ô ¸As|1_x000B__x0018_³·ARÜ×ý¬L·AóW*_x0003__x0004_ÅD¹AhâL®ø¹·Ash5ÛT¸A_x000C_.^_x000D_²Õ¶AÒv_x0014_@ïÝ¶AþZáCÞ¸AëqsV)¾·AÃö¿	A·Ax4¶_x0014_lJ¸AÃG·OÛ_x000D_¸Aú!Í·9_x0005_¹A1ÈÎ·A¸Î¤¸A_x0008_ú{KñX¸AUîc_x0002_`·Ap_x000F_¡-ÛØ·A¥h_x0007_MW·A't|[²ì·A°¸µ__x0016_¸AêÌ@Lè¸AÚk$´?f¸AÖìMÿ_x0006_Þ¶A_x0014_èG_x0010__x000C__x0001_¸Aa±#_x001D_¹¸AûÎa_x000B_ØC¸A_x000B_Xæñ_x001E_Ì·A_x0003_bÍÓV¸Aý_x0017__x001F_×¸A2q¢©_x000F_ ¹A"È¹¿DÑ·Aa&amp;½H_x0001_Q¸Aq¬_x0006_G¹¸A_x0001__x0004_é@ODº_x0002_¹A¯_x001F_@N¸AàÑ_x0019_'_x0008_l¸Aæ|ÝÒV_x0004_¹A×µ¦Þ~ë·A=L@é_x001F_¸A©ê_x0007_àÚ£·AyÔõ1Ò·A$«·AUfîÁ_x0013_È¸A_!è~z¸A_x000E_©ÛÂ«¸A©7{L8:·AÿÅÿ&amp;¼¸A_x001E__x0017_}Omy¸A_x0018_Ók=_x000D_¸A±¢AÅ$·A¾=}_x000C__x001A_¦¸AYghº¯¸·AI×+ÜR¸A¨À:Y7·A_x0015_J +ØI·AP©N `Ü·A4Oâï·A_x0003_æ`yP_x0014_¸A+õ¿ _x0006_¹A_x0018_-	¼º·ALî¡.és·A;©Ìá_x0013_¸A´_x0002_ng¸AËø¼ #¹A0ï_x0001__x0002_^@¸AÜof¾Ú¸A_x001C_N¡úË9¸Aû³ñ»Å¸APÅýâc¸A_x001E_îi&amp;`·Aè#úÐ¸î¸Ao¦Å=k·AÌf_x0013_Âm²¸A_õg_¸A8_x0003_å_x0008_·Az_x0014_Ä0ê^·AÂ&gt;~Á·A!_x0014_î_x0005_¤k·AËwÈyü_x001B_¸A°À\·AÖ[L_x001C_Ø·A"c_x0018_­ì·AÅ§ÖåH¸AÏÐ_x0013_Æg4¸A94wË»_x001A_¸A®­tO¸AiÙ²n±ã·A681k=_x0011_¸A³ï_x000E__x001E_·¸A¿µ}_x0004_¸A-ÙÒ!³¸AÁa%h`_x0002_¸A%çÀø¸A=è?´Ëï·AO§· R¸AmîO_x000D_5·A_x0002__x0004_ü¤î_x0015__x0005_Y¸A¶àÿÍ·A0Î&amp;b·A&lt;9û2J·A#¡Î_x000B_£¸AAb£_x0004_&lt;u¸A|_x0012_)E·AD|ñîÊÙ¸Aj}¾ù¸AôéÚol¸AÖZ?k×·A#8µ}_x001E_ª¸A]Î995¸A1±µI_x0007_·AÞÌ¢_x001D__x0003_¹Ap½ÙH·AiQJ@è·A.{çÌÐI¸A¤_x0011_x_x0010_`'¸A±_x0006_«	·Ar_x0017__x001A__x0003_·A[&lt;4ÈÑÜ·AÃ[éR_x0002_¸A®_x0002_Ê¬·AÛç _x0013_¸AbÊá¥m*¸Aw[_x000D_ÇN¸AßÀ_x0016_UÜ¸A¬Ji~Ó¸AJ¼Å ¸AO_x0001_ëÀÞ&gt;·A&amp;LF_x0001__x0002_°·AãâO£J¸AvÖö_x001E_þ|·A4_x001F_Ä	K¸AïÿU#t·A,½~O¹A4:_x0005_$(¸Aq­1_x0004_[å·A_x001A_=§s{Û¸A,64[Tf¹Awx4H¸A_x0010_ªJ__x000B__x0004_¸AÞ|']%Ç¸Am¯_x0011_ZXh¸AÍPW_x0007_vu·AÔÁ-À._x000E_¸Aí}DìÞh·A_x0003_¤n¸AP _x0018__x0018_È_x0019_¹Aº7#y6·A­dßô	·AÌÍm÷ð(¸A5³Q_x0016_!¸AÏ®Ú1oÃ·A%÷xÎl¸Aüµ¡£¦à·A_x0011__x0017_W3Áe·Agö½ý_x001A__x0010_¸A½Na§·AªµfÂÍS·AÖ_à¼­¸A.u¯ÚZ¸A_x0001__x0003_à_úÌà_x0008_·AtÜ¦RúÙ¸Aû_x0008_ÃËµ5·A_x000B__x001B_¬8û÷·A_x000C_¼°_x000E_-·A_x0006_là@$X¸Aè^_x000B_ï·A4@wÒ·A¤DE_x0008_9x·AÓ!Aå|Å·ASù__x000B_	7¸ABF_x001A_nb¹AOS_x001A_¦ÿ¸Af_x0014_¶­_¹AÞ­ë·Ac_x0007_ã\ÀI¹AÔ¹¶{¸ACH¸A®eS_x000E_Æ&lt;·Aø_x000C__x001C__x001F_¸A?_x0005__x0016_5Èû¶A»)ì_x0014_B&lt;¸A_x0017_%Ý+¸AÆ®@@k·AW¾´ûØ·A9ñ_x0002_aô¸A]ßù_x0012__x0001_Ñ¸A$]¾ç{_x0013_¸AÒ³º_x0011_êå¸Aé_x001C_¸F¿·A¹!=¾B¸Ah1_x0018_°_x0002__x0003__x0008_d¸A&gt;¯½Ö}¸Arm4ë(_x0019_¹AØÖbYtg¸A_x000F__x0017_É×w¸A_x0019__x0006_}ÏMÐ·A_x0001_43·A%âb48·A;ø[¸A$ÜL_x0005_?·AÎ_x000B_µ5¸AQô_x0017_×û·AïÐ©»J¸AkÃ1äÙ¸Aý2G"Ú¤¸Aî_x0017_­×¸Ajg ÖuÚ¶AÝkæ«;³¸A6ÛØÎî¸A,_x001C_@4v·A¤DNÙße·AïcAú _x000F_·A[ÿ-á4·A_Hä=ñ·Aªl³*o"¹AéÄjó2¸AIÈN¬_x0018_ô¶A_x0007_{÷_x0003_Ï¸A_x0015_´DY_x0003_U·AqsØ_x0010_É·A_x0003_/ó2ê¸A_x0002_4O´·A_x0001__x0002_Ö®¦-_x0016_¶·A&amp;w/8¸Ax{Þ_x0006_Ë_x0014_¸AÂÂ-¢¾·A_x000C_E¦·AãÈ_x0016_·¹R¹A8D6ìïç·Aawó	I·AMüùÁU_x0002_¸AMÚý_x000E_¸AØ­©N{R¸AyoSBr¸A´(_x000D_×ëù·A_x000B__x000D_îÒ¢·AT©/¹¿·AJ¡_x000D_EÝ_¸AUQÁñ9Þ·A i,Âéê¶A÷z§±w&amp;¸AÔï_x0010_ÃÂá¸AåÛ0Ã_x0015_¸AfÞ_x0011_`1¸AJ4_x000E_XF·A_x0018_Áf¦Ì¸Av_x0004_èªPt¸AqåÖÏ_x000B_Q¸AÍ_x0005_³Â¾¸A_x0019_t4¥¸AW_x001E_H_x001B_ö.¸AÂ&amp;E@_x000F_p¸AO¿i=ó·A_x001F_¨[(_x0001__x0008_{%¸AUÛèX§¸A)À&amp;Üè¸A³&amp;ÇR¦_x0014_·A´tã¯ó¸AR_x0008_7+}2¹A_x0007__x0011_#N_x0003_¸A_x0015_Ù	Fåz¹A_x0013_"Sp¿|·A,_x001D_tÚu¹AÁä7Py¸A_x0001_©_x0006__x0017_È·A7_x0015_yÑá_x0016_¸AFp©_x000D_éo¸A¸ßcgÑ_x000C_¸AÃó_x000E_¿±_x0005_¹A_x001E_÷_x0014_±4ñ·AbT_x0004_fÔÔ¸A_x001E_Ä¯Q_x000F_ã¶AV ¸AgÁÆúp·A½:È¥?_x001C_¸A_x000D_È`]Ó¸AMY°É_x0002_¸Agf_x000D_ª·AÜBÇ_x000D_9ð·A lä3$¸AO4_x001C_q­¡¸A_x0005_ p_x0010_*ÿ·ADø1)·A¨_x000D__x000E_©ö¤¸AÈ_x0011_¡³E·A_x0001__x0002_Ð_x001F_óÁóã·A_x0011_¿Ó_x001A_ ¸A°0L,'·AKë$_x0005_¸A6ìEf·A_x001A_W¯VÍ·A|º\ÍO¸Aý_x001E_À_x000B__x0006_l¹A_x001C_#/ÐÄÛ·A"êíI}¹A 6_x0003_~¸AK¨ìÐ2u¸AV_x000E_Xý_x0010_¸A¾ü¸yF"¸A._x0008_·¼_x0003_¹Ac_x0008_áÕ¿·A²è©¹+¸A_x0011_-²á·A_x000B_&gt;ßÚ¸A¾Ôjä·Al@ÈÌµ¸AÖÅ_x0012_n¹A«é6£¸AÏ¥ë,'·A.|ïB|¸AÔ¡¿ B¸A£ÊÌn_x001C_Y¸A	¯_x000D_y·AqêÞë_x001A_m¸A_x001A_Jô_x0014_Òó·AcÁ½dö_x001C_¸A?CBÇ_x0001__x0002_s_x001A_¸A[:â@Æ_x0010_¹A4_x0014_¬Ë·A_x0006_¶ ÎxA¸AM¤ÔBó¸AÌïô_x001B_¸A©_x0018__x001E__x0018_äÈ¸A×ØËçû·AïÀ^¡a¸A2_x000F_b ´¸ABÖ-_x001E_2·Aö¡_x001F_.ó¸A°øÝQ¸A&gt;DIÙ±Ó·AÑ6¸[·AYº8¤q_x0015_¸AÒ¨RHò÷¶Ad$ª_x000D_¹A[[âÈlæ¸AüÚ_x000D_¯·_x0015_·AÛ_x001A_$×!_x000B_·AG&gt;ñgá¸As_x0004_ËÚ·A¬¸ì®Ñr·A&gt;¹D»&lt;¸A	ÒIÆ¿·A¾Sb_x000B__ã¸AÆ?HYî¸A½Hã:¹ATF1²[H·AÓcgç5_x0014_¸A¤FÝíþI¸A_x0002__x0003__x0001_Ën·AÂÛÁºW¸AöIò_x0002_µ¸Amþ){Á·AWçº&lt;bú¸A_x001A_´R_x0002_·AóØyâ¸AÈË÷Me·AH_x0008_çLÑ¸Aç_x0004_.}×·A_x001B__	Hï·Ahý®Ö\·AVEÅõù«¸A|@¹¦¢«¸A(è_x0017_gË¸A°ãt¨¹:¸A¾0](¹AkÿÍ²·Av¬4@Ú:·AëÜ&lt;_x0013_Ó8·A_x001B_,»çz¸A\_x0017_ÊªCR¸A_x0017_¦0_x0017_ù¸A5Y&gt;Éð_x0013_¸ACñ"/_x0003_¸AõÞ"bL5¸AÛæ_x0019_ëP¹A_x001D_û9õ¥[·AÊPÞjô¸A%îfj¸AË Ù05·A_x0016_º9_x001B__x0002__x0007_ñé·Aö$Ý_x0003_¸AÀ£¡_x001B_Â¸AÅ¹"VV·A3©O,eß¸Ay_x0014__x0012_ :¸Aê7_x0006_ì_x0008_ø¶A©V8Ækñ·AínÔû`Ó·A&lt; ì91í¸A_x0007_Ò_x001B__x0011__x0001_¹A_x000D_x³O_x001E_·A&gt;O_x000F_[SÐ·A_x0015_D_x001B_`N·AUq·!¹¸A$JÿW¸A'¿Ì©å··Aª2/ ú·Aôµn·A._x0014_læ	0¸A_x000E_aË@ò·Aý_x000C_Eô÷¸AP_x0004_2èÑ¸A+®p%Û·Aàü=c¸A`æ_x0001_R2·A_x0010_ñY_x0002_¹A_x001E_Ìx_x001E_d_x0018_¹A'5øõ.·A_x0016_°W´QJ·AQ_x001B__x0008__x0013__x000C_¸A4[À_x0005_¹S¹A_x0006__x0007_W_x001C_R'P¹AK_x000C_eËw·A_x001F_C*Æ1-¸ApÐ&lt;;0Ì·Ao	#_x0001_yJ¸AËïèûq_x0014_¹A:éÁy_x0002__x0014_¸A7'_x0003__x0004_Êá¸A¸á}q_x0004_¸Ap1 ×ª[¸AI3_x000F_&lt;¸A¦ß_x000D__x0015_Ñ¸Aý¼0él¸ASX©¥"¸AxÜ_x000E_._x0004_:¸A¼!_x0008_o&amp;·AY¤Á%®·A^¢^Í°·Aå²üÛ_x0003_¹A_x001B_ú©e¸ALO_x0014_1ê·A¥ûà_x0018__x0002_i·A¢Î_x000C_²¯ú·A}eR_x001B_¡·A_x0018_hLÂÅ\·A_x0005__x0005__x0003__x0016_¯_x000C_¹AÃ7:¸Y·AC_x001D_,ô,¹AÔB%TE@¸AU~QÏ ·A&lt;÷_x0006_Zf·A_x0011_Æ]d_x0001__x0003_×·A®aq»$¸A¶üg¿HU¹A*çºc_x0007_¸A3úÐkµ9·A_x0007_ä­_x0016_V¢¸Az{Y¡à¸A¡iè=_x0011_¹A}7wÞ¸Aç¡tï¡r·AS	×Þ¸A7~/xp¸ApvÄXÌÈ·A_x0018_ÄNg,¸AHj¦ay_x0005_¸A4Qt~Wn¸A_x0012_Aly¸AóËæå¹¸·AÒ_x0010_whí·A øõîè¸Aµ&gt;Îë·AëìA_x0011_·Aé¿à¨1¸Aô$£Ô¸Aáã2Ë7¸A_x0013_b¹OÀ¶Aîß¡O¸AÛ)¤_x000C_é¸Aä_x001C__x001B_f_x0002_Î·A«_x0011_ú,Ã·A__x001E__x0007_k_x001D_s¸AÙ&amp;1±íÀ·A_x0003__x0005__x0001_ÈÿM7¹·A'3ïZ_x0010_ø¸AÖH¸\·A_x0010_`bÊHÍ·AEIålÓ¸Aßr4­³¸AHWÃy§T¸A_x0019_hú#Þ·AºÞBê_x000C_¸Aì_x0010_ó_x0005_[ö·Ay_x001D_-{_x0018_²¸A¨3C(_x000B_¸A_x000B_W,AJ­¸AVy_x0005_`l&lt;¸AÒrØÀK¸A_x000E_Ðà8ýõ·A¢ØHþ_x000B_·AH%Wo¸A9ÖåáÍ_x0016_¸AvÊZ;a¸AïÁL_x001D_¯u·A\¦Ã_x0012_Ý"¸A¼Z+±®ò·AcÝu_x0004_a_x0018_·A_x0006_qö.bµ·A¸LìP3·Aa]ÞçE]¸AkªãØôF·AxM_x000F_£A¸Aµï­_x0008_¨_x0002_¸ASÓ;%_x0002_¾·Aí4Q'_x0007__x0008_ÑO¸A"SV¸A©råè'¸A&gt;D	_x001A_¸AN-Þu_x001D__x000F_¹Aê¯í³·Ag_x0010_G²ó¸A_x0010__x0004_ß&gt;0¸AÈê_x0001_TnB¸AÚE/_x000B_Q·A³_x0003_7¡p¸AÞ9c÷[]·ATaþ(¸A_x0001_ç.ù¸AEZ]¿¨@¸AJ¤ê_x000F_l¹·Ah!INÛ·AÕÚ_x0002__x001A_Æ`¸A=ÐÂ¯K·AÐ¹%_x0019_°º·A¶_x0002_å#Ò·A­8iØ&lt;Ê·Aó_x000E_[¸A»)2KÞz¸AzÐ_x0005_A_x001C_5¸AÊt6W&amp;·A2_x000C_qE_x0013__x001A_¹AÅQÒ9_x0008__x0006_¸AëºD)X7¸Aj&amp;«|_x0001_4¸A¦_x0013_ï_x0008_¹AÍÆù_x001F_i)¸A_x0002__x0004_çJúUÊË·A;¸__x0014__x001E_¾·Aé®.tü¸AÈÌ_x001D_;$Ø·A_x001D_Òy_x0005_¨¸A¤2 _x0008_I¸A6t~¢·Aá¨ofa¸AJ¾X÷¸Am¨|­ÛG¸A,å_x0003_Âÿ=¹A6Oë_x0011_·A^¡Ù3`=¸A¶_x0003_%«Ý·AáëÏï_x001F_¸Añ_x0005_r·A¨aÿÉ@¸A?°Cû_x0015_¹AØ_x0018_­÷¶¸A_x0002_wç]¸AZy_x001A_ð¹A_T&gt;¡¸AÆ²È®·A+_x0004_/Ì¸ATb6Û·A¿A£_x0013_Ë¸Aj_x0013_;©Þ]·AZÎî(}¸AX_x0001_áäÁ»·AÕv_x000D_QÏn¸Aî»_x000E__x000C__x001A_5¸AEØ¦_x001C__x0003__x0004_03·ABºJ_x0017_Ò·Ar[¢ôì_x000C_¸A'´#_x000B_kU¸AÏÖÞ¯ß·AÏ__x0010_0Ò_x0002_¸A_x0003_Ë&amp;X¸AÅ`â	/Á·Aêð¥h¹A_x001A_=\yu¯·A_x0012_Ä_x0004_¥ºñ¸AÓOý¨äý·AÎð ð_x0008_·AÒ_x0010__x0005_ á¸AÆñ¼¨N®¸A#Mò ¹AË_x0017_ï_x0001_/B¸A_x0003_úëe¸A.ìÕ_x0008_#¸Aî_x0003_^¸AlE­/|É·A|ú£W\·AzÓý	8·AX_x000F_X5ýk·AC??àpó·A$Kö_x000B_ç·AÒ¥»¹_x0010_Î¸AÂ«Å_x001A_´_x0013_¸AN(Gïn¸AFvÇf&amp;¯¸A£pëOj¸AÕój_x0002_c_x0011_¸A_x0001__x0002_ê©ÈP¸Aè(§NØ·AMf6 Í¸A¶/ºÜ5·AZî\Ë_x001C_¹A/·_x0016_Å­0¸A&amp;(_x001B_¦â{¹A¶½_x0005_Nt¸AÒ*Í]ï·AôÒ.#¸A:#.s ¸Am´\Â7·AZwN¸A_x0010_ï@Ôñö·A_x001F_¿_x001C_k°·A_x001E__x0005__x000B_Ø¸·A¿Ð_x0013_=M³·Aæ_x0001__x0016_E\¸A_x0012_ylhòn·A1Å_x0007_ó03¸AèÆè_x001D__¹Aê(Q¼¾T¸A¤èöÆ¤¸A°ûd_û¶At`oH¸AÎ"£Â_x000C_¨·Aþ}íw2?¹AX_x0006_×lò¶A _x0018_{ý·A~´_´z_x0019_¸A_x000C_©Ec$·AÏð,ã_x0005__x0006__x0017_·AO¶Îj_x0015_¹A&lt;Å_x0017__x0001_O¹A_x0013_tj_x000E_Â¸AU'Á{\¸A°;ÃýV¸Ar-O¶H¨¸A`!ò,S¸A_x0002__x0007_C_x000E_]·A×O_x0004_õ_x001B_¹A_x0019_Ë¹uD¸A_x0012_*ºÕc-¸A_x001A_z÷ØO'¸AF°ì&amp;§i·AÏ_x001A_Åsß»·A©ÐªÓÝ?·Aø_x0012_)m_x001F_o¸A_x001F_QÎ¼Øò¶A CCü¾3·A*,©z_x0010_ô·AÀDÆ½óþ·AÕèèa·AÍ®Î_x0004_`·Aq²_x0015_Ê#Ò·A%Ð_jvÅ·AÌ_x0002_üÜê0·A%sÅzV_x0017_¸AÊ[_x0016_f9B¸AcìÌ¸A9_x0003_6_x0013_f¸Añ&lt;Ú?¹A@ÇÊBP3·A_x0005__x000C_Åyí§ÃÊ¸Aþ^¯_x0017_Ä·A5ôøÉà*¸AJDV©à¸A\{ØÈ·AÎ®pÿëº·Aü ð_x001E_x~¸A©F_x000F_UÞ¶A7cý·A_x0014_áàu'	¹A_x0001_Q_x0011_à·A HnÎ1 ·A¾L_x0001__x0003__x0014_¸A_x0005_¢5_x0007_F±·A_x0010__x0005_iç{·An-÷·AD_x0015_a_x0005_¢¸A·ü_x0005_¼¥·AáðÂàì·A!6Ò¦NÞ·A_x0006_©Áo_x0004_ ¸A` V¹6¸Aº_x001F_&lt;F_x0003_Q¸A8ç»_x0002___x0007_·Av\_x0013_(o·A,$¤:â ¸A8áß^_x0008_1¹A¹ôTÅ|_x0013_¸A­¹Àö3¸A¼£¼Ø¼_x0003_¹A(Õ_x0018_w_x000F_¸A_x000B_*_x0002__x0004_\&lt;¹A¾?Àß·AÐ[ÿ¥&lt;_x001D_¹AÛ¨awLÉ¸A_x000B_[Ý_x000E_ý¸A_x000B_køA¤)¸AM_x0017_&amp;Ì_x000E_¸AÁ-§&lt;sQ¸A½¼Æ_x001C_zè·AÍ_x0007_T,ÿo¸AX¼_x001C_	ë·A_x0008__x0001_¹j7¸AZï`9j_x001A_¸A!q ¯Ì_x000C_¸Ax_x0016__x0003_Lx_x0006_¹AÆ¨R_x0012_N¸AVÈ|Re·A¤Ä_x0007_lY·A¾`)Zô¸A÷´ã9er¸AçLófE·A8_x0001_"Ô_·A ;âñ(_x0010_¸A~Ð3Ö¸A¾ð`H¯h·A4ç:Èù¸A_x000C_AÎXüõ·A»ée·AØqc|Þ@·AÁ÷_x000E_ÃRÍ·A{Y_x0002_4×·Aè^9¸A_x0001__x0003_eBXðõ¯·Ag__x0019_çã"¸A__x0012_³_x0013_iÙ¸AíÛº_x0003_´j¸AB_x0005_|êëû¶Aô¥¨r_x000D_¸A³ß#å¹¸A_x000C_2_x0005_B}¸A_x0002_ßËÉ_x0013_Ç¸Ap_x0012__x001C_a=¸AÈ_x0008_10ÁÄ¸A	20vì·A¼*CþÚd·AâÍ&amp;-·Ar²_x0011_¢õC¸A8¶	·½t¸AR_x000B_î®Ûw¸AØja) Þ·Aë_x000D__x0001__x000D_·A_x0010_qCa¸A_x001D_ÿÚ?_x0011_4¹A¼þ`Â·A7'Óí·AÓ%´A`¸AÆC¢ø1¸A_x0008_´ñ_x001D_òá·AtE.ËÒ·A³FréÉ¸A_x001E_ª_x001D_l·A_x0008_ q_x0008_Ù+·A%mÎìÊ'¸AèbB³_x0001__x0002_p_¸A[$U¿_x0008_g¸Awt_x0008_5¹AøVÄ*¸A!ÆÔÁ&lt;·AóóJ8,$¸A_x001E_`_x0005_r¦_x0010_¸AD5#Ï_x0005_J¹A;¾@Ê¸AÞ_x0018_Vùù¸A@kÿÍz¸AEéê¡6Ê·AäVs¬Xä¸A;=#Ó7¹A^Ô_x0003_!y_·AóÙCÓù_x000C_¸A__x0016_â5¶_x0002_·APj	­­&gt;·A¾¦fh·AÓQY=_x0001_X·A_x001C_p_x001B_._x001B_å·AtµÌ¢1¸AÌýxJL¸AÍUÕF-·ACÚÒ9ÈÛ·A_x0012_ÀQ¸AXdad_x0013_ó·A¶DÄý·Aµ,á¨9_x0016_¹A_x001C_XQ(_x0010_¸A(µ_x0005_bð²¸A¹\=_x001D_¸A_x0002__x0003_oú_x000B_pþí¶A,¢vWv¸AaàZIß&lt;·AL0´ßg^·A²_x0019_¾ßO¸Aï}iß·AÞ_x001C_Aëc¸A	FDZ6¸A_x000F_AJyIÆ·A_x001D_MØ­ò¬·A_x0012_g}#2Ó·A)Ú¤:_x0016_q¸A_x0006_Ú¥_x001C_·AªÛb©ÍR¸A_x001E_CÂ¾Ñ¸A_x0019_¶_x000E_ ·A7Ò&amp;G¸A|?Þÿ]Q¹A_x000E_áUL&gt;C¸A_x0007_Ah)_x001B_è·A_x001A__x0001_FNît·A[E_x0002_I`	¸AËî¼Ç!¸Aä¸ýàÓM¸A_x0012_ÞsQ¹A _x000F_Ë0µù·Aò¶4ó·A×¤4JÇó·AØns²ôS¸AÐº&lt;_x0013_§·A~_x0011_F$!d¸A_x001F_`ïï_x0001__x0003_l¸Aß_x0011_£`Ëm·A_x0019__x0018_°_x0015_JÉ·Aþ®÷_x001F_S¥·Ao/ùE¸A_x0005_p_x0004_¸A¶OÔñ_x000E__x0015_¸AÆrØbR¸Agx7/_x0014_q·A §Îê¶A?_x0006_¤_x0001_Û[·A_x0006__x0002_lE¤·A'_x000C_j·±à¸A£ë_x001C_/32¸AÒ¦ÁeÄ]¸A²±øH´¸A*õH&gt;@_x000C_¹Aw1§yâó¶AÎ_x001E__x001A_ãüc¸Aöø¨jCæ·AAõs_x0006_{ò¶A_x001C_ÓÚÓÈ%·A/Gªá8?¸A¬_x000C_¸AëÑðS¹A$E_x0017_WW·AïÎGÿH!¹A_x000D_óT³_x000C_¸A_x0008_þx_x0004_y_x001C_¸AvzNOpú¸AÖÐ&amp;_x0006_[±¸AN¨_x001A_Õ·A_x0002__x0004_Èô ,9_x0003_¸AÜÉuuë[·A_x000C_úò¹l¸A)tOþC~¸A¬&lt;_x000D_{R·A³:6_x0002_/(·AS_x001A_ü_­ï·A_x0012_;_x001F_¿·AØÔµÆo¸AäË/W3u¸A?Ç¹´·A_x001A_@Ý P·Añá_x0018_h_·A_x0007_}ÂÜv¸A²èåK·A_x0010_&lt;r@_x000D_ ·Aåe³=â·A;wÔºÙ¸AÆcGú¹À¸A$#u±¸AÓ¨¡Uø_x000D_·AÐ4R_x0012_§Ï¸Aî_x0001_pE_x0011_¸AA{Í·A8í_x0005_ßì·A?6 [âà·AKT\é_x0013__x001F_¸A_x0008_º_x000B_®h)¸A_x0007__x0006_*þñ·A_x0008_n¢ò_x0011_¬·Ae~¡5_x0004_·A¼q_x001D_;_x0003__x0005_ëM·A¿ýÈB¸Aò¦xü_x001F_·A"4ÔÞc¸Aàù_x001F_TÝ·A&gt;;bc½o¸A0_x0011_½Aþ¸AÛ3z·A3&amp;ïH·A=dÙ_x0006_&gt;¹A_x0001__x0004_þ)ßJ·A\Ä«_x0015__x0006_¹Aqþ^g×¸A&lt;?Ø °¸A%§Dc2÷¸A¨,_x001E_¥·A_x001B_¾?#û¸A]ÕGjã_x0011_¸Aí7Ñ´t·A_x0002_$ûÊP·AÓ_x0018_âÓÝ¶AA/²»_x0002_¸AÔJk*¸A°3._x000E_Òì·A°åý_x000B_.¨·Av|¡ÃïP¸AÏÔ£×k¸AÍÌ¦êþ¸AyA_x0013_¬_x0019_¸AÅÏ_x0004_ðÌ_x000B_¸AZf=S;h¸A+â;pÅí·A_x0001__x0003_¸º¾3?·A÷_x0011_²Ëñh¸A_x0013_½ÖwDõ¸A6©åÉÑ_x0015_¸AXW!$Í~·AÏÑÒb_¸AR!¼¸g¸A¤ÁSÊÔh·A;É¡UÛø¶A_x001E_¿@ü"¸Aü_x001D_£½Ñ·AhÐpuHK¸Aq_x000E_\dò¶AÔJ.dß¼·AÐ¡_x0004_¶¸AJ_x000C_1à_x0006_¸A¶µpW£H¹A'áaIÙ·A_x001F_Äu·É¸Aä_x0001_	á|·A¬íÂn'¸AæQ%´¨·A.^ ¶_x0011_¹AÆ_x0014_~·A_x0015_Õ¾'Ì·AyPbÀA_x000E_·AÏðbë_¸A&gt;à÷_x0002_3g·AZû_x0007_÷·A; p?óÐ·AÂùk¡Og¸Aa^î1_x0002__x0004_Ã~¸AûÊÆÚe·Aú	õ#õ·Akp_x001A_WTÿ·A°íÉ_x000C_è·A_x0002_µÑP_x000F_º¸A9± OÑ&gt;¸A"uJ´÷·A_x001E_\õÆ_x0018_¹AJ!Äo_x0003_5·A*tú%I_x000C_·A_x0019_ô_x0014_&lt;Ñ¸Aö_x000B_¶¬e_x0008_¹Aé&gt;Ñöý¸A êæÿ·Alæ2.¸AÞâîp_x001F_5¹A÷PÃcUÃ¸AÁ½GÐ3¹A6êù(Ü·Au¯Püî_x0002_¹Aæ/¶Û·A©_x0001_ûO_x0012_	¸A÷PrïÆ"¸A| a*h¸AAélï_x000C_¸A-áÂ_x0013_b%¸A_)_x001F_Ôõ¸AÀÑÛ_ªÆ·A}2øc$(¸AX_x000C_1Añ·AwÆ#¿ ¸A_x0004__x0005__x001C_}Fù-¸Ae:Àÿ_x0005_\¹AØ¤_x0019_]²w·Aþ_x000D_aýÅ·AÙ_x0001_x_x0018__x0011_¸A_x0018_|__x000B_	¸A|½%_x0006_¸Aúê4Ëï¸AËML!³¸A¹_x000C_ÆÃ¹_x0015_·A|	ßÄ·AâQ_x001B_m~¸AÀaÆhV]¹A*)¦QMÕ·A¢^ê"_x0002_·AØÒ:_x000F_Ð·A@µ=ô¸A]LW=_x0004__x0013_¸A_x0004_EmO_x0001_¹Aï Wªj¸AÞüsmîØ·A_x0014__x0001_SYÕ_x0003_¹AX°av{_x000E_¹Aá/Åµ_x0015_·AÇ)Å°?¸Abn_x000C_Ù_x000E_¸Aö?Kÿ7h¸A_x0012_Ýqsû¸AæíQ´¸A_x0007_ÒC+É¸AJ¾_x000B__x001A_n7·AQNµQ_x0002__x0004_x%¸AºöDóÒ?¸A_x001B_È¬ÃÏc¸A0_x0018__x001E_mmÈ·AßÍyÞ-¹AE_x0019_=iÓ·AB°¨ó¶A¹Áj£Ð·A_x0014__x0003__x001E_P·A½úeÝp'·Aî¿Ú_x0003_e¸Aì¼:KÓ·A_x0017__x001B_Ü¥·A÷âB5·A$Ü_x001D_át·A%"Ãte¸A&amp;®#æV·A­õÈ4_x001D_¸Ag_x0011_ú;_x000D_-¸A_x0017_Vl·Aþ´Ð»¸Aè_x000E__x0008_¼Z·A¦LnÜ×D¹A_x000E_Q^o¸Aö·_x000F_·A?_x000C_X·A[ ¬ au¸A_YþC_r¸A-:¥ruç·ADRÕF9¹A_x001C_I_x001F_ÝöÎ·A_x0003_¯_x0001__x0010_`ü¶A_x0003__x0004_^&amp;_x0019_ Ôi¸A_x000D_8â¨Q·AkK_x001D_Q¸A£NYéY°·Ar±û\.¸A_x0013_©f_x0002_¸ADiÉ_x0016_+·A2j_x0002__x001A__x000B__x0015_¸A_x000E_¦Ö e·A^g(§§_x0008_¸Aê\¸A_x000E_ÿ:Ñ¸AOµÞ³9h·A30X4_x0019__x001B_·ATK¿Ðàh·A~Jèñ*Ø¸AêÒÄî^·AÒ w_x0001_}t·AE7¥;1:¸A_x000F_Llá¸Aa&lt;%YÔ-¸A_x0006_ço Ú¸Aï*$_x0007_yñ¸A!-Å~¸Aó%º`ù·A&gt;{¡x¸AÓÌ¬[¸A(\"·A_x0017_Fg¹Â¸AÃ¾ÍÞ~¸A$9½ñ5'·AÎ_x000E_¯_x0007__x0008_QN¸AQ*ô_x0017_Ýè¸AÒù²*©©·Aè yw]¸A¯*©_x0006_y¸Aª#y¸AÏ»Î·A«2_x0019_½¡H¸A7¬_x0003_²ÅX¸AÔC_x0002_=ñ_x0017_¸A_x0005_ùk¸A`q¯_x000C_	¹Aù1_x0005_\Þ·AKfi|¸A7#Îþï¸A|µ§_x0002_u¹Ac¯"èÄ)¸A!uà-_x001B_é·AÖ&gt;ÑZµ¸A¨w!Þ3¹AòX¸A_x001D_7Gd¸A/ÊÒ¹AÔqt"þY·AGv_x0016_W5I¸ASþÿW%¹AM&gt;¥Ôð·A_x0004_qG_x0004__x001B_X¸Aâv9"å¸A_x000C_É|®C¸A_x0018_}àP·A_x0001_;AÕ|·A_x0001__x0006_½_x0004_Â_x001A__x0018_2¸Aæôo¯¸A~Wh)c_x0007_¸AÏ¶Ñ_x0018_U¸Ap_x0006__x000F_Q·A_x000B_«jÍ@¸A_x0002_&amp;e¨)·A"Ð?nú·A×S%Ò·AV_x0003__x001F_¸A{_x0018_¸¼·A_x000C__x0003_xÏp¸AIÖù3Ò4¸A_x0002_HÝ{²ô·Aà;H_x001B_õâ¸Aþ(µh_x0011_¸A@¸fZÿ¸AB_x001A_üW/½¸A8$Ã6WÓ·A&amp;uk¸APz}è0_x0015_·AG_x0004_A:Mö·A_x000D_:À_x0005_vp·Aë_x001D_T,zB¸Arâ_x0015_¤Ý¸AÌé@Â½ð·A½éY¹	¸A¦ 8_x0013_:d¸A­ÛµW¸ANlV~ _x0018_·AÔ_x0018_8_x0016_µg¸A½A_x0001__x0002_gh¸AÎ9õÛ·ALä_x001B__x000D_å¸Au_x0007_2Kùn¸Aø_x0008_ÒÙ:¹A¦Ú*_U_x0010_¸A»d_M¼·At/û³ñ¸A_x001F_òf¥Ì·A¦Õ­4ã·A«ZÚÊ_x0002_ø·Açu÷_x0019_©°¸ACÄW¢c¸A¼÷&lt;DÝ_x0005_¹AÔ_x0018_ï#_x0019_¸A_x001E_½P_x0011_Le¸A=ÞêoÒâ·ARS_x0004_M_x0008_Í¸AíóøÐ¶þ¸A°öî_x0014_X·AÛÂàÆ¥ ·AÕ_x001C_æ_x001E_Ë¸A5;_x000C_ß³w¸AÇÎ\Ëc·Aá~*U·AxIzù_x0010_Õ·A_x0006_@8ÓÛ_x0014_¸A!¡_x0017__x0018_¸Ax¢1¬á+¸A4újûØ·A@Ã¥¯Ti·A7c²Ê¾·A_x0001__x0003_kÔ×4Ï_x0016_¹AjûÎ¡$|¸Aômnºj·A´_x0014_æÛ{(¸AT=G[_x0008_¹A--²o¸ARµ7{Â¸A7\¹l M¸A_x001E_èñE_¸AíñÊñd¸A5ÀÓîÏ·AòÙçÒ-®¸Aâ_x001B_FÎù·AGØ7þëb¸A²ïº~pÆ¸A5béÉ_x0014_·A_x0004_úìÙ_x0002_·A¨#9ng]¹AxãÍ^¸AOÈs°·à·A)í'ê¸A¨Â'ZX·AnmÓë·Añ)íæ·A&lt;_x000C_EuK¸AÅ¨uÈ_x000F__x0003_¹Aö§«­·ARl¡Éó¸A¨ôDL³Ò·A_x0012_1f'ñ¸AixöôµÔ·AR|ó_x0004__x0005__x0001_k¸A=¶Ùl_x000C_î¸AZ_x001E__x0001_ó ²·A&lt;y¨Â_x0002_{¸A³·eL}·A#Q­_x001B_¸Aô_x0001_rb­·A_x000C_&gt;_x001A_ï$ð¸AÐÝkÄ	¸ApSeR¸1¹A-SÀ:Àa¸A£Ä&gt;ô_x0007_å·AÄáÂÚ_x0015_W¸Ah"õ&lt;Xe¸AÂÄ_x0010_!Ê¸A^Ï-øº_x001C_¸A]N$`¸A¿I_x0015__x0007_þ¶Aë_x0014_{Â¿»·A@0|:WD¸A+oÞ_x001B_Hµ·A_x0017_,ÊA];·Aôù_x0003__x0012_¸A·K_x000F_\JS¸AñÇeå@¸Ajúyÿ2_x000D_¹AHDsY¸A?=/ ðá·A¦_x0014__x0019__x001C_Y·Ai{ÒË_x0016_O·Aò®n´v¸A_x0012_AØ\¢ë¸A_x0001__x0002_äIÔÌK¸Aù_x0002_$Áú,·A^ÐÎ´C·A_x0002__x000C_®Ùr_x0018_¸A_x0005__x001A_è_x0008_\l¸A±_x0007_-ô}õ·A¶¬³:Î§·Aº~Ca²·AiG_x0011_#?t·AÈO~àÛ·A@Ý¥côÜ¸A©ùeEÌP¸A_x001D_9mbMC¹A¿_x0007_ìqj¸Aëº¦_x0002_bx·A_x0010_ÙO4·AãmìhÁ¹¸AS©]¯ì*¸AÊWfU	¸A_x0013_Ðfÿì·A-:mïN_x000E_¸A`óF0uÆ·AM=è¬ò·A+Ç_x0014__x000C__x0014_3¸ArQ£ÑN°¸A&lt;_x0008_kÖÙ_x0016_¸A+½_x0013__x0004__x0012_}¸Ae¶­òJ·A_x0019_ÆJÞSÝ¸AYbÉÈäO¸Añåðý_x000D_¹A_x001F_6O_x0001__x0002_Âò·Aâ{'¹A´ûm_x0005_â¸A«N_x001B__x0007_Ï¸AdëÇ¦yÙ¶A;yåÒ©q¸Ak§JHB_x000B_¸A_x001C__x0012_&lt;8¼¸A{çuûó·AÈ/aºJ¸A±_x001F_ÿ£ÇM¸Ahú·Bz_x0006_¹AOÉ3`Êî·AeøõQ¿·A_x000B_e³ï¸A_x0003_TSç¶AÛ,+^ú·AÐ¥P"Àk¸AyîD_|¸Amº¦#-·A/ñ¼#_x0001_¸A«\_Ó·A_x001A__x0011_P)õ_x0011_¸A_x0010_þdÂ·A-ïwMO¤¸AÖÜÿ?øé·AXß9\Â1¸A|NN9*Ô¸AÇ_x001B_ÃäLD¸A¾­_x0010__x000F__x0010_P·A° &gt;_x0010_3B·A_x001F_h_x0003_°K¹A_x0002__x0004_ÌyB2_x0006_$¸A+¿ë#V¸Aú&gt;bõc9¸A^4ÿ;&lt;¸A'_x001D_ø·AïàÑ´·ArH]Pd·A¢AÀG_x000E_7¸A_x0015_{êéîç·An:KE^¹Aá÷µøzo¸A4[ÿvµò·Aýt_x0003_ÁM¸A0Ò_x0017_Î`·AägY}á·A~_ê±{¸Aæ_x001B_ØË"á·A9MQ®j¸A~ù'¸j¸AjºöX×·AñæV¸AJÄba@T¸A_x0001_ô\[8{·AZ]_x0018__x0005_gB¸A 4_x0016_ôÞ¸Aþ]_x001C_@{"¸AèEöÿ_x0004_b¸Ad_x000F__x0012_|_x0012_¹AÌ÷mØ¹A_x000B_##£+¹AÑ_x0007_,ºX·AIáèá_x0001__x0002_Î«¸A&amp;~é¨,·Ay_x0013_X¥ZÔ·AcÌìùk@¸Aà1R[ÜË·AàJÙ=¸Aôî_x001E_Ýñ²¸A`£9ö?¹A_x0012_=½_x0015_9¸A}EúÈ_x0010_@¸A	bêèá¸AÎÔ_x0017_\[¸A²ÂMEÉQ¸A_x0004__x0011_y·A|_x0016_1'U¸A_x0003_UËÆæK¸Ao":äWs·A_x0018_Óá¹`¸AÁKíê·AâÎR_x0005_8'¸A®Üªß_x0019_¸AÄ/çòí¸ASê_x001D_­_x001F_)·Al_x0004_¸_x0014_x°¸A_x0005_pþóÍî¶A_x0015_Ù_x0007_Dà©·AÓ&amp;+ú·A3	_x0013__x001B_·AÙ\Ó_x001E__x0011_¸A)Ñ³Þ|¸A_x0006_	Åßëx¸A÷íõDÄ·A_x0004__x0005_&lt;{N°&lt;ª·A¢Q_x001B__x000E_t_x001C_¸A_x001C_åé_x000F__x000B_¸A`_x000E_ÐÎ··Aù_x0001_r8}·A/[:_x0003_¹¸Aa/«_x001F_|¸A(²¤¸Aq#_x0010__x0010_"¸A»Ù~_x0007__x0001_·AúµafÕ·Añ2^¸A~$ÍËO¸A_x0010_$¦·A÷Ä¥c¾ö·A+P=49ô·A®X¢·Aæ_x0014_/_x001D_Ì·AÊ_x0002_X_x0005_qe¸A_x001B_º3u0e·A&amp;_x0006_ùI?¸Aa_x001C_QÍ¨¸A8¿_x0005_ó·AX¤î¶Ù[¸AÈ_x0004_¨sÏ_x0017_¸ADo Ö-è·AÝx_x0004_Ì·Aw-=_x001D_è·A»jR®ç·AñðÈ_x0005_óÕ¶A¥_x0012_Twù¶AÜª:ë_x0002__x0003_¸A x2C^ó¸A_x0008_sÃ0!É·A_x0010_S_x0016_©0¸Aþ»ý&amp;Ú»·ATga±tB¹A5_x0011__x000F_~¸A_x0012__x0007_CáÃl·A_x0013_+yÛ_x0015_·A}_x0007__x0006__x0018__x001E_·AÔNR	a¸A©äÎªú·Aö´~ãÅI¸A_x0018_ÈCÁØP¸A»s_x0004_UY¸A+&lt;Y_x0008__x0001_.¸A,_x0008__x0010_ï&lt;4·AéLap}·Aà§_x001C_:`Å·AÉEÐ(6-¸A_x0014_yñÍ®·Aå	4â/.·AÃ3ß«üÓ·AÃ)_x000C_ù·A3¤ K¯^¸AJé=4lg¸AN_x0007_Ó0£_x0018_¸A0	9£ Ü·Am_x000C_òÅ!Ô¸AIÐ»)zn¸A*G9ô·Aæ¾D÷æ¸A_x0001__x0004__x000C_é_x0007_XX·A3ÀÇÿ)0¸Ad_x0016_r&lt;_x0004_¹A½_x000B_\í¶¸A½c_x000F_â¸A%2"_x000E_=¸A·®~ne¹Aµm­ÍÇ·Ah¼nãi7¸A_x0013_T5¥A&lt;¹AoÈIéVa¸A) f¸AtÈ­èê_x001B_¸A_x0001_w²_x000F_á¸A¬ßXºã¸Aò_x0002_\3U¸A&lt;?ÏæCQ·A&lt;L"ÔX¸AaÛ[è¸AJ®j_x0010_¸Aw_x0019_vTlÌ¸AÍð­_x000B__x0008_¯·AcÒä_x001C_ë·A_x000B_Q¡_x001C_=¸Aþôèñ_x0004__x0003_¸AÖ1ÔÌ·AÊ_x001D_-_x0013_LÛ·A¢Ù_x000F_3O¸A_x000D_jju_x0013_·A_x001D_øÏñH¸A_x0019_¸»j¸Ae6Äù_x0002__x0003_&lt;/·AÑë(Ã9_·A_x0012_&amp;®#&lt;¸A ½_x0002__x0017_,·A_x0006_Jl-¸A98öYï_x0008_·A	Ý~¸A²_x000C_&gt;v¤P¹Awÿ_x0015_åÒ]¸A&amp;"_x0005__x001A_½¸A:^_x0001_Ì·AÙ,%põq¸AèÙÈp&gt;¸AMM«'*è¶A¥Ã%MzH¸Aê·m&lt;T¸A_x0019_Ë_x000F_¸A5ãÕ_x0010_¤¸AGèS©Qf¸A_Å_x0017__x0017_3¸AQëæ)mn·A_x0019_$k_x001C_©¸Aý_x0018__x0007_èA6·A×²µ'_x0002_¸A_x0006_ZBóÒ·ATÉ&gt;£·A¥ãá)Z¸A+D_x001E_ø1¸A#XðT_x0018_¸A\©~±¸Açã_x000B_7Ì·Aåïe9q·A_x0001__x0004_§WÇèg¸ATÞ+¸AîÆÏz`¹AëoqV¹·A@£Ô2_x0019_¸AjA_x0004_°*´¸A¹P­o0:¸A	F)¸A_x001A__x0007_bïz¸AyE_x0002_2'¸AÃoÂ¥,×·A©?É_x0007_¸A	8ãG_x0007_»·AÜÐð¤_x0003_¹AÊ(ìc¬_x0001_·AÍJ-ü_x0006_¹ABç_x001F_ÉÒC¸AVqÓ_x0014_7¯¸AHgÕØ_¸A¯Øï	F@·A¬_î\´¸A¶DZ"·Aôa·Gº¸A_x000E__x0001_¼9¸A&gt;=_x0004_e\-¸Af_x0008_[í¸An@_x0018_4ö|¸A"eò_x0016_¸A_x0005_Üò¥¸A0Ä±·¿A¸AFÏÐÝ¸AG_x001E_ª¹_x0003__x0004__x000C_n¸Aµ¥ú_x000F_·Aqÿa(·A@_x0001__x001A_ÜªÏ¸ABV¡,,_x000C_¸A_x0007_r¬wc*¹AõÕ³è@	·AxEÑ_x0012_P·AÄGÕ¢ª_x0002_¹A_x0007_ld¹·Ap~«TØ#¸AO£¼`»·A¢²_x0018_áïâ¸AÜ ø²Ø&amp;·AÄ5gÓO·AnÐvÕ_x001F_ï·AA_x001C__x001B_'·A6Õn4c·AC­_x0011_äÑ·A_x0008_ºÜsjÿ¸ApAóÛý_¸A¨]_x000F_E¥U¸AT0U8·A_x0015_1¿üâ&lt;¸Aìõ´J¬h¹A_x000B__x000B_Å¦i·AÊ_x0011_3R_x001A_V¸AÇ:+ïRJ·ALÓÌê_x001D_·A«_x0010_Ð1Sý¸AìÊ{£_x0016_%¹A}_x001B_a¹A_x0005__x0007_4_x0003_Â_x0001_`_x0019_¸A`5Wµ©;¸Aß4¾±_x0002_]·AÁP_x0004_ôs¹AÉ¡hVÐo·A_x000E_Ñòw1}·A{.M¢á·A*ä;±·A¢Â~·AºZÜÛT¸A¯_x0016__x000C_åÁY·A)N_x001A_¶4·Aº&gt;Æ¦$¸A_x0016_[_x0007_­_x001C_·Aî¢h¥_x0017_·Aö_x001E_$k_x0017_*¸AqS_x0016_Ð	ò¶A&gt;éô0¸AQ¥÷_x0010__x0018_¸AÃ1YÃ`¸AXóÛº6¸AÑTá;é·AØ´_x000B_½I¸AeE_x0015_e_x001D_·A7cCË·AöiêþøÉ¸AÎL{_x001E__x0005_¸AÅ$¯ °·AëD7íO¸AÌjM³ÿ¹¸A×¾-0_x0006_·A_x0012_:n_x001A__x0002__x0004_2X·Aè_x0007_!_x000B_º±¸AÌ&amp;,¸A²»V¯ù÷·A`»rÏ´·A_x0008_`_x0006_ß[¸AØè×Í¬·A¥+°ÔÑµ·Ad^«cý?¹A?ªQYB¸A³&amp;vëC¸A­¾3J}¸AË(Äu÷·AAhE_x0013_b¸AÛ_x0003_k¡O¸A|ÛRÇf)¹A§­íp"¹Aütù/_x0016_E¸Av®	3~¸As_x0013_@¸AQ¿	2o¸AÒýYc¸A@~â`÷·AÂÈ_x001F_¢¢$¸A_i0¿_x0001_¸Aæ}_x0015_c@C·A_x0013__x0003_¥¸A¸AàcDWó	·Ar4[L5·AÄ®§J·AUÞÒ&gt;Ã·A_x0006_«i·A_x0005__x0008_÷_x0004_oæb·ArDø&amp;G&gt;¸AS¼½"ñ¸AS_x001F_+¹AMË°Y¬¸AkcÙý8¸AOÛò*8¸AÞ« _x001B_Æä·Af¨Ç_x0014_*·AÞ¼úÓr¸AÍàß7õ·A_x0001_ßê;-¸Aó®ólA¸A_x0012_¾×_x0006_*_x0002_¹A¨½_x0004_ÿ)O¸A _x0002_ªòÀ·ARÄhXð*¹Ab_x0019_Zên¸ABÌ÷¼¢¥¸AªPÒá_x000E__x001A_¸AÜ±|ÕJ)¹A&gt;Ú¸_x0003_w	¸A_x001C__x0006_2ZÀ&amp;¸A²±_öÿö·A mí÷Þï¸A¿X#_x0013_òl¸AÆ~ö`	r¸AÙc{ùUC¹A¼+.!_x0007_Ú¶A^½ñ^I³·Av8ùû¹·AÔ±$h_x0004__x0006_Ò_x0010_¸A»ðº~±g·A_x0003_Þ1L1¸A¤Í ²¸AÜé6.·AÆöòYbß¸A+Qù|P¸A&lt;I')_x0004_·AÏPÏeh¤·AþäVÑ7î¸A\¬«Õy¸Aéy_x0001__x001B_S®·AÕ8'V?¸Aý_x0002_^_x0015_L¸Añt ¾·AéÓo)zl¸A©¨_x001F_î·A¯ô£h]Ø·Aö_x001C__x0015_|d¸AæX'~WZ¹AWÄk|Û·AnØ_x0015_ãý¸AC(#÷ "¸A{Y}2§¤¸A¨fz_x000E_ªj¹ARª×=_¾·AîO_x001B_b ·A_x000F_.r3Ø¸AÙ{Ïß9Ð·AÔ¶þ¸Aµz_x0005_T¸AÚÑ5Ýò·A_x0001__x0002_t+:´¸A³bvÿ«¸A_x0003_¶ÆáÊe¹A_x0005_ëÇxÓ¸Aùl{ó_x0016_¸AýîB¸AÝHUDI_x0008_¹Aí¢_x0017_x@ö¸A8_x001A_2¯¬¸A;_x000C_#0¸Aý8é(Ë¶A!` ­À¸ATO_x0007_f!¸AQ¹ýVD·An_x001A_igõü·A}Â._x000D_g¸A®Ôh_x0014_O¹AúW_x0007_A³¸At.¿¡æ·AP_x001D_!p5R¹A_x0014_LÜ°U¸AÙßÏ_x001C_;J¸A(_x0019_±¸A÷_x000B_j­_x001B_L·A.ñàÿ0¸¸A°ÒÂ_x0018_é}·A~ÊÆ®¸Aë¨Gg¸Aêð«Zà­·Asw_x0007_ ¸AVÙ_x0018_÷­_x0018_¸A_x0001_x&lt;D_x0002__x0003_oú·A¿#ÈJ±Ù·A·ßjõÌ·A 3_x0004_ÿ5¸A&amp;!q`º¸A×²;ú¸¸AªVÝá¸A¨Ù	S\Í·A _x0001_ëÙ·AX_x001F_(ô·A_x001E_ò«åÒ&amp;¹AhþU(E·A¤NáX4¸AD·ÁË_x001E_¸A,_x0015_är_x001B__x0008_¸AÎÖúC¸Aõ} ·AÁC_x0004_Ã¸A_x001C_(Lu¹A*î&lt;_¸A¢o*!ÕÖ¸As8_x000D_óY·AN	;d¸A_x0005__x0015_ÈÊÂ_x0002_¸AÐÔÿ_x0006_ä¸A¿!¯ãN¸A_x0019_{¨:ÒO¸A.DÖÀ_x0004_¸Aùþ ¹AçùÌ_x001D_¸A·{=íÑü·A(VÝæú·A_x0001__x0002_6_x0018_M_x001B_5'¸Az¯ðb%¸AO]Å{ð|¸A9XWe[¸AUXæ|¨P·AzÖ&lt;¶¡À¶AIÕKÞQ_x0014_¹A9Þç°þ_x001D_·Aêñ4ÈÁ_·AÎ_x0007_làWª¸Abd_x001F__x001F_³_x0012_·A_x001D__x0006_Ih¸AÏgK_x0015_¸A_x000B_#þOã¸A}7_x0006_EH¸A¤s¡\_x001E__x0015_¸A_x0008_H_x001B_Gà_x0012_·Aì_x0010_&amp;&amp;Þ·A|[éÊ¸AàiC_x0008_#À·A_x0004_M/÷øû·A°¢j2MÈ·A{_x001F_Î°ÃÃ·A_x0001_©_x0015_iPÈ¸AÂk_x000E_É¶Aú_x0004_^Ê·A5_x0013_YK%^¸Aþþ_x0016_xõ¶ATÕ_x001F_H	{·A	âìòÅ³¸AÏ2Ñ÷_x0015_Á·A8â_x0005__x0001__x0008_,¸AjM¢²I¸AßÐµZëð·Ar%åºù·A°Ð)ºû_x0019_¸Aø Ü(¸A_x0002_nÚÒè¸AÓ1ôDõ·A~8¥c¹Aë;â ¹A¥ó#UM_x001D_¸A§&amp;_x0014_pÜ¶A 5ìëñ¶AÛõ£_x001B_°·A»}vÁÄC¸AÐ6mëj·AÝÒöU¬¸A_i_x0007__x0003_¡¸AM_x001F_.C¸A5vÅ½(¹ARÚ_x0008_&amp;5n·AÚÚ_x000C_¶`¹AAkÛpùÆ·A$|Á_x0005_L-¹AñA"­0·AÑJ_x0004_7o¸AbæÃ_x0019_É¹A H@h¸A_x0010__x0003_ã_x0008__x0011_¸A_x0006_`øÈê¸A&gt;JºÅÿ÷·AØY¢àº·A_x0001__x0002_,ÊÛ%Ë¸Aà:Ä_x001D_·A_x000D_RÁyÇ¸A _x000B_²_x0003_å&amp;¹A¥asZ¸A°J{_x0015_xï¸A_x001D_Q]Éùÿ·A^Ð¿Cå·AOÒ&gt;×·AöÊÍ§_x0001_¸A_x001B_³Á`z¸A_x001A_ßl¬ÒÓ·AÏ5Å¸Aàô}²Ø¸AìBR2_x0001_'·AxÄtSf¸AÒl_x000F__x000B__x000B_r·A);þL²/·Aµ_x001C_'x·Aâ_x0013_-}k·Aü¹°ÜÏ·A¼¸_x0010_²_x0004_¸¸Aeµ\PÈ·AÀ§xÿ|D¸A2°_x0004_þ­*¸AA¯_x0008_ÝE¸AúõÛN¸A¤_x0015_­Ù]¸A`&amp;q_x0004_î¶Aó#ÊJT_x0012_·AUÎPóZý·AÊXN_x0004__x0007_®H¸Au{R²Q¸Al_x0003_Ê(B¹A_x0017_ví_x0001__x0001_¸A®_x000C_ÈEH¸A$¶D£¸Aê÷¤$t¸AQ1¬_x0004_·Aì~«â_R¸A®lí+_x0017_·AÏÜsh¹A&lt;©_x0002__x0012_ð ·Aq."á¤_x0001_·Awõ_x0014_¿þ_x001A_¸Ae_x0010_%_x0017_ð¶Aª=dMqq¸A9!æmÿ¸A&gt;}güoV¸AæÓá =·A®/SÄ¸A-_x0017_7J¸AµÀ6Í¢¶·Aí[øöyL¸A¡´¤TJ	·A(\~¦·_x0006_¸AhÞä©¹¸A_x000E_±&amp;·A_x0019_ªX,:_x0005_¹AÚ¦¥b_x0013_ ·A½ü_x0001_W_x001A_¸AzñGÚ¦Ø¸AXÉ^¬¶H·A_x0001__x0006_5]-4Ù·A_x0003_Nb-yÿ·A±~}Ì¶A*_x001C_u ü¸A_x0015_|?­æM¸ApqÄ_x0002_·A­Äª-¸A]ô#´5¸Aÿ»y·B¨¸A_x0006_È`²ª·Aì_x000C_Ú ý§¸A_x0019__x001F_à_x001A_EÁ¸A~+û\ü&lt;¹AÃ?àYÉU·AÐéÝ_x000D_·A_x001C_èkÍ]º·A_x0013_uã¤_x000D_&amp;¸ALµÈ\vÛ·A¬_x0002__x000D_¢W¸A±Þí&amp;ß ·A_x0004_`Oñ·A§9µÈÝd¸A_x0013_%ØÝax¸Aõ_x001D__x000F_n¸A8_x0007_)ùÖ&amp;¹AN¼à8dÄ¸A çæ·AÅ_x0005_PFïV¸AæÖ¯5¹·AÆÇðÊ·A_x0015_b¸AêyD4_x0001__x0002__x0012_ ¸A¥q¸\æ±·Ay±ÏüW=·AË_x0017_é_x0006_½þ¸Aáè6_x0013_Øz¹A°_x000F_]Ï·Aêõç&gt;S¸AëX½_x0003_¸·AvKK¸A_~¢5N_x0010_·AïÿV3y&lt;·A_x001B_Fkê¡·A_x000B_øÙ2_x000B_¸A*_x0006_àH_x000F_¹A´VX$¬c¸A:upB c¸A_x0007_BúJÎ·A_x0006_Oà7¹AÜÍý¦Ë·A}8_x001B_/8·Aã,¸A45\É2¸A:_x001D_Û&gt;¸Atõ_x000B_y(·Aóû×%Ç¶A¹]brl·AÄuàùÔÞ·A&amp;~ÈÊÅc¸Aöê9_x0019_¸Aô¦×=¡¸A{&gt;çì'¸Aq¾~õH(¹A_x0001__x0003__x001F__x0008_½_x000B_·AlO¶_x001F_¸A@Â_x0010__x0016_o·A_x0007_B´¸A®î_x0015_Íæ¸Aþ_x001C_Iý¤È·AÎß3eQ!¸AT¢ý_x0006_¸ARý+\2_x0016_¸A_x0006_ÌdÝ3¸Aá¸r³¤n·A]O¤È4k·A z¯û¸Aó_x0002_^óè%·AW_x0010_}1°·AüÂ¥ä+·A_x0016_Qâç_¸Aí:	|kà¸AO_x001E_ÓHTÀ·A_x001F__x000C_2ÈÍ¸AkÚ_x000D__x000C_CQ¸A1_x000B_Â_x001A_ #¸A_x000D_0D¦½·A_x001D_Ü:_x0007_&lt;¸A_x0012__x001B_20@á·A^@äu·AÖe¨1ú&lt;¹A2ÑÂ·A·¨_x0015_&gt;2_x0011_¸AÙ0üÀ&amp;·A$!¶_x0015_È¸AÎ1þ_x0005__x000E_`¥·A_x0016_í¾ÈÇ·AÔ¼ÂÍf_x0011_·AZ¨Ê_x0002_Y·A_x000D_ðâ?^¸A~^y²6ï¸AÝ»Á%ãz·AþßØ×ÛD¹AÇ_x0016_N\¶¹Amëÿ_x0006__x0015_¸A_x000F_äµIà|¸Aï´+¢Æ¸Aïê&amp;÷¸A5Ç_x0012_#H·A_x000E_)h_x0018_¿·AÖ_x0005_'ln·Aòykjüi¸A_x000D_ØØ¦_x0013_¸AÖho_x0007_×·AV_x0004_~Öh8¸AßÊícD_x000B_¸AÞ©_x000E_³·AP	_x0017_àbÁ¸A8Ë×_x000C_Ü·A_x0005__x001D__x000E_§×ç¸A`v¯ÙW¸Aà¼t-/·Aìo2½ _x0001_¸A¼o^Þ_x0008_¹Aà¡+_x0006_Ì·Ad_x000B_ê#ç¶AD_x001E_s¯\_x0003_¸A_x0001__x0002_-]l_x0006__x0005__x0019_·APTÓ_x0001_k·Arg¸_x0011__x0017_¸AzXãÜ·A®Ý¸(L_x0010_¸AÎÇ!0l¸AËòÇ._x001F_·AÓÕVªHN¸A©ÃVºC¸AÄ£°ð B¹A¢_x0005_\:¸A@Ä,C_x0019_F·AF_x0003_·AÅïô~V¸A_x0011_¼9$ü¶AáB!´½_x0017_¹AO÷ÂU¸A_x0002_ÙÌèõ¸AJ_x001F_ 0{s·A¯T«_x0007_EH·A2Íc:9¹AÈ/BÇ/c¸ALI&lt;_x0014_¼­·Aþ_x0001_PX3Z·AÎ&amp;á&lt;öz¸A&lt;­ü=¹A®Å¢¯·AûÌ'ft·A_x0004__x000B_/`Ë·A,_x001D_ºlÌÅ·A_x0010_×_x0018_:_@¸A³X_x0013__x0002__x0003_û¢¸AÁÚQÏ·A\;xø·AíS&gt;}°-¹A_x0003_$ÿôf:¹Aü'I6£_x0010_·Aú¸:_x0010_jÌ·AÆ_x0001_53¥	¹A+]¶½YÑ¸A-JÐ-¼¸A!Þ%ùei·A_x000E_/º_x0001_¬·AÌÉ-Tø_x0007_¸AØøàù6k¸A_x0006_§+¨-_x001F_¸A¹¬B_x0005_¶$¸AjôýJþh¸A,aÃvÉÚ·A«è¤_x001A_L¸A~ä`¥·_x0011_¹A&amp;«h¶j¸A'_x001D_CîB_x001F_·A_x001C__x0011_è_x0014__x000D_o¸Aú»×`_x001A_.¸A¤ß¨cyÃ·AÄ7øí·A&amp;_x0003_"ëÙ·AÎQ½óéÅ·AêÅÀþ5·A¬xÚÃøø¸A~$fph¸A&amp;¼_x001C_&lt;+G¹A_x0001__x0002_¾½@Ï_x000C_·AÚ_x001D_XºÂÖ¸A´6-_x0017_?§¸A_x0004_â_x000D_E_x001F_Õ·A._x000E_ÐÍö¸AjZ©*!¸A'KÎ_x0013_G8¹A£KI5P¸A²ôåXz¸Aê80x¹AÝ¦z·AÍ?Øñ·AfÊÝMÜ·Aç¨æò°·A_x0015_ÒlÙ¦·AÉ­ÇH¸A°5Ð_x0007__x000C_C·AG/¨Ã»·A[èÓb·P¸A®gLR_x0011__x001B_¹AÙÁ(_x0004_Ö¸A¾0j;æ·AröÐoÒw¸AëEc_x000C_'Ó·A²+¬Äcc¸Aâ&amp;K|ã·AÚÏ&gt;«ÀJ¸AâQ_x0005__x0002_¿ü¸AñCX	ý·Ao:/¡gý¶A&amp;ccR!î¶A3C_x0004__x0008__x0012_Ñ¸Aa_x0019_Û±Ñð·ADû'ë%·Aðþ?6¸A:-¤_x0005__x0010_H·A¢_x0014_ÞkÝÁ·Af	_x0008_{bÀ¸Aæ8®àOè·A|_x001C_&amp;æ!¸A[4_x0019_èÈh¸A×¤ø_x0010_Â_x001E_¸Añdj×Ë¶Aª0Hb¾(·A_x001A_	_x0017_y5C¸A_x000E__x0006_çò·Aâá_x000F_j·A_x0010_£¶÷·AJrÉ²Sõ·AÑs6,n.·A/"_x0014__x0003_ï·A`§+wÎ@¸A_x0001_­G×s¸A(°`læ_x0002_¸AÐ'ø_x001E_Q#¸AûËAUvö·Asó_x0010_ck¸Aª£ãÌii¸A?®ÞÀ^¸AU_x0006_?r ¹A¤Ó¯dI!¹AÌC_x0007_ì_x0005_Ñ·A_x0010_Ê`£Á·A_x0001__x0002_%x¹_x0012_¸A_x0017_ë/¸AWú¿T_x0012_¸A#:E_x0012_{¸A±Ã¢D¸Aº}'£¸AÐ_x0004_nR_x0013_õ·A½ý_x0012_É¸A1b´S=_x0018_¸AÖÃWK6Ì¸ASo±öÎ3¸AM{k×æÃ·AhÂý_x0006_bY¸AÑÃ`2_x0013__x001E_¸A@g°~§î·AæW_x001A_y«¸AQ_x001D__x000F_M·AÁ_x0010__x0005_ÙÊ¸A°)e«Ê_x001A_¸ARîàPÜ¸AÌFx_x001D_;&lt;¸A¹¢î·A"4Ø_x0006_[¸A_x001D__x000D_ëêõa¸A}Ë1P_x0005_¹A_x0017_ò_x0003_Æ^¹A03_x001B_ó÷¶AÅh2Hþ8¸A _x0018_dDÔÃA\_x0003_h{É;ÍA&lt;?í´ÊíÒA*ad9:n²ÑAÜ[UæQrÄAÃaåáÊA°õP¦£=»A_x0001__x0002_99_x0002__x0002_99_x0003__x0002_99_x0004__x0002_99_x0005__x0002_99_x0006__x0002_99_x0007__x0002_99_x0008__x0002_99	_x0002_99:_x0002_99_x000B__x0002_99_x000C__x0002_99_x000D__x0002_99_x000E__x0002_99_x000F__x0002_99_x0010__x0002_99_x0011__x0002_99_x0012__x0002_99_x0013__x0002_99_x0014__x0002_99_x0015__x0002_99_x0016__x0002_99_x0017__x0002_99_x0018__x0002_99_x0019__x0002_99_x001A__x0002_99_x001B__x0002_99_x001C__x0002_99_x001D__x0002_99_x001E__x0002_99_x001F__x0002_99 _x0002_99!_x0002_99"_x0002_99#_x0002_99$_x0002_99%_x0002_99&amp;_x0002_99'_x0002_99(_x0002_99)_x0002_99*_x0002_99+_x0002_99,_x0002_99-_x0002_99._x0002_99/_x0002_990_x0002_991_x0002_992_x0002_993_x0002_994_x0002_995_x0002_996_x0002_997_x0002_998_x0002_99_x0001__x0003_9_x0002__x0001__x0001_:_x0002__x0001__x0001_;_x0002__x0001__x0001_&lt;_x0002__x0001__x0001_=_x0002__x0001__x0001_&gt;_x0002__x0001__x0001_?_x0002__x0001__x0001_@_x0002__x0001__x0001_A_x0002__x0001__x0001_B_x0002__x0001__x0001_C_x0002__x0001__x0001_D_x0002__x0001__x0001_E_x0002__x0001__x0001_F_x0002__x0001__x0001_G_x0002__x0001__x0001_H_x0002__x0001__x0001_I_x0002__x0001__x0001_J_x0002__x0001__x0001_K_x0002__x0001__x0001_L_x0002__x0001__x0001_M_x0002__x0001__x0001_N_x0002__x0001__x0001_O_x0002__x0001__x0001_P_x0002__x0001__x0001_Q_x0002__x0001__x0001_R_x0002__x0001__x0001_S_x0002__x0001__x0001_T_x0002__x0001__x0001_U_x0002__x0001__x0001_V_x0002__x0001__x0001_W_x0002__x0001__x0001_X_x0002__x0001__x0001_Y_x0002__x0001__x0001_Z_x0002__x0001__x0001_[_x0002__x0001__x0001_\_x0002__x0001__x0001_]_x0002__x0001__x0001_^_x0002__x0001__x0001___x0002__x0001__x0001_`_x0002__x0001__x0001_a_x0002__x0001__x0001_b_x0002__x0001__x0001_c_x0002__x0001__x0001_d_x0002__x0001__x0001_e_x0002__x0001__x0001_f_x0002__x0001__x0001_g_x0002__x0001__x0001_h_x0002__x0001__x0001_i_x0002__x0001__x0001_j_x0002__x0001__x0001_k_x0002__x0001__x0001_l_x0002__x0001__x0001_m_x0002__x0001__x0001_n_x0002__x0001__x0001_o_x0002__x0001__x0001_p_x0002__x0001__x0001_q_x0002__x0001__x0001_r_x0002__x0001__x0001_s_x0002__x0001__x0001_t_x0002__x0001__x0001_u_x0002__x0001__x0001_v_x0002__x0001__x0001_w_x0002__x0001__x0001__x0001__x0003_x_x0002__x0001__x0001_{_x0002__x0001__x0001_ýÿÿÿýÿÿÿ|_x0002__x0001__x0001_}_x0002__x0001__x0001_~_x0002__x0001__x0001__x0002__x0001__x0001__x0002__x0001__x0001_º¸ _x0003_ÜÏÌAø&amp;Só´6·A"	ý_3ÓAzKtí_x000B__x0002_ÒAp­äÜîvÀA\_x0018_­÷oÏA^//A_x000C_uÒAÂ¨ößÁA_x0004_!;ÒÌA_x001C__x0013_Ö¤6ÌAlOc¶&lt;=·Aº¦À	ÓAÐIoÄ}ÇAÄ8-íoðÎAè_x0004_¶à;¾ÏAÔ}G2ðÉA&amp;Õx×3jÑA¶) õéÙA_x0003__x000F_NçÀAtK_x0016_3_x0005_6ÉApµPo&amp;ÅA¾6CÁ3oÖAnûEÃoÐAö$Ã±CºÄAÀ_x0002_Km&lt;ËA0&amp;±2øÛÏAz8^_ºÊA_x0008_	n·ÐÈ¦`ÖAèËE9\ÔAâ_x0008_ÝöD¬ÉA^a£_x000E__x001E_]ÊA¼¤¨ïiËAQ_x0011_È úÇA¦kFPA4ï_x0018_7_x0003__x0010_ÐAj_x0008__x0002_^dÁA`þÁÈ:æÌA_x000E_¬x]H$ÛAL_x000F_6\_x0005_ÒA¨_x001C_ÝUBÆA_x0012_3À·þïÓA_x0008_ g_x0001_ã2ÆATÊã¢\»A°þ«¨¯³ØAò&amp;¨+dËÆAðO2©ïÊA_x0010_oÇ_x0007__x001B_ÄÃA^ËõOQÐAÊ®_x0003_øåÕAÈl¤ _x0014__x0006_ÅAî®_x0005_ûÉAjÂöÿ&lt;ÃÕA|¾_x0011_V¢ÖA|Û_x000F__x000D_«þÑAZy®FWËAÄ¡&gt;ÔÔÓËAÊ¿Ô¹'ÌAÈZ?_x0004_E±ÎATbÇ_x0001__x0002_J×ÔA¨gÉÜ30ÄAÝä~(DÍAh_x0017_òÀO`»AfBªê¤ËAôìuéæÉA »_x000C_ÁA_x0010_Å_î_x0004_ÃA ²ï_x0016_»A`Ë­ãÎAØ_x0006__x0012_k¢AÁA©t?YÓA¢Åí"ç_x0002_ÑAT,Ù_x0015_©~¶A_x001C_ãÐ ÓAX_x001C_êx2¾A¬ÄyÆA_x0008_Ót_x0017_$ÃAlb_x0008_ÎÞãËAèç_x0004_¬1íÎA%"+ITÒA8KÛm¼A¸áû,¿îÐA_x0006__x0003_Ú´§CÉAæÁ_x0013_äÚêÌA_x001C_ã£ùÓAø©¡_x001D_jÕAðì_x0002_ÏAXÒ_x000C_VÓYÂAj_x001B_é$¯4ÔAR/ØUöÏAPGÙxó+ÑA_x0001__x0002_ÈÌkìçGÍA'È°_x001B__x0017_ÂAÆyn{ÄÐA§(£¬ùÍA|µ&amp;©=lÌAÈÁ¡ñS´Aj_x001C_VÈAi×·{_x0012_ÍA8Ô?¯8­ÂA_x0002_|_x0011_ògÈA\ï	Ä·ÕA@ÿ_x001F_uËAz'­ìÑANMÎÌAØ"ý§~ÑA0D´;ÎÄA|¥¼Ú¼¼Aì4_x0014__x0012_Ð¤ÕAnDÄ_x0018__x0006_ÕA&gt;wµxÈÈA_x0004_ög§ ZÁAª7­ìÈÒAÊì8¼ÖÑAäàDÍV'ÈAß6%NÄAð_x0015_R~ÙzÃAôÃ_x0002_Ç9ÆAlâM=Ñ×A_x0004_ô©KË2ÈAt÷ó_x001B_%ÇAÞ+¤Ç)X×AÈ1f_x0003__x0004_jÑA&gt;óû8©iÒA _x0016__x0015_c(ÎA_x0018__x0018_ÅeáÔAÂðôÓÎhÝAXp	¾Ah_x001B_EÙÀD¦A_x0004_/`O-ÆA¶óN_x0002_^UØA¬·sÕÆÏAàPÔç_x0001_þ¾A°ä_x0008__x0016_pËAüìv&amp;ëpÛA&gt;ý_x0008__x0012_ÇAÂ0_x0002_»¼²ÑA¬Þ,â_x0010_ÐAúô`øÉAh_x000C_&amp;32ÀA.©Å	ÊAÎÐ añ_x0008_ÃA¢á#"ÌAF&lt;_x000D_íáÅAì,êzTôÄA^ª}^×ÉA_x001E_ù}µÚÆAÆN_®ÑAì-q¿D_x000D_ÌAÐ¼(ÏÔAÔ_x0018_YÄÀAd¹jÅA¤Ð'-?¼A_x001D_÷Åw%ÌA_x0001__x0003_DñÜýîµAL½L_x0019_W$ÏA&lt;mßqÖI²Aà_x001B_)_x0015_¦ÜAhO_x0008_áïnÕA(_x000B_!²¹£Aü_x001E_:QÑAÞ$s]yÖÖAú&amp;óÖlÛA4#¬ö¾AÆì&amp;âè*ÐA"wÉ?qNÉA¤`_x0016_Òî«¾A_x0010_¾¬vô	ÈAv/òMqÒAò]ôø\ßA¢_x0008__x001F_ ³AàÜ_x0011_¯2ËAR|¸_x0018_4MÂAÒy_x001B_ë¨µÃAØ$Õ©vÓAøã0°ÒA_x0002_(Æ×ÖAî@ìÜÙqÓAÀ$bDK&gt;ÔA$#_x001E_ra=ÌA¾¬y_x0005_rNÈA°Yä5SÛ¸A|_x000F_o!ÉAÀ®ióÏA{û£YÈAV ûH_x0001__x0002_}ÉAìÈ|±_x0019_±AÔIMaæ½¼A¼vãL_x0010_ÒA î&gt;]Y³AVJ­_x0018_³:ÑAJþ\xÔA:=10ÒAX}DíläÎA4_x0014_ÔÜh_x0019_ÆAúÕ_x0010_ ØAªÖéù_x001E_­ÒAìHLÀAVná¯èÐA_x0008_gå_x0005__x001C_×A´_x0007_opÒéÅAØ_x0014_Î@_x001E_!ÎA ¸¾c[zÑAìF*_x0005_¸ÑA¨âfw`NÏA¸_x0005__mwÅA|-n²QmÏAü§K_x0015__x000C_°¿Ad_x001F_éþhÇA`2à_x0004_d¯A_x0016_ _x0015_ØW_x0008_ÔA*Jù¨Ý_x000B_ÆA¸éêåfÍA@_x000F_ËXÄAÿ~c_x0018__x0002_ÐARUKõPaÂA|²6xæ}ÀA_x0002__x0003_Ô±{;¬ÒA_x000D_ÝÜõ	ÐAhbAÉLÒÍA4Ù¸Ál¿AÔQ£õ_x0013_)ÐANÜëÊÑA*_x001B_Mó_x0012_3ÛAt_x000D_éP}iÕAüª..!ÝµA¬Nr.3@ÝAd6(&amp;À²±AdQ®Ì2·AÊVK|_x0006_ÒAÄNòf|_x001E_ÍA:IÐAØÚ4ø4ÒAÎ6`ðDjËA:&amp;ÐyÚÓAÀ1ñY£¬AR°_x000E_eCÅAf²ÿ ÉA¶dtvêJÐA8Å-ÙÁ·ÉA°Âø]CôÊA_x001C_¥ßþ_x0015_ÍALÓ÷_x0001_q±ÍATd¼_x0010_­·AÎx­VÉ°ÐAÂÏ2óÊzÃA`ÑË_nAº¿£ \ÌA_x001C_&amp;Î_x0016__x0003__x0005_ÎAÚf©T_x0012_ÃAªè_x0018_¯¸ýÉA^ï¹=ê_x0012_ÛAt_x0013_æ]ÓAuµ_x0005_ gÂA¥¢ÐAF_x001E_qFôýÐAm_x000B_þ[ïÈA:_x0004_å_x0001_CËAlÇ_x0006_±ù¿AÇle&amp;W¶A&lt;üö÷FtÑANñ5ÿþÃAä÷\õ_x0012_ÖA_x0012__x000D__x000C_¯(ÄA\ò{¨àÓA¨âð&lt;ûfÍAº£,ÐÑÐÅA_x001C_ÏÀJ÷»Aèó£®CÍA2_x0005_ÒZ_x000E_ÉAÜòî½þUÃA&amp;_x0008_Î5hÕA^_x0004_MùÜA¬_utÚÂA$È7±_x0002_ÏAðÜ¡F_x0016_ÇÅA®[[çÊeÐAìhN;ÔA_x0014__x0002_'d7ÕAtË_yç°A_x0001__x0002_f_x0015_«HÒAÖ)_x001A_£bªÇA_x0010_Q¶Å0ÔA"Æ_x0013_Bú&amp;ÑA®C_x001D_ÙÆêÇAZ³Eá:qÕAò_x0008__x000E_/kåÊAü_x001A_(÷ÔA8_x0013_9hÍA_x0002_Â&amp;êÀÕAÀ&gt;Är¿A0_x001B__x001E_/´A(ÁQý»ÊA_x0001_m/T_x000D_Aê	`±_x0005_ÆA ÇS*í@×A|«_x0006_E_x000D_}ÔA$5ãDÜÚA:÷ØcfÈAÞl_x0003_ÚÍÔAr°AÓAto4vÊ_x001A_µAxbl&lt;éÛÐAüÀ_x0002_í [ÎA¦÷° '_x001C_ÆAÊhôñµÐA_x0016__x0005_gL%óÉA.)$Ñ_x001A_ÐAðj_x0005_ÃäJÎAfÏ`ªWîÀA_x001C_[_x000C_¡¼ÎÔAy'ù_x0001__x0003_&amp;ØÓApv`ÜÙºAøß'i÷_x0018_«AH [ê¡´ÄAïÏºØAöå2ÄëTÈAL_x000E_ÿ~ÓAº_x0003_[®õKÉAfamJí[ÇAs_x0006_°)(ÇAÖ_x001C__x0001_=_x0018_àËAüì_x001D_ïÓÍÆA_x0001_;Ý8B9ÕAÀ·Ó#ÐAà2Í0_x0012_­A^¡:4ÍÓA~Õ ,_x0018_©ÑAôn#1¢VÉA¨£#MwÐA_x0008_}¾+FµÏA·¸	ËàÏAà_x0011__x0008_&amp;B¼ANÙÝ_x0008_.hÁAðL_x0002_q×{²AúyºÀã¤A(s&gt;_x000F_ÊÒÍA\Ñùê ÔÁAf_x000D__¢dÑA_x0018_-®pó)ØAÊH±_x0018_ÑAú¿=_x0006_ÓA0_x000E_J¹A_x0001__x0002_ËV_Ç_x001B_ÍAþÀèH_x001E__x001A_ÊAf×z_x0016_êÝÈA¬_x0007__x0019_¥¾pÚAÚ;Cø_x0013_ÂAL_x0002_|©ÝÌAîO¨pÞÄA°õ_x001D_ÚÜóÐAöca£0,ÊAêS1	nÕAnd­ºN_x001F_ÇA°OèÏ¨ÉAVr_x0012_þSÕA&lt;rsq ÁALt_x001E_*HÒA°aJ/9yÕAª¼®mEÊA$Ê_x0003__x0013__x0003_ÎA_x0002_¥_x0017_cNäÑA¬´{_x0015_V_x000E_ÐA_x0008__x0014_Á3ÀA WLi´ÉAÎ*¶ïfÄAÈ½¡P¡ëÐA8ãwqr_x001F_¤AX_x0011_íÿ_øÔA¬»­~_x001D_1ËAZÉ^C=UÊA¾®y]&amp;jØAÄ8Ç8DÓAÌ3_x000E__x0018_G_x0016_ÚAà÷_x000C_ß_x0005_	Ô#ÌA_x0018_Iö`_x0002_F¨AÐuÏáMÉAäYÁ¦ñ.ÑA_x0014_Bq)ÅË½Aò9jK$_x0004_ÊA_x0004_MM'ñ¶ÖA4CxRÑA_x0006_¬_x0015_å¬ÕÑA¤ÔnxRÃATª6ÕõºAìÃBø×_x0010_¸A¢ÒÅÒA(/E²A¤_x001A_Æ_x0001_6]ÄAÜd#Ø¡ÇAäíYo_x0005_ÇAÞM.¤î¼ÉAæTªëÒAW_x0005_±Ý_x0001_ÎAx¸6ûhºAFµsnç&amp;ÊA@_x0003__x000D_µÊ.ÑA0É¦©_+ÐAÌTÙy_x0007_üÏA@_x0010_´}ånÐA"_ù¤ÔmÐArpöçeËAªÃ¾_x001F_ÒA,37ÍhòÌAÂY±v_x0008_dÕAt×ôýT(ÕA_x0002__x0003__x001C_Çã_x0019_ä[ÓA_x0006_´ù¶ØêÑAPâØÓûËA¸_x000C__x0001_ÆAñÍ¶§ËA+æV¦xÊA_x000C_ ëò!ÖÖAÌéªBÑA6_x001E_g÷_x000D__x0013_ÃAtføwY)ÖAD@ãUvÅADì1c_x001B_ØA"Ïô_x000F__x000F_ÄA¼ÄXGèÍAÌR*_x0011_G?ÏA(_x001E_«ÙA¯7qÌÄA@|_x001A__x0006_R-ÐA^pË»ÅÒA_x0012_D_x0011__x0013_S§ÅAÔ_x001B_ôi/Ñ½AÜ&gt;_x000F_ÿ_x0006_ÊA*°Ó0_x001D_ÌAH_x000C_6 ¬ÖA;ÀêBlÊAâx_x001E_KL_x001E_ÔA_x0008_ÆÈ_x0002_õÐAä½[8¥cÑAzÜ-HÂAø+lC_x0011_6ÓAìîû&lt;ê¾ÇA0±Ü_x001C__x0003__x0005__x0001_ËÊA~Ñ_x0012_¨ÖÊÇAº)ÈÑ¾ÅA8¡.Ä_x0004_oÈAÄ_x000B_Ï_x0017_ÌÔA®ªdÔÐApI«_x0013_XÈA_x0005__x0012_gÖÓAü6?_x0008_7ÇAÎ"ê?åx×A_x0003_¾õ°IªA¸ê(=CÑAZ¹¡£óÃA¤%èO?ÑA8£_x0006__x0016_ÇAÜ_x0004_=¨_x0002_ÕAÆÉ@ÃÎ¹ÓA_x0008_-öÄAÂÇññîÄÒA_x001C__x0001_)ÂfÄA.`_x0002_çþÇA_x0016_ã_x0007_ØA_x000C_ýg#Ð·ÃAà_x0013__x000C_ÓÉA`,_x000D_ËAhÌÀ%ÏA_x001E_ð/Â!ÓAt5zÞÎA(°Ó{ÑAêñõ._x0019_SÔA,O³ åÍAÄ_x001A__x0008_ô(ñÍA_x0001__x0002_gâ^ËAv_x0001_k¬_x0019_ûÒAð~$lÑA,_x0018_ú_x0016_?ÐAdî^L/_x0019_ÂAX_x001E__x001D_@áÏA_x0012_Â_x0003_ZÌ_x000D_ÂAùBlmÎAv^_x0018_ðÃAÜd}SØAî_x0013_*¹4ÍAÊõ&gt;þjÖA|_x0014_vmßÖAt8êd,ÉAf#_x0011_ëEÅA_x001E__x0017_1_x0013_Î_x0001_×Aú_x001E_ÔÃXÉAn/¨%ÒAºlÄÔAè_x000D__x0015_e_ÑAöRd dØA_x0006__x0013_³cöÀAö_x001A_ggû9ÌA*\wj-ÄAØEóìlê«AäûÑ_x000B__x0016_£ÑAÚ$Âq .ÍA_x0014_Æ_x0017_¸ÏÖA_x0001_&lt;Ô?%ÆA´h_x000D_0"ÜÍAÔ_x0007_*ãÒÆA_x0016_]¦E_x0001__x0002_B_x0004_ÑA²z/òâÉAxZ­W9öÎAØy_x001E_ôÏA_x001C_Ï&amp;Àë7ÔAÙU;Ä}ÄAÀÉ_x0014_~½ÁAôQDÊî_x0007_ÑA\À+/_x0002_ÁÍAÆ{%@°ÅA_x001A_æ@óÁA:¡ÄçLKÉAtå_x0017__x000C__x000B_?ÏAp`_x0008_G×A_x0001_Ì_èzÅA_x0012_Q8üþÉAÑfNç?AR`u\»ÅAÄu9&lt;¾¹A¶Qñ±ÌA p_x000D__x000B_¢´AªK_x000E_0«ÔA@ÚHR_x001B_õA¼d³³ÃAbÉQHçÊÕAÅ_x0006_ºå`µA´K_x0001_â¯µAÀw_x0017_ÎCÒAB^_x0002_hgÓA°æ~]_x001A_ÞÆAv}r9óËÇA´#_x0017_jºyÃA_x0002__x0003_¢@¯Ïó_x0019_ÃA¶^ÕnËAÌ}_x0001_ÊßÑA_x0010__x0014_.dÉ_x0011_ÉAÜ¯Ý`óÇAæî_x0001_íJ¹ÈA_x0003_À\ÕéÁAøx_x0007__-ÏAThãµúÑApÁ¬_x0005_´ÆAòßôQ7ÓAF}ªFBÂA¼_x0003_ÝÏ_x001B_¾A_x001A_ LX"ÒAÞxùp±âÐA$h[îÏAÎâ¯¢äÒA¬-_x0015_UY_x0013_ËAÿ7»/ÄA_x0008_#ñt	éÊAö R®Î¦ÆAÌ¯?ÚmÊA_x0012_~Á»ÒÂAÎW5áy_x0001_ÌAÖÅg_x0012_ÔAtïC50åÐA`&lt;eÆAX$£ãëÇA_x0014_Ø_¹}^ÐAP^gíý@ÑA²"±õÐA*@@F_x0001__x0002_x@ØAvÐsb._x0007_×Ah¯aÏ§ÎA_x000C_HÛÇ?ÕA¤Î_x000B__x0014_t¬ÏAøÛeê_x001B_ÌADÙP_x0001_ÄA4«§éPùÌA¬óúTßdÁA4"íGÅéÍAtÇ_x001E_@_x0004_·ÊAFOìþ\Ë×A_x0010__x0013_ly_x0003_ÖA¦#_x000F_Ó_x0010_9ÓAÞ_x001B_K³_x0015_9ÉA_x0016_±k_x0004__x0002_óÑA\(_x0017_½ê_x0008_ÊAz&lt;ø9_x0003_ÓA¼_x001F__x0012_¤¢_x001E_ÅAd)8o¸ÏA¶&gt;_x0003_"ÅAHù;&amp; ÓAhï_x001D_	-ÿÓAÎÙgÏÏAÔVið!ÍA±an¨É¹A_x001C_lD÷bÈAîìzH4_ÂA$÷r°_x0003_ÀAXiÖòÂÕA®Ïmlà_x0014_ÊApíÈ,%ÌA_x0001__x0002_¦_x0006_A_x0006_FÔA':Òy*ÌA4_x000F_Q²A¦{´%ã_x000B_ËA&amp;Ò¾_x000C_ÄA_x001E_Åæ¶U_x0004_ÅAä¬3_x001D_ÁApòáÑA_x000C_î¯_x0007_~ºÎAdM_x001E_ö9uËA&gt;A­ÿ bÔAª_x0013_Aû_x0010_ëÇA0L.ÑgR¶AXdtM*®A´°ËÉA°és²9ÕÃAN9ÈUGpÒA_x0004_`tÎAäoG_x001E_ØÎAÖÊsÿÃAÐZM_x001D_¤²A^$ö ×A]õ²ý~ÑAN_x0005_°mtÕØA°Ç5·tt·AØñWàÉA´¾}lÑÑA¶'1_x001A_'ÖA_x0006_É_x0019_û×jÒA@¶ë|¢Í¸A_x0006__x001F__x0010_y¦ñÈA_x0012_Äz_x0002__x0006_TGÐAÛ_x001D__x0004_¯_x0006_ÌAàUjÒ_x000C_ÅA0_x0006_4DÄAFG¼&gt;	ÐA_x0002_reÔ_x0001_ÐAµ)àÐA\T2Ë¥ØËA| f_x0005_ÒABÂy3_x001C_JÄAÎóP	öÔA£!×_x0004_ì¿A²Ø«DàÐAG¸)2ÔAKêÔQ¤¶Aø_x0016_Y_x0003_tÄA_x0002_j]ÂMÊAÔb_x001E_ÎJÅAPê V_x0019_«¿A|n(V_x0016_ÎA*lC0iÇABÎ_x0001__x0001_¦&lt;ÃA(è_x000F_ßá)´AplòÍÆA °²ÙêÐAHú_x0011_â¢CÚAèX_x0017_ìT­¿Ab»&amp;ü©IØA"Û¾Ä_x0014_ÉAöÎÊv¢§ÂAÈTeO|AÚA_x0002_QømÙÎA_x0002__x0003__x0016_[¼_x000F_ÿuÓA´"ANXßÈA°c2ÂA¨áöõó¥¹A_x0006__x0002_iR}æÒA_x0012_Õ«R³ÓAÒ¨u_x0014_ødÔA8ð¢@o¾A_x0014__x0008__x0016__x001D__x0019_ÕA.ãQ`_x0001_ÔAØÈÞ¤âÐÉAôW§£«À¿A´d	j_x0007_vÅAlî_x0006__x0005_/ÒA_x000E_:ê®ÀA1Èj8I³AÐÃòûÂ­AZÎÞºNÖAñÅ\h2ÆAÐÂ	ÍqÆA_x0002_iÂ_x0017_á_x001E_³AT¬$-¢ÐAX¤[Ð7¤AptüzxÂA\}w\«PØAÈb M¯,»A_x0012_4_x0012_{yÈAJÿº_x0008_Ô½ÀAÎyO¾ù_x000E_ÊAxõæâD¾ÍA_x0002__x0012_ÏÈ_x0016_,ÒA_x0004_xF_x0001__x0002_0ÚÑAl_x000F_ò!ÒÔA¦póqØA¢W§WÍþÊA&amp;Îr9[0ÍA¬@TK¡Þ°Aðø_x0014_î_x0001__x000F_ÎAß ÍAxvty_x000B_µÔAlgù¯yÑAf5û^ÒA_x0012_0)M§CÔATçÎNHyËA¸B äÀA6 ÆÌ¯ÕAÈ03myÍA$áºIçÏA_x0001_g_x0005__x001D_zÊA¬®?}ÔA!¨ÛÔAÚ	k¨nÓA(TenuuÍA®«[æëÉA°Q"â}ÑA*´g6xÔAhï_x000B_V+ ÐAÊÈg;ú·ÁA_x0001_88»Y&amp;A îÍwd_x0019_ÓA,_x0004_ò_x0002_ñÁA_x0004_«ðnÛAzôbdò_x0015_×A_x0001__x0003_®u4CxÑA O³ºB«ÍA&lt;nW¬LÊAæ±I¥Ã&amp;ÕA$dP	1o¼A_x001E_*ð¯_KÒAðñòÊ£ÙA¨.fëóÏA_x001A_P_x001F_x¦ÄÉA_x0002_e,·ÃA,ÚÅ]kÃAL#5jj¸ØA¤z¼XD ÑA,rÒ½ÕAõîYÀÊAú_x000E_¡¾ÂA\F_x0017_³ÛÌA¬'g%áÿÖA&lt;t=JiÜAú7oÁÃÅAÄ5_x0012_»¡ÑA¼_x0003_VÙwÁA»MÚÁA¸«þ_x000D_í¶Aê«ÆdæÐA6cÂúYTÌA~ì_x0007_÷O¶ÔA_x0008_ãa]&gt;ÍAh_x0010_8zÍAÄ.zµUÎÇAä?W?E_x0003_ÔA@ô°_x001A__x0002__x0004__x000B_¹»A®ÐA&amp;äËAú­$~cíÅA`SËógÝAüïÞÐâÐAÐ»_x001C_l=_x0013_ÑAhd_x0002_,ÌAô_x001F_p_x0008_õßÖA g÷×ÏÆAw,GÈ}¾A¢=¶VZIÖAî_x0013_¥ñ_x001A_ÌA6_x001A_ºëù´ÛA ôÆ±ÇALÙ_x0018_@_x0008_ÍA _x000E_&gt;­³?ÐA_x0008__x001D_¾_x0003_}_x001A_ÕAÔ8CÈA_x000E_\«:_x0001_¼ÌATà¤¤ÇÌA´ÌDØN=ÒA¢Ò_x001D_CÁTÕA¬´×'P_x0016_ÐA&amp;_x000C_ñ]ÖA0ýcîh5ÄAÂXàÙºA}ny¤ËA°B³ÖAl_x0005_ÑØAÀ:ÊvÌA"eiÉ !ÒAø_Ü_x001A_±(×A_x0001__x0003_p_x0008__x0002_õÐA¬öeUâ~ÍAHÔÇ_x0001__x0006_ÊA£8ö1ÜÊAzö_x0019__x0013_?ÐA(ü&gt;Èüã½AÈ0&lt;ªdýÐAt|&gt;_x0016_6Û½A\LÓ_x0005_çÐAÒ)¶[lÕÊAdéÏA4"ÖóPeÐA4-Ã_x0015_ôfÐA¸£¼X6&lt;ÉAÇJ|óÐA_x0010_$L¹Av¿¥fqÆA_x0002_mÇ¨@ÚA´º©ÌApÜ_x0011_²@9ÓA_x0018_nlÅ¦FÏAHùÆ¾A_x0012_*DÒALârý°÷ÀA§@ÎÝ~ÄAl¥ù5(²AÔ:_x000C_Ýûo½A¶zµ)a¥ÓA,~PAÑA´d¬_x000B_3_x0013_ÂA¬=ljélÌA_x0008_4&gt;Ì_x0001__x0002_&amp;ÞÈA&lt;_x0005_Qk&amp;ºAbg¦/h_x0002_ÔAÝM_x0008_öËAÚ=_yÖA'#®ØfÐAxúÒ¶x(ÐAVÚ_x001B_^((ÌAÀf¹zÊAH×R_x001D_ë¤ËAr¢-ÒngËAàhmô+_x001A_ÒAN_x0010_°P¥_x0001_ÐA_x0014_w¬ÆA_x0012_r57h×A´DÙÖ8ÝÐAò¾£-_x0002_ÑAê.á×¹ÒAÐ£_x0004_Ê(×AÐi_x0003_S¹AF¹¿_x0011__x000B_©ÀARÈ_x0006_jÃÐA4yUf¾ÆAr½_x0002_R¸÷ÐA_x0014__x0018_×ÜAFüo_x0017_·_x001B_ÐA`_x001E_Ë_x000D__x001F_?ÅAx7j1ôÊA¨^_x001D_7ï_x001F_ÍA¾DøÈÓ,ÂApFúLq¯A_x001C__x001D_é_x0015_¢¥ÐA_x0005__x0006_Ö2_x0002_1@ûÀA,ÿS_x0013_ß¾Aþ:ü³UúÉAHBJ_x0003_*ÒA_x0002_LéÂñÒA8U1³ÞÆÓABoÎc­ÔAúC@_x001D_h¦ÀA_x0016_òR0éqÉAÐT_x0006_MgÀA_x0018_5»AZáÔAú73`ÕA_x001C_þ"ÞFÊA¦_x0005_X¬íÌAd_x0001_ã¯:xÖAÆT÷ÆA_x0016_åÄû[JØAî%'|rÎÑA¸¿,]I\ÎA¼â_x001C__x000E_Æ"ÇA~?CctÅAÄÐ _x000F_rÛAF¬5_x0004_òÓAF¾,Ú½®ÈA_x0008_è¦7´ÓA&lt;³tþ;·Aä[2¬á1ÊA4¬wyÇA"­µ?ÙAþÍ®Æl\ÒApEm=§ÒA(d_x0001__x0007__x0017__x0012_ÌA_x001A_¨_x0007_:`UÌArEoJ@ÅAd'îZïÒAhÊ$_x001A_è¼Aè½ÀþkÃAÌgStX5ÐAn¥_x0018_PEÖA6¼Àá0pÆA_x0014_Þ:)üÃA°¹~mAÑA _x0003_ËZ(ÛAº/UÅ:øÅAX£Eä#_x0019_ÑA@dÚÚÑA_x0001__x000C__x0008_@&gt;A|n	_x0015_ÇAdO?@e»Aþ!U¥áÔAäÑ¹:-ÂA¾uW^_x0004_ßÌA_x000C_*é3``ÅAf Ð-¡ÓA_x0005_®¤VpÑA_x0006_ÜÃ9.ÒA_x0002_a À$ÀÀA_x0004_«+_x001C_½_x000D_ÉA¼æÔ=ÜYÓA°íÁrÎA_x0008_H¸PÄAn*[·CÅA"ñsû°TËA_x0001__x0002_\i4¦;_x0019_ÌA&lt;pª)û@ÈA_x0016__x0001_&amp;ÒAþÙ=SÒAúI,ßÐA$x_x001F__x0013_åøÖA,1ÝÍlOÕAÚº_x0002_E|-ÓA`_x0012_ñ_x001B_ªAp&amp;®Ñ÷MÀAHëeë/ÁÍAf¦Y==ÑA_x0006_ê_x001F__x0015_DÊA¥"ñ&gt;°ÍA~µØ«f4ÆAhûÊÞÒÈA(ý&lt;h_x0006_ÝA\aRt²öÐA²5{]ÔAÐT/Ü_x001F_PAÈ®ÒZ_x0013_ÏA¢_x0010_ÄÓÜaÃA_x0018_øt­@ÉAúä¶L6ÂALDæIöÎA0ÁÆ®UâÆA,_x001D_V_x001C_×Aúé(YÊA_x0018_\K·ÌüÖA&lt;_x0014_ÿ&gt;ÿÑAê1ú_x0015_)ÝÉA_x0002_*_x0001__x0003_¼ÊÒA¨&lt;ÿnÁÍAÜ_x0015_· OÕA$à7&lt;_x001F_¶A_x0002__x0008_(_x001E_»nÂAÈÓ¾_x001D_H_x000F_¿AÌ|_x0001_íP=´Aðf*(_x0010_ÚÎAÐÀì_x0011_VÕAf_x001C_`1EÊALu®xÒ·×AtË_x0016_3_x0012_ÑAjþ(çÃA.]Ý¬;ÌA ¹Þ.èÍA¸_x0005_¬+8±ÔA¸úÐ îRÍAÊQ_x001D_xÖÎAiÎÈrKÐAÔ/&gt;ä}VÌADÔ_x000C_Qà®ÓA_x0010_¦]_x0016_°ÄA\Ñ@¬ã_x0018_ÕA¨_x0003_ÁÄ{ÙAÒFâ»AÆÒA\_x001B_¬_x0018_åËA¶]o ÉAtiJ_x0006_è_x0002_±ArKM*ÞAÐ{ü9¾A|BÀi7xÃA0¹_x000B_¡áv»A_x0003__x0006_V`_x000E_ÊA_x0010_2_x0007__x0013_®A|3îeíÈA2_x0001_à^_x0015_ÓAìe±³_gÔA_x0014_Ô(RýÍ¶A¥º£ÊÈAÐB«xh°AØ2mû_x0005_ÙÔA_x0002_ëOîÑÁA2^ð	v&amp;ÇAøxËÖh½A¼_x0018_Z_x0018_ÙÐAz:ÁV¸ÖAlRÖ~ûÄAÚÌ¥i_x0019_ÍAÒèåáÒ	ÓAUG&amp;WÕ¸A®ïb_x0004__x000D_3ÕA@À Y?ÎA0t_x001D_eY*¤A_x0016_v§cÉsÕAL.½¾¿A ÉéHÓ_x0016_ÉA_x000E_øZ/´ÄAªËÔ®÷ÊAÖèT!ÌÂÕA0_x001F_åÆ9¾AÞ4¨ù*ÐA_x0017_=TøÃA¶!_x001C_&gt;UÙAì·@R_x0001__x0002_ä´At±Ó,`ÁAÀ¿]W2ºÉAh¼ÊHfÚ½Ad].¢Á¹AÜ~wÒÂÉATý_x0012_Â|Ë×AXËì_x0019_§Ao^Ï_x001B_ÕA4RöH¦°ÇADðT9¾@¾A\±SÞ/_x0001_ÛAhd__x0008_µ×A¨s:&lt;üØAÈQÿ=Ú}ÏA_x0010_ª²%ª)ÊAè_x0001_È_x0006_,ÄA®`P_x000D_"²ÒA8ÅÊÍSp¸ADT_x001E_§_x001A_'ÅAv{xÊC²ÓAø_x0004_^gNÌA³­A*ÆAØÔ*jáÝA_x001C_è_x0007_O1µAÆ9vÜÅAâÝÙQm×ÓAÖÏHÛ_x0019_ÐAvQ òºAN_x001B_¢YgcÐAÜDkãbÅA`mÒG,_x0019_ÇA_x0002__x0003_¬lÑÛ5ÐÙA_x0010_ø6Âm±¾AÜc%,Å@½A_x0008_ñ..ËAxÈ÷_x0005__x0013_ÒAºVúÂAÊ¬LEzÓA|$NG;T¶A_x0010_&amp;±ò§AHpç­ÑAj Ýg_x0011_~ÃA¤Ì_x000F_Ø_x0012_ÏAx×Ù_x0002_é_x0007_ËAÜáµW_x0001_/¶A cÏ_x0001_ÊAÚ£_x0013_låÐAòê_x0007_eÐAØVèVÇAÀ1:Aç×A] ú_x0008_ýÒAÚX)$8ÇAÖB$i!ÑAz¯ÊÌâgÃA&amp;Ü_x001F_»ÅA_x0008_ÙþÄ¶ÈA_x001C_AØ_x0015_¹üÐAH_x0004_3u¸ÐºA°ß®²#XÕAl¹Ç?ÿ_x0013_ÑA®ÍÄ{_x0019_FÄA_x000E_!NÊ7gÔAý_x0015__x001A__x0003__x0005_¯ÆA^ÞâkýÕAÌC(SVÑA_x0002_Ú_x000D_Z¥,ÐAòè^óÀÓA¼6õó#V¹A.rÑ¾lÇABä|(_x0001_iÃA¤òÅ¢àÐA`&amp;AÐÅA_x0002_¿_x0019_9ÍÐA¢:^8ËLÔAÈ_x001A__x0003_{î_x0002_ÑA8äêoºAÜ_x0013_}ÕAf_x0014_ë-_x001A_ØAT1\o&amp;¸A&lt;ðV×_x001D_ÎA_x0003_j7óÙAü_x000B_à3³_x0003_ºABSm_x001E_³ÉÀAjÖ¾ÊÆA~~ìS_x0001_ÕA_x0011_¬D0_x0004_ÖA_x0014_Ñ_x0001_tAÀA¦ £_x0007_DÉA_x0012_ê¶ç_x0012_ûÈAìZÿYáÉÒA´¿g_x001C_]õÖAöiý8ÝÆAx_x0016__x0008_.QsÒAjlQ§ÔA_x0001__x0004__x001A_ÇÄ°­ÐAè²ß{ßÉAî¿Ï4ðeÌAÜ}HÁ°ÇA_x0001__x001B__x0017_t_x0003_ÄÔAjÅX6èÔÌA¨ßX_GÉA_x0002_®È`PEÃANW·º_x0019_ÓA&lt;|c¨_x0012_CÕAÎc_x0006_6ùÕA_x0018_¿?ÐK_ÒAôOá_x001B_éÃA_x0006_,_x0010_kÅAÐ xëv¬A²r7·¥ÆAèQ_x001A_óOjÆA %8behÒAJcù!èâÃAÄ8¿gµÔ°AÄçm=Ç^ÔA(_x001F_ÑÚJ5¯Aþ¬É¯ÜÌA_x0018_¢qLÒ½A_x001A_#\)_x0018_[ÒA_x000E_í±ÅA g&amp;À×AÔä[;_x001F_³Aà_x0012_Ù¬ËÁÔA.sJâõEÒAê@N¤¥ÂÔAÞ_x001A_ã9_x0001__x0002_Ñ&lt;ÐA_x0002_ÖG2¡ìÂAn._x0003_"ÑÅAhO9_x0012_Èµ°A8_x0003_Fî¬îÍA_x0010_|A¦;!×AüzN_x0008_Õ×Aôï_x001E_?_x000B_ÈA:5Úº8ËAäªÏ! ÒÏAÄª_x001D_¸pÁÐAÖÉ!À}_x000C_ÔA(c²3ôÖÈAx2,KÔÖAfÑF°ëÃAÊ_x001F_¥Õú4ÇAh½_x001E_ oà§ABÔ_x001F_t;.ÁA¼M`N_x001B_¹Aê©_x0015_T©_x0005_ÐAºÓ_x001C__x0015_ÙÅAô_x001C_._x0014_]_x0019_ÇA_x000C_«³ÖN\ÕA_x001E__x001D_9júÐAB_x0017_-¶×ÐAb&gt;[ÁÀËA_x0012__x0008_5K_x001C_bÑAX_x001B_¿.ÌÁAè2_x000E_¶µÎA°_x0004_k_x0001_´ÒA_x001B_ÊtL?¾Ab1º&gt;$ÑA_x0001__x0003_&lt;Yt?ÕÆAHÚÐJ_x0015_qÁA)µÑÖAr´è)rÓA$ýtØxÔA_x000C_õ7±$ÔAì_x0006_êR»A¨`_x000F_ß´ÅAÔvWÍ¬±Af_Ô_x000B_Ê°ÖA&amp;Ì_x0001_Q¼Axf_x000C_;ÒÁAÌ%/'ÎAh÷[iNÉÎAþw¹l_x0005_³ÉAüqÖ©Æ²ÃA¨arz_x000F_ÆAv_x0016_:M@ÑAj_x001D_çh{¥ËAÜ()Ö*k¸A4Hýäm©ÓA_x000E_7¾_x001B_c_x0002_ÑAlØ_x001D_î_x0012_õÎAhå`M+_x0006_ÓA_x0002_Oò£¸ÀA,4Å/ÇA ®?öÞAl&amp;pAÎAÊNû	híÑA 5õÉU_x0003_ÆAhøívÑAvÑøÅ_x0002__x0003_½ÙA_x001C_F_x0001_þ¸ÒA¼&amp;OÎÅºA6g×ÕuÑA&lt;Ârô 3´AþWõn_x001E_ÜAø½¥:ÓºÇA ±x¼ÙºAhT3&lt;ýÒAÿ_x0017_4ÖA¤lux¢ÐA®½_x0017_ß_x000C_âÌAÞà=à6ÝA_x0010_§Èt_x0006_ÊAÌu7a_x001F_ÑAbÑÙ×A_x0016_úñúÕAê_x0011_;TÉA´ZÐ¼³ÇAÐVÌ_x0014__x000D_ÖA¼ªÆð4ÚAv_x000E_Ð°_x0011_±ÊAV_ú_x001B__x001B__x0006_ØA Õ._x000C__x001E_*AV¯&gt;W5|ÓAØ_x001B_µç¯ÙA&gt;%2û_x0007_ÍAÖ3WP©ÒAð]Ð@ìÑAT_x001D__x0013__x001F__x0013_ÁÂA_x000B_ãô&gt;_x000E_ÊAªBÙ[¶iÇA_x0001__x0002_Q_x0018_â¢ÓÌAòâú®&gt;ËAL_x0003_;ð-r¶A`_x001C_=ÿ_x0002_ËAK_x000F__x0015_ÜõÕAøe­É_x0015_ÊALMº_x001F_ìÆA°]°Ã¬?ÖA_x000C_î÷ª©v¹A6p±eêâÕA½»cËAX·6¸º_x001E_¼A,;£eð4ÎAª_x0012__x001B_oÃAÞQÜNs*ÑA¸³òÕA¾ª0ô	ÓAh-qMÇA´¨ø¦ÑuÔAps/ÎAÌWòÞýþÁA_x0004_,P_x001B_mÉAÔÔ90tÔAn¯ëCÊAà{þÏ¾iÐAàh{ä_x0002_©ÎAP_x0005_øÆ._x0005_»Aè\_x000F__x0014_ÙÅALúáG±RÂAkð,ÆA,±Õc2îÐAD}¦u_x0003__x0005_îàÉAÁ÷_x001A_¢XÓAîr5`²áÓAÜ_x0003__x0001_óÖyÆAâNª°ì_x0014_ÐA)_/_x001E_JÍA,ÑôÑAz¡ÔÂ¨ÈA0Ã_x0002_¼ÛAXÄD¬1LÑANí/W _x0001_ÆAø3|ä_x0010_#ºA°Y_x0005_M¿ÀA@4:G·A *pnÕ×AüI_x0001_PÔAªÿæ_x0017_GÚÕA*fÎ8çÐA `{åAXsF§$_x0004_ÁA_x0014_óo¾Q½A_x0005_7sMxàËAZWÊ jÒA_x000F_)dò_x0015_ÒAV9ç_x0013_³Aþúy_x001B_5ÆAÚ½ +TÂA0uS"ÎÉAzê_x0003_ð5tÉA&lt;/`MÖUºANÍ_x001B_TçÉÑA|ú3ö,ÌA_x0003_	ü!­»ÓAü®È_x0001__x001A_ÒA¨À(w®ÔA5Ô_x0019__x0013_éÑAú%_x0003_fÛÐAt;\_x001A_O»A¬Ô_x0012_w_x0002_ÖA¼ÆõëùÙA!ËYbÃA_x0006_ÛîÃeÆÉA"W_x0013_Ú}ÁA²ù£óæÏA¬ÉVÕ3ÀA_x0004__x0007_üõ:_x000B_ÍAâÑWÑA_x0012_ÒüeoØAà´V_x0004_]"×AÊÃ-ûÙÈÅA_x0008_'­xÃA.Ó1¥ÖA~×&lt;mØÒAhæ_x0005_â£ÖA _x0003_òrµA"úE_x0011_ÇA3QHÀ¡ÕAô_x001F_©_x001F_mÌA¼iAt_x0007_ÊAÔækI.ïÐA(2{¢ÎAf­ÿâûÚAèÉ_x000F_\¤½AÎ_x0018_ì_x0003__x0004_8-²AH'ÛD-`ÔAÜ²_x0002_ÓâDÙA_x0011_#b,åÑAë,_x0001_QÌA8DXsVÍÎA_x0014_XS&amp;×ÍµA|7*å°A°¸²';ëÏAïf)É±ÏA_x0018_ºç¾^ÎA¬_x0011_ÁpoÓA´NåÛîÉµA&lt;£·_x0006_^ÉAì¦þ¢_x0014_ÃA ¤ô0éÐA²Îa;8ÓA_x0014_ùÑ"BúÎA:C©_x000F_§_x0017_ÑA.°bV¤¸ÊAfÃãmÏAÛA,!bq×ËA_x0010_K£_x001A_ÖA@iÝx¼ÌAþö¯@U&lt;×A¸55&amp;ÿÖÄAø`òA_x0013_:ÊAhK&lt;¦@ÑA_x0008_wÙ&lt;ÞÀA,Ì\aþÐAþ¨0Ñ¬_x001A_ÁA¼i@xcÎA_x0001__x0002_Ú2_x001D_&lt;èËÒAFÖ_x0001_MÊAìÁ)øTÄAØ#`S­!ÊA_x000E_3M¢ÓA^_x0006_ù_x0016_ÕA°qcUÖA¼ß_x0016__x000C_ßjÇAF7Î­MBÊAÜUÊv*ÌA|¨I_x0012_²A¢1·È_x0015_ÒAbª§p¯ÊAÈ!Øs¯·ÐA(bC9BÏA{M_x0019_ª³A_x0002_ÓÁüTsËAªÀ_x0002_"ëÖA ,FáôÉAÜÇ1:¹ÂAXÍ_x0017_f_x000E_ÞÄA5þµT¶ÖA_x0008_¯Ç»gÏA8¯_x0014__x0012_#×ÙA8±©úÄ[¿Aeô£êÒAÐmñ_]^ÓA0^)ª©ÈÄAF_x000B_ç¡-ÏAð:·_x0001_öÔA×W0ÉAQuh_x0002__x0006_NÍËAL¶_x0001_H»%ÈAÌÑÈù´oÊA~_x0001_´I.ÐA`_4¤kAÌK4\ÖAÔÿ#	.ÂA_x001A__x0018_+qÚAT©:´¸A_x0004_ÞV_x0002_¶¥°AüÂwM¹ÒAhIÛ};#ÎAÐóhhÏA_x000B_6ôû_x0006_ÐA_x0018_q¿ï¡ÔAÈX_x0005_	_x0010_åÍAÔD6ÒA Y³KÆÌAp_x001A__x0012_©"¶ÍAÐ_x0015_¨L3°ÃA_x000C_.E¯s_x001D_ÒAð_x0003_Q_x0017_o×ÍA{ìc·8ÐAÌ_x0005_RµDs×AF%¼\B·ÄAfÈËé¿_x0018_ÉAlòäòÔÒA_x0008_h¹Dd_x000D_ÎAx¾}·h;ÐA"Ä&amp;!¨AnXtÚÖA_x000C__x001A_Oè6.¸A_x0002__x0003_ê_x0014_/½PÑA&gt;VÕæÉÊAUWJ¶A`N¬æ+6ÎAfªðÔýÉAàÞzÖñÎA&amp;HüÕ²KÓA$Í1QÐÙÐApEO·_x0001_ìÖA_x001E_ò_x0005_úZÍËAPõ5uÏAÀwY_x0013_³A_x0010__x0005_½)ç'ÈAFÒgVamÕAJÛt}_x001C_ÄAÁSøéOÔAD_x0018_q:._x0012_ÒA_x0015_cÖKÕA_x000C__x0017_]ý¿ÁAÜ¼µ$ïÂÏAb_x0007_qr{ÄA8_x0006_°¯R¸Aè4"Ì-	ÐAäx_x0013_-dºADÙføLÐA_x0002_Q92 JÊA î\·ËA_x0008_^_x001A_%ðÓAÚÝ·OëÐA¸_x000C_L?ê_x0001_ÒA_x0010_iû_x001E_»ÈA9ð]_x0002__x0003_ã_x001D_¥A.Æ_x0013_ï [ÀAÀØ_x000C_rßyÌA^ôVá?ÓAP]û×¼ËAÇF~M_x0007_ÑA(x_x0016__x0010__x0016_3ËA_x0014_æ_x0001_Y´ÎA°ïGik»Aîâ_x001A_£_x0007_ÉA´Gö¾ÓA_x0018_ IÏ_x000F__x0014_·Ax_x0004_nÅ&lt;ÊA&amp;_x001E_&lt;ÂÒA_x001A_ó_x001E_¬ÈA,	4èzhÑAx_x0016_áÜÉA !xÇKÖA`9·öAp#ð¹l¾½A_x000C_Ü ó_x0001_ÅAêíäTâÒA¬ñ&lt;P¦ÒAXÒ%ÁÖDÃA®|HnS;ÓADL54WoÔAX_x0005_4ùÍA¼ÿÚÕnÂA|Y&amp;sÀwÕAº¶àrör×ApÐÔ4áÓÖA_x0014_Q%Lþ¿A_x0004_	8Üù­_x0002_²ÂA_x0004_þó&amp;ïºÓA°c-èÐ¤ÐAÔ_x0017_Øçu	ÇAæÐV6_x0007__x0006_ËA`ë±6íÚA´&gt;r÷(àÇAæøL_x001A_ÒA8£ed=âÇAì'Û_x0007_ªëÑAf_x000E__x001A_x!(×A`Ã_x0001_ÉQ_x0006_±AÔöÅ¡ÃA¸möòFî©AÎ_x0004_¡bÃÅAì±¡©_x0005_µA$ f`yÚAÄmØ_x0003_1ÎA_x0019_äA|ÍA_x0004_Ð_x0017__x000E_M,ÕAæMïq¡ßÈA\¨_x0008_¶3R½AH_x0012_aqD¾AæU~i:IÑA0(ÉõÙv½A^(´Kd¬ÊA`Gz·ÔgAÄÃ_x0016_ÿþlÎAP_x0012_¡¥_x000F_ÔAx4ô±acÒAØv"CDÔAtÉ7Í_x0004__x0005_þËAW_x001F_JðÕAzm;_x0008_dÒAÔWkú¬ÍARl_x0019_;½Aà_x0014_f%ÍwÅA\tg¼õÙ½AP%KCw=ÚAÂuA	_x0018_?ÅAH®)u¯õÎA¨K~_x000D__x001E_¦ÅAôSXl§#×AÆ1_x000B_8M³ÑA|Ó=¸úàÉAf_x001C_]ô³ÁÄAtõ´z_x001B_ÐA6 Ù_x001A_RºÃA¼_x001D_O_x0001_Î^ÔA_x000E_K¸D_x0011_ÇA|&gt;ZÜ_x0004_*ÐAÀ\'_x0002_áÙÑAÐ_x000C_)_x001D_æ_x001D_×Aª=e×ðÁA4õß_x0014_m¹A²:_x0003_|&amp;_x0011_ËAÐÀ$º¦ËAò_x001D_5Ý¸µÖA¶¥×_x001D_y+ÒAPë8&gt;u5¿AÐ¹Ë~}ÏAxõÇNyËÆAè¡T_x001E_°_x000F_ÎA_x0002__x0003_§½_x0003_&lt;ÔAÈ{«_x000B_­ÔAþ¬ÎìÇOÌA¬=óJ_x000F_kÄAº!TÙhÅA.g¬â×ÔAØú_x0002_P¹ÈAä.^_x001E_»A¶!bÐÉÔA_x000C_Mu4#ÝÐAræ_x0019_An_x0006_ÌA_x001C__x0001_Öø&lt;ÐAþ_x0010_çg_x0018_ÐAl_x0019__x0019_á*nËAÄØ&gt;ýÌAxØûG_x000E_ÌAð_x001F_è;òÑA_x0008__x001B_ö^äÆAô&gt;6BE_x0001_¿A&gt;0ÉzcÉAîn|èÇA_x0008_Z_x0011_J_x0010_ÆA`Ø_x001D_ø ËAô/zª¼ÑAn_x0011_üßKÔAtoúþÜÓAX²?j'_x0008_ÒA°IÝÇ!:ÒAÜ\&gt;ì¹ÙA`|¡_x0019__x0007_Ç½A0b+£ÎÈÐA¯ªæ_x0001__x0003_:ô¶AfÛ&lt;EÒÂAènj.Ú_x0017_ÄA_x000E_§D#2ÔAð.çHO¿A$_x001C__x0018_H¦rÈAÓÅ_x001F_¬¶A_x0014_z10rÑA«RYÔCÑAòökcøÕA"\`ÿù$ÜAT·çFX¾A¶q_x001E_¡{û×A6fS9ÕA:_x001E_{VÒA_x000C_Ò_x0016_äçÀÊApKFºØFÏAhÐï_x000F_·AähæU7ÑAU«_x0019_×`ÅAØ_x0002_ÜB)_x000E_ÕAföz'_x0002_?ÅA2»_x000C__x0013__x0019_ÒAî_x0015_¨íâÉAÂë¯£«ÊA@Ïí_x001A__x0014_PÃA9ô_x0012_¾âÃA_x000C__x0016__x001C_ZbÈA4=þþ¶_x0019_ËA0g~0¡ÉAÄO:_x0002__x0010_¸Aj_x001F_*ì=LÐA_x0001__x0002_È]î._x0006_¸A_x000E_I¦»¤ÔA¬íþ«ÕAÔÎDh¢ÏA2hqÅ_x001F_ÓA_x0014_\í_x0012_`_x0018_ÍATµ~1HM·A6øØÁRÓAlÀEt)_ÊAö&amp;=[o¹ÉAP)/ùÎÓA`&lt;ÊH&gt;s§A&lt;_x001B_K:þÏA@·_x000F__x001B__x0013__x000D_ÔARëV!¹tÖA,D_x0005_àw/ÑA`)ð£_x001D_ÙA6ó\£ÐA¢{ØÆ×ËA¦ß¢_x0002_DÎA¤$»]Ûå»At_x0006_|nyêÊAÄ&amp;&gt;¢èÉAh_ãp:SÌAf41_x0019_µóÑAèb_x001D_YÃAú_x000C_¼¬jÀA[éùe×ÏAT@5U+4ÒA`÷SYÎAp#aðPËA_x0012_­t_x0002__x0003_üÊA_x0014_ZÅ_x0008_P_x000C_ÆA_x000E__x0018_++AÇA_x0003_u¿É_x0014_ìÔA0	nÀ²A 0_x0001_­G_x0008_¸A_x000E__x000B_®_x001E_ÂÅA$\Y$SÎAì&amp;W¯Ó-ÎAvæ¥aÑAtíðY×AO_x0016_ ²_x0008_ÄAP¡¡G_x0014_]ÖAðËt_x000B_ÐA_x000C_$¹ _x0010_ÒAÄ;8i¯ÎA_x001C_êji"ÌA`ñûi_x0004__x000E_ÚA_x000C_Q«_x0016_ìÎAü_x0007_ùp_x0002_¬ÐA_x0017_ì!½ÌAð_x0010_(Ü&gt;ÁA´òQ_x0007_¯³A|_x0005_i¯jQ¿Að_x0001_³_x000F_2ÆAÄZjPÓAÆzë_x0007_DøÑA4ÅeSgýÉAn½å#\ÅAÕ[ùÅAÞ¿Ò'ØÓA¼r&gt;\ÕA_x0001_	zm;_x000B_DÌAjÄ¯ªÐAX;tÃÐYØA;_x0002__x0004_&lt;bÉAÀþ$_x0012_%¥¨A`_x0007_îGA|a½Ù¹KËAüPýhÏÓA¶|3ý¸ÓAÐH=µbû½A²×_x001D_òÚÌAD²`]bÌÙAe,ty6ÓAöÁSûqÔA¨§G±U¾AË`«EåºA_x000C_dã°øk¶AìñK¡PÆAÐãÉø_x0013_©A&amp;+ý}£_x0004_ÚA_x0014__x0008_×_x0010_ÅAf~JYH×ÊA¬(vòÉÕAhÖ_x0005_PÊ²¼Ar.¦4/KÓA¶~_x0002_&lt;¨gØAÔÂé¤kÜA\a8Hø¬ØAxÄ_x0006_¿_x001B__x0003_ÁA"#å/*ÅÖA&gt;ò¾H;ûÆAî`_x0018_é_x0004__x0005_U¿ÕAä¬_x000E_?4Ð¶AZ_x0012_ïò_x0005_ÔAÌ('} ÑA¤&gt;d_x0001_»A®@û²ÞÌAk_x0006_r÷ÔÇA(Á.÷_x0016_É¯AÀË#kÇAd_x001C__x0003_Ç8*ÜAèTr-Ùá¼A1-3ò·ÓA_x000E_b_x0012_ZÌAÜ¢Õ|7ÎA_x0013_g²Â»AîG^.A×ÁAB_x0004__x0001_¸ÑAZZµ,s«ÌA_x0010_K¨æÉAèEÜÉ$eºAJ_x0016_ÝËA_x000E__x0003_ßkÀÍAV8_x001F__x000F_vØA6T_x001A__x001F__x0001_FÓAZÎe,hÍÔA_x0002_xÀ¹]ÙÂAè_x0008__x0005_§å¥A¼Ä¯½LVÏA*N2_x0019__x0017_ÅA¾_x0007_&gt;A$AÒA_x0018_#ãR¿·AÄ¾ó_x0007_·ÝÀA</t>
  </si>
  <si>
    <t>e9d8135a37b35136c03adcc6c6fdfdb7_x0001__x0003_§å_x0004_K	ÐAHvàÈOÀAFáã"ÑA@'O	ÃÅAÔPzòÍA æ¾És·Ar÷¼_x0002_¾×A&lt;$´_x0002_@ÏA_x0018_+@À&amp;VÐA _x0010_=í)ÏAÂµ¢ÒA¨þf$_x0004_1ÁAì'uµ¹ßÜA_x0001__x001B_[&amp;WØA¶_x001F_©ôªÒA¤ý_x0016_S_x000C__x000C_ÏA~øpP_x0007_ÉAâ}$ü¯³ÜAÒþ¿c_x0010__x000F_×A¢"ËíÞÃA´_x0015_«óõÒA_x000C_þvîRËA_x0008__x001B__x0013__x0015_v ÆAl/ÝÓ6½ÃAlÈ&amp;¢_x0018_î±A_x0006_ÐJz×A&lt;Í._x000C_¹Aî³ûçEÓAÌm_x001C_oÐAô_x000F_RÇAÐÜæþÞgÅAÞ&lt;_x0016__x0001__x0002_¥%ÈA_x0012_Ê»_x0015_DÖABmÜ¼_x0013_²ÈATÛ­M_x0008_+ÌA&lt;ÅýU:öËAxªl_x0016_JwÂA`E_x0014_AT»A_x0014_ç¦9¾ÙAj&gt;î·î¬ÂA RîúÛ_x001E_»A`Âãÿ¶%Aµ_x0017_¾_x0007_6ÍA¦¹4q@TÌAÂV_x001A_¹4QÕA_x0014_­§CT9ÎAÄ3øk}µA&amp;u_x0014_+-¦ÑAþV_x0007__x0016__x0010_6ÐARïY*ÝØA­UÑZÖA_x0016_¶,HuËAZÈÅkèÁAÚGq_x0007__x0006__x000F_ÅA~8(«°¤ÉA&amp;ÁÁPÜ_x0001_ÂAæ5ñþËAFþÁnG¦ÌAXº ëÏÒA_x0018_·\Ä4¶A¨kó^_x0010_£A`¶6&lt;;$ÒAî&lt;O&amp;_x001C_ÒA_x0007__x000C_0Ýf?.ñ­A´_x0006_&gt;M_x0004_¢ÃA_x0014_óÃõåÍAhîN_x0001_ÓËA_x001A_û±rÀÓAbÿÕ?"«ÅA_x0014_^q_x0003_WµAä(Z£d¹A¼jÊ²÷ÖÐAÀóZ	ÏA¤U_x000C_·ÑAè¥DöÏAP³_x001C_\_x0013_ÊApòî_x0016_ ÒA$©¤ü«ÌAJsPK_x0002_ÖA&lt;ÑÊO_x0008_¿A8_x000E_MÏAðXD_x0004_ôÏA¸8_x0017_æè»ÏA¨%ïbÇÔAÒÒo¯LÌA¬Þ_x0019_j&amp;ÍA@_x0011_ÿVv&gt;ØAD_x001A_Q¿_x0002_ÉAìÈY_x000D_×¦ÒA`¥_x0005_ÓÂ]ÔA_x001C_õ_x0014__x000B_yRÌAÐ(àÓA¤=_x0005_Ó_x0011_ùÀAF#dÄÒÕAÒW©P_x0005_	_x0001_ÃA}%¦sÂA_x0002_-xïàÔAÊã_x001D_êÏ_x0017_ÑAâõ ­ú¿Aj|P_x0008_ÌAÓh5_x0003_ÊAÊ´;ÛÒApÎ!h_x000E_mÃA_x001A__x001A_¯_x0013_æ×A_x0014_E_x000F_xWãÓAðJ}µËA8_x0012_çvÄA¦_x0007_`_x0015_çëÚAÒ_x001B_[IÏsÌA¾m_x0007_¹ÁAN_x0004_0¿¼ÃÕAð{(CNÍATüÍNn_x0001_ÅAüéÙ)!ÏA¼Ý_x0018_ÏÒåÎAÄÍ¯_x001B_DgÐA°AX2ÏEÎAh_x0006_ y_x0007_ºAj³Ñj±/ÀA_x001E_Ám4X*ËA_x001C_4_x0006_{ÖPÐAd_x000C_¥åv]ÂApãÓÊ_x000B_ß×A_x000C_±ñÈ_x0019_ÆAÎO_x001D__x0007_kKÇA&gt;/I²)RÒA_x0002__x0005_ðU:kÏ_x0015_¹ADj¼OÕk¿A(­»!Ù_x0016_ÑA Ýb_x0008_~%A&lt;:IÈÆAÆjP_x0001_âBÒAP_ /]ÅÖA\³[ÕñÒ¹A²¡þ_x000E_kfÑA¬NNìøâÊAbü¡iÊÒAè&lt;ýãúÊAÄÏ=c_x0014_ÒA@ã_x0012__x0017_1_x0002_¿A¸¯õ5E'ÙAtê8¡ÔAèJ[-H÷ÒAèÉzìMDÀA_x001E_OF_x000F_ÙdÉA$'*×ðW»A4é¹_x000F_Å_x0011_ÔAXàã_x0006_å÷´A&lt;hD_x0004_ÕAü¤_x0003_¬ÈËA_x0012_½e_x0017_PLÙA_x0004_MËA_x0017_tÖAô_&lt;?&gt;ÛÆAÄØ §NÆA_x0005_ks_x001D_ÛÃAUÎÓM°AÖ_x0001_=Ö¨ÐA@}C_x0005__x0006_`¿ÛAZÎsÐ_x0019_,ÓAÄ_x0016_1[K3°A6Ô³¨ÌATÔù_x001B__x0006_°AúP]-ÇiÇAîàYËè¹×AGæÊfÇA_x0002_a)oO~ÒA&amp;¨ô_x0010_ÖA_x001C_h_x0013__x0018_¶AÖ¡¶l°ÃA6n;@¦AÌ|FµÇA_x000C_dhé^Ø¼AÄ¨Ô0ÂAâ¢Ø©ý_x0019_ËA¶£&lt;ÈRfÉAv,ãªèËAôMq_x001A__x001D_ÏA_x0002_Ã@_x0014_Â£ËAè_x0001_Âß\ÏAþ_x0004__x0007_9=ËA¼ä¸¦Üæ»Aöè^ëóÚÌA6Ý¥¬NËApT_x0018_ÑAcØ=0íÔA_x0004_&amp;?M¢&gt;¿AÔ©Î_x0003_^iÐA4qó©_x001D__x0012_ÆA*_x000E_ã÷bÉA_x0001__x0002_ì	8A_x0011_â¿AÎþgX_x0012_½AüÖrÓýÿÒAP(¯w®]ÐA.N&amp;G6ÐA_x0002_%"i ÃAÂ_x0011_vUÛ|ÐAHô¤{ÊA4ëVþ_x0011_ÄA¼Å·"u_x0011_ÅAÖ2q'Î:ÔAª_x0018_Û8}ÒA_x0018_¯uíÊAxz6øöÈA´Ø¡}_x001E_-ÂA~_x0008_n9_x000C_ÊA¤Æ`ÆR¨ÒAGÎ_x0017_]A*_x0005__x001B_u_x001E_ÓA\ÉôÛÏAhºËÉÊAÞÞ_x001E_r`$ÆA@_x0007_wåÉ±ËA¸¡ÑA_x0001_`ÌAªÂdkOÊAË: ÌA\_x001B_0_x0014_ð_x0015_ÑA_x0008_*üÞ½ÃAÇFVM_x000B_ÓAÐxT;l_x000F_ÔA8¯é5â¤A0Oð_x0001__x0002_ÀAú£|6éMÝAòÈ/ûÅA@`#)½#ÑAx&amp;uÒãÑAÞ_x0007_Ö¥f_x001F_ÕA_x0010_ñ{(¨ÑA°È9K_x001D_ðºA°dÐKÍÕAîÛ*³_x0007_ÖAÌr4ãùÇA`0¬{&gt;ÑAÄº2áþÂA¨_x0006_¼LJ\µAÖ÷·¬CñÈA_x0012_å[=¤ÓA"_x0008__$ªLÑAØAÐ¤cÐA±uÏÒALµ/63_x0005_ÌAvù&lt;x¡A Í)_x0014_gÈ×AD³¹ÄÛÐAF2Û§å®ÈA8_x0006_ÜÃ±ÃÍAF&lt;X!¬ÑAfÝ[F_x0007_ÉÅAZ_x0005_ÈS¨%ÃAÒ·¡3ÒAÊëS_x0019_(·ÒAn";òûGÉA`ÿGÜDxÆA_x0001__x0005__x0004__x0012_Ì¸c_x001A_ÐAfÝùcé¸ÕA¦_x000D__x0004_µèÃA_x0008__x0001_ÉË7×Aº!;rZ_x0004_ÉAÜ33_x0001_)ÍAFª¬CF@ØAG=iÊAL3^Z_x0014_ÍAØi_x0002_C~ÌAðÒ·©ÃÑA®öa_x0011_ñÌÈA"æ¶_x0003_SÒA²©D.êUÙA`5«±HÒA_x0001_Ù|þ_x001F_ÖA°ÌHKÃ_x0007_ÐA4¼k&amp;äs»ApCsµr_x0005_ªAüÌã²r_x001D_ÔAEÐ¿2ÓA_x0014_ ÙÌ	_¾A°ô_x001F_ÁW6©A ú©ÂYPÒA°&gt;.µ_x001C_Y´Aøã/9*OÍAb_x001A__x0011__x0010_ÃA_x0014_+­_x0004__x0011_ÍA_x0003_éþýá×A QO~­õÂAô_x0018__x0006_ÉQþÓAú_x000B_W·_x0004__x0008_lÛÐA^×Þ­øÖABP3ØEÏÚAêö.aËAn¤_x001D_(¸ÈA_x0014_(YÅcUÕA¤þfàö_x001F_×A_x0019__x0013_Ô1¦ÔAôÌ_x000B_ÔhÇALhÄ}ÝÅAôvâV)&lt;ÓA¸O¢Â8ÓAÄa4CJË»Aà½¿_x0011_¡âºA¦Ëdr}ÐÐAj_x001E_Rew_x000C_ÅA_x0010_¦ãÃ¥ÖAtÈVA:ÆA_x0002_Ã_x001D_fÓ?ËAR´À|ÁAHü0ëª·±AÐ_x0003_îºXJÍAX2W_x0013_Ëê¼A¸¨_x0005_­ÑA4ärÍ_x0002_IÎAÆGG_x000F_ÙÌØAà_x0001_\ÅÖAè)ÿßÂAjA±È_x0017_ÃA¸é_x0006__x001D_`3½AR_x0005_d__x0007_FÒAü}­4PÌA_x0001__x0005_ÚÃnj¼_x001A_ÊA¦d|K\ÔA _x0015_À_x0008_4ÔAzé]ùáåÂA_x0008_.ä_x0005_åTÕA`6½zû­AædubÏºÒA_x0002_±+~V½ÑA_x0010_1'Ñ®ÊÎA_x0010_û!É¾×AS_x0006_û¥¬ÐAn¤?ó'ÄA´þÎ_x0008_íËÂA_x0014__x0010_HeF¹AØª_x0004_9ZüÉAÀá%&gt;VÚA26Û?ÿ:ÚA_x000E_gSâX_x001A_ÐAÐ_x0018__x0003_ÏÊAðWçr_x001B_×A`|Ô_x001B_¬AÜ_x000E__x0003__x000B_6ØA¶T_x000F_O{_x0011_ÔAÞË×&lt;6à×Aîÿ¡ç¼/ÖAè¼_x000B_±cÑ×Aï_x0003_9Á[ÎAÜSh¬_x0001_âØATuqÀA²n%ü6ÒA@~Za]»Aîi%_x0003__x0004_GËARÜâ²§^ÆA´ú-¥ÑAp_x001A__x001D_n³ÒÐAt«ðã_x000E__x0016_ÉA^EÛ6±ÑA&gt;_x0001_}TØA_x0018_ù6ã³_x001E_ÜA`^7_x0006_K«×Ax§_x000E_öùgÂA²n(:òÉA2®léTÉAÌ[õÇÀÀA|m8Ù_x0016_¼AT#ª¿ÌAÀç{³R³AÞc_ùÔAr)&lt;S1ÈA½¾¡\ÆA° û+!ÇAº¬_x000E__x0005__x000F_ÕAl4_x0015_÷_x0014_ºÑAàòA_x0007_°OÒAüÈuX_x0013_ÃÎAÙ_x0012_sös¿AÐã÷ÏAÒ#_x001C_$_x0013_ÖÒAô$îÐjÕA8_x0002__x0013_¿­ÿÆA¨ºÝ	ÎABîÔø\½×Atb¯l_x000C_¯ÍA_x0001__x0003_ú$`ê¹ÛÉA´=]«_x0016__x000D_ÎA_x0004_®ì)*ÄAaÄhwuÑAv¸_x0017_&amp;Ì_x000F_ÒA_x0010_~_x0008_ä_x0013_	ÕA_x0008__fåì*ÕA°yCßËAÈÛLx?e¼A¼±x6r_x0008_ÑA_x001C_Kxö+_x0013_ÍAÚ1§_x0014_ÍHÁAü@&gt;_x0002_~uÉABÂz ®ÑA_x0003_QMGÇAéCD© ÑAÚêB±ÒA°=¬Ø_x0003_ÒA´r3ÒAþÈ%eÅA ìÆ$°bÎAÆÍÁÍdÅAâ»_x0006__x0018_¹¶ÆAò3_x0013_¨ÈAÔ9·¡pÐAPmÂkÞËA_x0004_ý_x001F_ºwÆA¼:ð´g¼ÆA°ïÖ{ºÓA_x0004_.æï}JÚAàÃ_x0016_©ÑA7-^_x0001__x0007_9PÆApü&amp;Y'ÄAâ_x001C_²ýÁA_x0012__x0002_íÙH_x001E_ÈA_x000C__x000B__x0016_ÓA_x0003_eÔ_x0001_ÁA,Ø·Åv"ÖAÊ³Y-_x0005_òÈA\¤,VtmÂAR«Îmµ¤ÕA:,Ç«¸Aþ_x0010_ü_x0002_8×AìúgðÙAÖh_x0010_*öÔA,R1lÜ-»A_x0004_{¶_x0006__x0006_ËÃAæ"_x0008_°Ó-ÓAn¬Õg;ÑA¼_x001B_¼×6:ÍAÈMF÷ÔA¥ûl_x0015_ÞÖAÔ¨5âpºA¸|Á_x000D_¸K¯A\Ö_x0008_zË¢ÈA4C$^ØADFyàUíÃA_x001A__x0002__x0001_0t_x0007_ÉAN'¾ ß&gt;ÚA_x001E_|¡w@öÝA6b¸ßelÒArñÕÑ}×AécU*ÌA_x0001__x0002__x0012_C_x000C_cáÕAª_x0019_À²#FËAÄªéÞ?ÀA_x0016_ê_x0008_TÓÊA_x0018__x0002_~é _x000D_ÆAJï_x0002_ý®×ÊA¼%ø_x0017_O	ÎA¸hYD+ÎA&lt;Jh_x001D__x001E_ÁA&lt;ò_x000B__x0005_(ËA&amp;,È³ßÀAÙÇbT¦ÚAà),-ýgÕAaõÆ(ÉA`á-·ÆA¤·5ÍµÒºAª¢ÄwÑA ôðÆ]CÆA4:lýwÂA_x0018__x001F_ès¾ÛAP_x0012_Má¶ï¶A8Ý`ÕÌA¦A _X÷ËmÔA_x0004_ôËµñÍA:JóòÞØÑAH_x0003_a©$_x0018_ÒApå÷M½ÊÊAÀ7#K£J»A¼n¬rQöÑAjP	y6çÒAr!Í¾ÑAèsLM_x0001__x0003_CxÖAÜ_x0010_G)¿A_x0001__x0008_b	Z»AdâÌ_x0003_Øï¿An_x0011_«wP8ÙAêVW»ÔA"~_x000B_°üÂA\hµ3¬hÄAÄ\¨ö.ÐA4Åª_x0002_dêÂAMäÁÅÓAÔo=iÆÍAnÓ_x0010_Qç2ÒA*Î;Æ%ÊAR÷ow_x001C_øÒAHMGÄFßÎA_x0010_&gt;ýÊðÎAÎ`_x001A_ÐAV ÂAÈ	Ôï+ÂA_x001C_2#_x0012_.°A´Üîë½bÐAî_x0006_Ý`ÅA¢Å&amp;1_x0016__x0017_ÄA0Y$@AXBÙ.ÿ¼AÒªv_x0002_\óËAô_x001E_¦ ß_x0017_ÚAÂqä(",ÍA¤d_x0014__x000E_ÁÑÎA&amp;_x000E_­É_x001E_.ËAVÝ°_x0005_ÚA_x0001__x0003__x000C_`¼á²ÁA­x_x000C_%6ÉA8Æî³¥=¿Ap4×_x0018_×ÓAH:Üå_x0015__x0005_ÏA4P0 #§ÐAÄ'GL8ËA_x0004_ëÒßÉA_x0008_r_x0001_®;ûÒA_x0006_uD+rÖA$_x0006_]Hã×ÓAþNO§¢ÄAô_x0019_æÙ:ØÀA_x0019_3K3ïÐAàzfÌM½AZLÔ$:ÖAd_x0005_6üó_x001E_¼AÈä_y)¸A`¥Ë¦j¹AVz_x0002_M¤ßÖAt_x000F_GSÒA¸6Ð"x¾Aòwé´jÓA[30ãbÐAvëÖS×Aämª_x0016_@³A_x0006_ãýt/ÑAzXaB&lt;ÚAåªÀBßÔAÄ_x000F_WWªOÑAãBLí_x0007_×A¬On0_x0001__x0002_+`ÌAÆô_x0002_MÆAÕS_x0019__x001A_ÐAî¸½_x0004__x0008_ÒAÐÔM7úÿÑA_x0002__x0003_ïR_x0007_ËAô0ª¦%ª¸Ax¯_x001B_yî_x0010_ÐApÌ&gt;"kWÛA¸6@ªLúØA_x0008_m_À_x000F_ÊA`TÕ_x0016__x000F_üÌA`_x0019_õÂÅAÖí³©QfÓA¦Àáà@©ÆAB¡S/xÔA_x0014_!O­±ÜÎAæ²"_x0016_ÁAì_x000C_tIÖA¶£Vyµ·ÃAôø!­×A¼Ä&gt;¨®ÐÙA¶_x0005_Qo­ÞÊAb3öu­ÊA_x001C_æYg_x001F_¿A|Ye_x000C_´ÀARÄ_x000D_înÉAZ¥èYÑAT½5oÖÂAàÐÔÀ£~àAÆívLAÌA_x0018__x000F_5:á9¦A_x0001__x0004_ªt}AÔñÉA|àÛû¡øØA¤_x001C_r1_x000C_øÕAÐÈå&amp;aKA¶´ÎµÐAÒÜTÛ_x001E_MÔAH;_x0017_K@½AXKw_x000E_¢ÉAÐ_x001B_B¡&amp;cÀA_x0008_9­|ê ÔADÉ_x0002_ë1»AÆÈ´$LXÊA8Ã´_x000B_¬hÆAøæ¤_x0012_ï½A¤UzÁ[ÖØAr${Ù4ÕA_x0004_HÂ¼ÊALº_x001B_æDÔACåIýêÈA@_x0003_´uM.ÇA_x0004_¨ö)*U×AxÐ_x000E_cúiÙA"áñ_x000D__x000B_­A´_x0006__x000B_ÕAtºÂBzµAæªA_x0018_bÂA1¡s¼AP=_x001A_7ÎØAô_x000D_ÔÿØÅA(Z×pÐAÆ_x001C_®­_x0017_ÈAül:_x0002__x0005_]fÑAVï^×ÐAþ´k7\ýÌA¤N$T¦rÒA_x000C_Á_x001F_"üÁA­_x0003_M_x0005_ëÊAàìÕë_x0001_½§A(©^=_x0002__x0008_¾Aê|_x0010_9ÖAd~Y÷ûÄA% úEÏAzµ ÅAô_x0005_õx·A_x0008_ãblëP»Aª|7ccñÕA8~Ø_x0016__x000B_ÅAô_x0008_=ÎãlÔA_x001C_ÆÄc&lt;bÑA_x001E_&amp;åÊA&amp;_x0008_"_x0003_BG×AúÄIÓ_x0004_ÈAÌÁmdrÑAÜY"S#ÏA@*®FfËAN	J#;­ÒAT|[TÄÔAø_x0013_û¥ÕÒA_x0004_5¡üÆÍÏAº	¼ÅA¢=¾Ï?ÜAêÍZ«kÐAôZ¦j~¡ºA_x0001__x0004_0)Ià&amp;ËAüÁHÍ­ÅAVM"f¡ÖA_x0006__x000B_úÁNÆA_x0013_D¹ùþ½AX¸/þfuÊAô^þFÿfÒApÚË÷_x001A_Ë°A°ïcD[_x0017_ÈAé_x0012_!jÉAÀº	O(/ºAn_x001E__x001D_®éÖA_x0002_ü¶ôKlÐA.mì`ôÖA$¶O}êÓAþÁ_x0008_ÎòaÑA@ÄLUÔ¼A_x0008_àà¿-´A;Î16»ÍAf_x0012_äFû¥ÑA\û7öÇÏADÓ[4ôÑAôC_x000B_µ´ØAzãLjméÛAPÚ)µ¬ºAöxë»ïÜA²_x0003_ùølëÀA,k¾m»A_x0001_à¯ÂeDÁ_x0006_SªÛuËÐA^\_x0013_¾1ÔAtÍ_x0013__x0001__x0002_·¥ÊAÓ	Î@ÖA&gt;_x000D_rªvÖA.n_x0002_,¸AÎlOìÚÈAüòb{*ÏA^_x0013_iá[ÌÑAÜ9_x000D_aRãÀA:I©Õ_x0003_ÂA(Ó¡Û¸AP¨8_x0012_b¸AüÈÏZrÑÂAÔ_x0019_Õ;_¸AîXG©]üÖAHz_x0017_¯ÈÎA _x0014_ Hý½Aºøc}üÓA\lñ_x0007__¤ÔA_x0018_üuÆe·Ahvæ±JªA4(tæÃ©ÈAX%_x0003_-_x0007_ÿÏAèE§_x0012_ÅAù_x001B_e$çÂA`ÇÆÇA¨Í_x0015_Hß|ªAì§tÈãv¿A¨{&lt;_x0018_¤A4/xÁUËAÔJ$ß0Ä»AhpÚV¬_x001A_ÙAxÄ,°FÏA_x0002_	öm£_x001D_ ÇÃA°£G_x0019_ÍAì@v0ÊAÀ_x0006_KÔA_x0008_E*_x0008_}NÑA&lt;Hò_x0006__x0014_ÊA$+;x]¿ÆA¦r _x0001_æÅA	×§_x0001_ÓÀAü64½ÅÌÑAjIà		#ËAH_x0012_G_x001A_`ÄA|R"Ä&gt;¶AèçÜÕÞ½A_x000E__x0002_ý7v_x0005_ÆAÌÄ3ìÌÍA_x0018_·Jw¥¯A´Ïú_x0003_rÒA*°¯p­ªÕAXµ_x0014_JãÀ¶A$ÖÌäÑA^:ÊÚÇAz_x0007_ÀÆºÊAH_x001C_9uØÊA¼_x001F_e_x0015_ÜzÒA°¯Ò,sÌA_x0015_Uv_x001E__x000E_ÛA@eåºÍ_x000E_ÛA ë×ûú-ÌA _x001E_¿ëGHÝA¬JÚAÇÐA_x001A__x0004_ÁÕ_x0001__x0002_&gt;_x0002_ÓA@Cµ_x0013_NbvAöIù_x0018_kWÐAÖ½P}ú§ÀA\PÓ;Ã$ÎA_x0010_;¯!T§Ap?!Ô_x001E_ÉAn_x001B_aÃC£ËA®s{ _x0005_¢ÐAØÄÊ¬"°´Aº=_x0001__x000C_ÇAà¤±ÒvyÎAl_x001F_i&lt;~­ÒA_x0001_=_·ÒADr8BI°ÁAÄ_x000C_)ê½A¤þ_x001A_âÏAx:j*µËAL9_x0002__x000C_LÉA4_ò[ÈÍA_x0010_Í3ãÌA"¯Ô_x0018_ÓA_x001A_÷}ÙIÁAlM}{^_x001A_ÎAìØÑ1ÇAÎA_x000C_b`Çl.×A_x0018_EQ#°ÍAfësVßÔAô_x0003_³`8ÄA^#ûpn1×AdÅ&lt;_x001D_û²A_x000C_«Þ`OÒA_x0001__x0003_ø¤¹5QñÕA8?·ûå_x0012_ÒA$Ã©,½Aº7ºMÜA|ÕË~_x0005_ÊA2y_x0006_Æ;°ÕAÔÓO_x000B__x0002_ý³A²ë¿Ô®"ÆAØÔÇûØA¢ôÄpö@ÔAPÍ¸e)ÇÖA íüTÑ-ÎAXª-Ù¯AÖÂÓ_x001D_KFÑANå_x0003_IÑÆA¦jáL¬ÈÒAZ_x0016_sÖõÔA8c,ó	ÅAÆõ(ò_x0013_ÐA¸«àÌ·AÀ³_x001D_r_x000E_ÖAö£|U|ÄAx¿kcº_x0002_ÅA(ViíIZËA.x_x0016__x0010_gÁÁAØ#&gt;¹¨ÍAv_x001F_ULÑßËAîF¥_x001D_]_x0008_ÉA_x000E__x0017_þYMÆA~åN`Ë2ÐAJÐ¹_x0007_í´AÔ|uÉ_x0001__x0004_ ÅA_x0008_Ùañ=ÎAb§W¾ÁAD¹¤ÆÏA¨_x0007_óó2&gt;²A O3ËÕÁA _x0013_ö_x0014_?ÄAÊ7rÄAàEÂÆ´)ÈA¨¦8+jûÕA²N[áð6ÁA_x0001_ÒALÁë_x0002_û"_x0018_ÓA_x0002_d4²®ÈAH\l²¶At¡|ýo½ÖA*MêªÉA7]ü"_x0003_½AêNqß¶3ÇA_x0004_Â÷aaÉA¬_x000C_½bOµAlö_x0011__x0014_^	ÃA4¾Ò¡½ÆAjÈ#yÓÐAHã_x0005_Ö@ÔA_x0006_¢ÝHçÔAüïK@sÃÓAVCý¢qzÇA~öUeFvÁAà_x001F_Î~x7ÏA_x0008_U_x0013_Ð¯ØA:,3&amp;ûQÖA_x0001__x0003__x0016_µb¡yËA¤&amp;¨_x0017__x0011_ÔA@HÑ~æ¤A|2¯à·_x0005_×A_x0018_ê5®ÓAÈ/.ÏFÔAt°¨§Í-¿Aª,¹û¢ÙAò`Î-ÁA6$V§MÓAR´=ß&amp;ÔAP-Pï;¼ÁA:¶$G_x000C_ÑAþ³ï5´ÃA¶":$	.ÖAöýT¼&gt;ÈAä¥o_x0013_v{×A°ü2]ü¬ÂAÈØÇs4_x0006_ÑA4ò^QÚÁA0FÐÎdÒAZÛAÃAlkV_x0002_1ÕAÒT±q_x0014_ÐA_x000C__x0008_QæLØAâïï£éuÑA_x000E_ÿ²_x001C_ôÖÆA_x0018_ÜS_x0002__x001B_¸AÔÿò\gæÑA@_x0012_òÑ¼'ÑAx{	_x0010_[ÍA_x0018_=¦	_x0002__x0005_7NÖAÆ_x0011_Ü%FÐA,!CõC¨½AD&amp;ùÓôÐAfê­_x0015__x000B_ÀÉA:_x001B_ðù_x001F_ÃAØéd­ãÎÖAÌ`Ï_x0001_¾ÓAP_x0014__x0002_BÉAZ¼ÅM-|ÐAvÑ_x0004_»+ÕAú³ÜOÔA_x001A_Ú_x000E_R&gt;ÐA_x000C_A._x0010_¶·Av_x0003__x0004_a³ØAJ~"6Æ6ÈAê_x000E_QTÉA:ývlÂA_x0005_W_x0010_A¸³ÉA_x001E__x0019_Õ®&amp;ÈAbUfÔ×Aðqû&gt;¸Õ±A_x0012_{«ÍÉ0ØAH©ÜDä:ÇArùI9MÅAÈ»§l{ÈA@b_x0007_¢{ÄA(À¼n,ýÇAÐK_x0001__x001F_¢»ÎA(#M_x001D_ÑËA b¤*òÈÅA(õ°øªôÐA_x0003__x0005_äD¥ÐnlÑA¬_x0011__x0001__x0017_ÐAdRpµ_x0013_8ÊA®\ìÄ·ÐA¼]¾KKËAÔ_x0001_T_x000C__x001B_W±AQ_x0013_àÅAP_x000E__x000F_¥æA²ø_x001C_w+ÓAmG_x0011_1¥ÆA@ZjZ4¿A$¤W_x0008_þ&lt;½A_x000C_ûyL×AQ¾öå_x0002_ÃAúØ{§¦ÄAtVàNòßÔAd_x0005_KÐ+ÅApx0_x0017_i_x0011_ÇA:_x0006_pI¯ ÐA_x0003__x0015_ÁXÊAbµ¡_x0005_íõÇA&lt;Ämtm_x0004_ÉA¨_x001C_1_x000E_ü_x001D_¶AØ2,·ÖÎA¾%ÉxqÄA._x0013_]åÎlÕA¤XÓÁbÏA¨ç5ÏA`¿mRÒéÇA.÷Î}1ÌAJ§QiW³ÌAô,_x0018__x0001__x0002_Õ;ÒAÊò_x001B_¥ÛËA_x0010_"K	sZÈAd_x0005_£Ø¼AtAg_x0006__x000D_¹ÖAê2j_x000F_ÿsÑA¼óCÕA|=ç@Õ-ØA95·ÍÏA´´í_x001B_bÉA P_x001A_7¤ÑÒAliÊ6ÈA$J!ÚüÈÑAVàþ'ÇÈÑAâ~ _x0015_wñÉALÿ_x000D_ÖAÐî!'[:¼Aòýc=ØAàj¯¥LÆAT·=uzÚÎAh _x000E_®ÊAf_x0005_nÜ±A"dêzÐÉA8i¯^ç³ALhvqÀA_x0018_0Ú=_x0004_.¿Aè_x000E_ÀP¿¬AÔ»GøóÍA|çkt_x001F_ÑA °}ÊATÉÝ¡ÊAr¾_x0005_aÆA_x0001__x0003_¤ÎLS_É×A0¡ø_x001D_vËAÂëþW.LÖAÖü_x0013_®xÈAþ_x0002_%Á_x0010_ÒA_x001E_ôx½¯_x001D_ÒA P|ÞÐA_x0010_nðÇ¶dÓAv_x000F_@L§ÚAì?º4.´A½îk×qÃA_x001E_ßñ¸Û`ÑA,$WÇpéÐA¼é96Ã±ÑA¨Ò7«ÏZÀA4_x0019_¬X­ËAPÎ»ò_x0008_ñ¶AÀÌv­_x001F_,A\_x0015__x0006_U8#ÀAºµîÒAF_x0001__x0008_(S_x0003_ÕA-£Ä~ÓA_x0006_u4ÃæCÖAÄ2µq£;ÊA8×_x001D_ëýØËAâ°_x001E_y¥ÅÁA,Y ®²rµA_x0002_"¿èÐA´_x001D_4ÏADMÍ.8¿ºA&lt;Qéøt6ÂA_x0004_ý_x0001__x0002_î{ÇA¨Aª_x0002_ÒAP_x0002_;B_x0019_ØA _x0011_&gt;Ñ#×Aþ0_x001F_{&gt;÷ÉA02à««±ÌAj_x001A_üp_x0017_öÕA_x000C__x0003_t_x0007_ýpÖA²w±²SdÌAÊ/&gt;É_x0018_ÔA.s´K	eÕA_x0016_»³ ÿÕAd­¡Úü)¾A_x0012_ÖçE_x0018__x000C_ÙA _x0011_Ñò»A@7"©£$ÐA"ÐoOµÝÐA_x0006_k¾õ¥ÂAä÷¶JuÆAººØcw,ÑA`ý©ªëÌÉAJ&lt;"p@ÛÔAØÎÚ¯FË¿A_x0001_{¢Òe×AbºÙgk²ÑA(÷Ì¹/ÁA©EË©!ÐA¤oñv_x000C_âÙAÌ±_x000C_TU¢ÀAÔSd&gt;2ÍAà¶¿\¨Á½Aþ_x000C_ûàÈKÑA_x0002__x0005_F\ÇÏ=ØA&lt;3¸õû_x0015_ÇA^æÙìÛ_x0015_ØAìIü}_x0015__x0014_ÄAÜµÄ¸"_x000C_ÂAx`³¡\_x001A_ÓABdÂg´ÔA&lt;Ó¶ºhÑAØ;_x0003_ñÜÍA_x000C_ÞôÖ"`×A¶£r#^ÂA_x0011_gÿ1_x0017_ÀAàß_x0019_9µ\ÇA\y±zÄA¶_x0015_µ1ËâÅA4M_x001F__x001D_c²Atö©sÒAÖMvhÂA¤»-GÏ]ÂAØVöç_x0018_3ÑA@E_x0019__x0001_ÚÎAx.(P?á»ADì0ã^ÑA&lt;ë_x0013_Øä-²A_x0004_fð£^£ÆApN_x0013_ AÑA_x0006_u:~Â	ÉAAv·Aä=ç_x0002_iÈAøÙ/MÊÁµA¹v^J_x0005_ÂAdDßó_x0001__x0002__x000B_ÎA_x0012_-$Ö´ÄAºNü_x0013_o¹ÄA_x000F__x0008_Ð:5ÒAü×Å×¿nÎA¿**§»AÜilð_x0014_ÑAú	MâqHÓAl?^_x000F_%P²A¨ÖÏSIÀAº¥WÛÉA$^_x000C_¾±ÄA_x001E_hJL_x001A_ÃÕA^k_x0003_vÿM×AT]-¶_x0008_ÍA,ICÑAÀæ¸µeÑAös_x000B_þ©ÒA¼g_x0002_ãU0ÒAZ92|ÙÐA|#p.NÒA@Ëÿ_x0019_^ÇAîL»a;ØAà1K_x001B_,#ÊAÐ7/htÕAÊ¶q¤¤ÆATz¤_x0005_^¤ÌA¼a¿´}ÔAÂ ÊàGÄAö¡ÇÄËA©5B5èÒAB#Á+¢ÚA_x0001__x0002_. G£æÈAÚTu\NÆA_x0001_dÜ_x0017_ÕAø[ã¶/ÔAbj&lt;eÙªÒA_x0010_Ãèk_x001B_·A_x0010__x0003_¥å¯èÖAX'n9ÁAÜH%ìlÈÇAh_x000F_H]ÂÏAü¸7tÙ×AÔ+_x0017_Ðf²AÐ_x000D_SD6]ÌA,v_x0006_®*ýÒA_x000C_¥ë&gt;½ÐA ®u8z÷ÃA4ñ_x0011_6_x0017_ÐA,Ç:_x0012__x000B__x001C_ÓA_x0008__x0015_ÜS 4¨A_x0002__x001D_üA_x0015_ÈAxSó¯'ÁÐAæ*ó_x0019_ÆA¨ê±&lt;#¸AìY$ç_¼AòÔÉ¯_x0019_tÕAh jæó¿A¨æäNAÀAüò]PwËA8¼#öÊÂA$_.S_x001F_ÁA í¢7T¦ÍA¼_x0007_«Õ_x0001__x0002_ºõÏAv¿a_ëÖÓAHÈK*µzÏAÌÛßtgÒA:ñR_x0018_GÁAjVûØÊA_x0004_fP6?dÉAÞ+Åá=©ÉA*Ì¸ãêÓAÊÐ_x001C_:NçÌAD&amp;wÉñÆA,+å= §ÚAá»ë&gt;SÕA¨£÷Ø$ËA¤¢\éÌfÒAÂüêtÆAÖ;f*ÑA ]_x001E_5îÎAvãz+íuÇA_x0004_a±ÝÈÌAÀPaè_x0010_±AxÄ+ÿ_x0019_9²A=B&gt;íÁA´¬aÄAèô6i:ÕA¢ï(¤AÃAöË,Ö	_x001E_×A²_VQ§5ÕABZ¥lÕÐA_x0010_ÆáE_x0004_öÏAÓ¦¦ÐËAD_x0018_ÂIÀÔA_x0001__x0002__x0015_ðK·A:_x0003_D(¸*ÓA¨Ô}ËÖA¦Fm»_x0006_ÈA&lt;&gt;Ã@´#¿Aìw2_x0005_ºÒA_x0004_ªyr¾×Anz%ãÝ ÂA¶Û©ÇSÕAd #5ïÞÐAî\jh×7ÃA[Æü½ATV8æ_x0016_ÎA$öê,/ËA_x0010__x0010_}µõÁÈA`þ×Sè©Avuq#;ÐA_x0004_^ø	_x001B_¿A_x0016_Ò¯ü:_x001E_×AÊ¦oCÍ¹ÔA´&gt;¸nZÉA`´3Á}_x0019_A¸PþcÙÁAlPÜ	"ÉA_x0004_'b±¸²A O6_x0003_ßÎ×AÈ£ÊÜ½¶ÏA¼7ÛQÝeÓA_x0012_à¨X4_x0006_ÒAðÅÎAÊA_x0001_ÛGRÊA.öz}_x0002__x0005_&gt;MÑAÈæJ_x0006__x0017_¹ÂAJjtRþÇAV`®'ÒAÎ_x0007_JrvñÃAòÆ_x0013__x001E__x0015_1ÑAB_x0001_cZ·ëÉA_x0004_²?`©ù¾Aúöi¢´ÓA_x000C_Ã?7_x001B_ÜAàTÛE-YËA_x0002_ô_x0003_á @ Aj_x0019__x0006_*ßÉAöâiÖÖ[ËA¾gkY_x0004_ÑA.=+&gt;KÅAb¯¾íÔ_x000C_×A°ë_x0017_2´ú½A$1îÆ¬xËAÄ}c·TÓAÔF_x001A_!RÈÎA Ãn_x001D_ÇÆA"Eu_x0012_å_x0011_ÒAØmâáJ¼AÊ]ý_x001F_ÝA^_x001C_fÈÐÄAn¶¹öésÕA&lt;_x0012__x001B_XµÑA¸æmÛûBÆAh_x0017_AªA¶Aè÷uÜô*ÒA_x001C_¿âµ7G½A_x0003__x0005_|Kþ½Ý@ºAú\Ã}8GØAò#îI¾ÐA£i¹:ÚØAT}	$AqÐA_x0012_Ó_x001A__x0003_4ÀAXjÛT_x000F_EÁAèú&lt;'3WÊA0»°=Ð[ÐAÄUóS_x0017_ÈA`¼_x0004_uB¼ÄAX_x0001_Se×A_x0014_E\u©±AÖD_x0015_ÿÃ]ÈAÌ/õçwMºA¸¶?®ÑAô6ÈðÒÐA\·}Ã7ÒAl!ÍAVeETÉA_x0002_Î_x0001_ÕAz¸û	_x000E_ÓA*(@]ÕÇA­7¥¦ËAâ³6p¢fÅAjEiqzÀA_x001A_8áã"àÓA2ÞêKNÂÁA_x001E_Rÿ_x0004_R#ÒA(9B{bÿÓA4HÚ¦ÖAøñÎí_x0004__x0006_(cÑA°_x000E_íLêrÁAÆGÃÅdÔA¦D'vÇÈA8ÀnÃ+ËA@¢¨§rá«Aòò	¬	ÈÈA`×i_x0007_ÓºÐAS±+GîÖA(N ³ÕÑA_x0016_¾@_x000E_ÿÖA4h/³ç¹AÌÇÿj»ôÈA_x0014_ÌxÖXÀA\_x0001__x0002_3ídÄAÄq¥éET·A&gt;ëã_x001D__x000E_ÇA2Q,Û&amp;ÕAp_x0002_±U_x000D_k¯A_x0012_A¢è_x001A_+ÓA(_x0012__x0008__x0013_ìÙÉA¬_x001F_Sä{B»A²b#Ô+ÂA_x0004_àå_x0005_PÂÎAèºÆt}ÇA_x0016__x000B__]øÆAT¤_x0003_ò½AD@±_x0006_rÖA*¼ëB©ÒA¸_x0001_£_x0006_µQÕAö&lt;êÔA6vÀm&gt;ÊA_x0001__x0007_ ¿ÛÆ4õÄArQÇ^8^ÇA¤¥åi¾ÂA¥[_x0014__x0003_oÉA4Fùt_x0002_¹AÜN_x0017_¢YÁÇA_x0018__x001C_¥Õt_x0016_ÏA4¶ÜÆiÌAâ_x001C_Å_x0019__x0010_ÝØA$N£Q2v°A_x000C_¶^M_x0004_ÌAtv?_x000E_ÌA_x000C_}ç(qÇA¬tdÀ-ÍÌA _x0005_/Uè»AÖzôÙvÄA_x0006_KºdgÉAx2JÂ.&gt;ÐA%ÎaªÐAÆKC(CqÅAJó,iÄÉA`´'9nÐA_x001A_ñ_x0013_ÐÍÄALÄ_x0017_¬9z¹AÎÒGÁöÄA@5¸L¿Abõe/^óÔAØ?jÖí#ÙA`Ì!õÉA2)ÍF;ØAdõ_x0014_0þ ÐAr(ê,_x0001__x0002__x0013_~ÄA¼_x0017_¨Ã@ÊA_x0018__x0016__x0001_;Ö ÆAF§cM)_x000E_ÐA´k_x0003_åÉA_x0010__x000B__x0001_RÎûÈA,x÷°_x000B_ÒAìy_x000C_úÅzµA bfn²¾AÀÅSøÏA»HBémÍAr  wÃAZKò ÇAVKö?8%ÊAÏ_x0012_'C³AåÅ½»ÊAÖzÑÇâÆÁA_x0014_ÑHùµÏAÔL1Iè_x0003_ÝA_x000E__|AÙAh:X7(­×A_x001A__x000E_Â¤ÒA_x001A_w_x001D_ê_x0001_ÄAÊìÑ+üWÔA,ºþ¡_x0001_0ÐA_x0014__x0008_&gt;?0¼AözXgsüÊAØ0Ut3ÎA_x0008_úôçÊAØ4Åí0qÁA_x0004_ûúµ\¡ÊAr&lt;ÏñîÄA_x0001__x0003_ ê_x0018_QJÌATèTÆñÍA_x000F_ _x0014_ð~ÆAPcð¿©¦Ax6à³_x000C_~ÓA_x0011_´u7_x0017_ÈAà¡¹_x0019_UÍAxûEøÀeÖAèI_x0002_âÕ±AÖku*_x001A_nÑAØ_x0011_¯þ%¦Aj5\ù¹4ËA&amp;T.(J6×ARÓ_x0014_+ËøÓA´eÒr_x0019_ÏA ¸÷0ß­½AðÎCgÎA_x0008_]Ü*ÍA¹ëà9ýÕA^/DkcµÈAHp,½ÍA"Ï_x0007_oÊAøfk,W¨ÏA_x0014_Eé&gt;_x0008_OÑAõ_x0006_å5HÜAðâ_x0001__x0007_|¾ÇAT	_x0004_ÁîiÖAj_x0001_8wÓAldéº	ÒAê~åOÝÔA_x0015__x0005_û»A&lt;ÀËÅ_x0002__x0003_úÆA_x0001_ÛG{×A¤³²¸_x0004_V·Aþ35#oÒA`´z9à	ÌA`_x001B_ f_x001D_1ÝAð&lt;Æy_x0001_oÑAb_x001D__x0013_¦¯ÏAtyò#ÕA¸¡¬ò&lt;ÍA¼{_x0018_ër^ÑA~«kîÈÃA´C'ÅAÒ¦¢ôÃA¾hÐ_x0019_ÃA_x0008_G__x0006_ë·ÎAH&amp;ï~Ë²A4?ã3«hÑA}ôø{ÕAÒââcíÐA(ÒÌ/oÏAp%ÛoMÎAÆ­§½ßÈAÛ¨áäSÆA°½ÑË©ÓAêâÇcuÉAF!¢KeÕAÈ×a_x0008_ÑAnbn1¢ÝÐA_x001E_P&gt;-ÀAòÙªûÛÄA_x0014_°â_x001D_ÏÔA_x0001__x0002_äñÆ2÷Í»A_x0014_¸Å 'ÓÉAª¨XóÓA$ª}ZÁXÔAkäÑö§ÏA¤(b&lt;Õ_x0006_ÆA&lt;¢·]BÎAÊ_x000E_¥Ôl-ÖAÌxïMU9ÐA_x0018_hÒßQÅA²æUÒA_x001C_ò»±A."â®íÀAdî	ñ³¶ÏA_x0006_ç¬Þæ/ÔA_x0018_xUé.VºA_x0008_²}ëÍÇA¦ËÁûËA_x001A_±×:f^ÒA¡{_x001C_ëfÇAL¡§{®ÑAøPîÿÁAªg_x001B_Ó GÖAT_Td9ÆA\"_x001D_6w­ÁA¶j)âxQËA¨®_x000C__x000D_ÌAl©D(ºA^¥þÔkÁAHöØ_x0003_A³A¸_x0007_4bÄÇ½A&gt;Ln_x0001__x0002_¬IÕAhÁôç7ÓµA®ªïtnÃA$Ôæâ]ÒAf¼W_x0001_2§ÐA_x001C_s³Ã¯ÇAt_x001F_ ü¥:ÏAAÃüHÔAtçquÐÝÏAR_x001A_¸±r@ÑA_x001C_!ÄàôÌACc4ÕAô®9à,¹A ~³ÈÚA_x000C_éÀ¦D©ÊA&amp;h8_x0012_]ÈAZUÂóíoÛAj0ì_x0010_¹îØA_x0016_ê_x0013_öÐZÖA|=cÊ+ÍA¤_x0004_èÒA_x0002_$¢I_x000D__x0011_ÓAª&amp;«A÷IÌAFI¤ß_x0008_ÈÓAÊ_x001C_jÉáÇA,%ÞÙ_x0004_üÍA¼Úµ³xÓA(y_x001D__x0012_Á}ÇA¸e_x000F_ç/ÅAÜ)-_x0016_È&lt;ÐA@'}Ò«CÒA¤ÿæR_x000F_¹A_x0002__x0003_O$3ÊÅA_x000E__x001D_)êTÌA|äÑt_x0006_zÃA_x0008__x000F_ÃS_x0014_gØA²_x001C_y_x001F_'EÊArfYv! ÐA¦×QÚÁAÂàî_x0014_ÄAì$ä·ôÖAüÉvA#ÛAÁ1}Ä¼A:L_x0001_»~EÈAvZþ_x0008__x0012_ÐA¼]Õ×¥úÎA¦E´(¾ëÁAñJ7ç_x0012_ÃA@qÅ_x0007_ÇÄAl¶/HÌA_x001E_ãÕ8_x000F_´ÒAlñ®_x001B_ù½AÈ3ßú.Ó¼A6É¡ÄM_x0003_ØA ìG&lt;¡oÈA¸D_x000D_iÉAìéÊl2ÿÒA@l-_x0011__x0008_OÑA_x0008_Aòm"_x001C_ÒAðwBóøÝÐA&gt;pî«q_x001E_ÛAZØ«ÉÅ£ØAPþñí_x001E_»A0&lt;_x0008_î_x0001__x0003_ÜÛÖAl¢ÉðÌ_x0001_ÐAÌT_x001E_/ÈÕÔAîÂ_x0012_º_x0012_±ÃAð²ýP¶æ¢AÎÛkõÀGÒAr(ºuÒAìÀ¬pê¸ÎA|_x001F_v)LF´A_x0012_Þ©ÖäHÓAH¦V½qÀAÄA¢öªÓAâ_x000E_ùÑõÇA¤/¹_x0013_»A¤M0É_x000C_ÍAtbO¨IÒAÔAF`ÃYàAt×wÌÊAÌA_x001C_Ô"_x000F_ßÓAôïlU_x0016_ÓAö_x001B__x0006__x000B_'ÃÐA²¹Ñ/_x0015_ÂAÐËMW.(­A_x0002__x001A_ÓÐX­ÒA »Ô4Ô¶A°ðP_x0005_ÌÒA_x001C__x000B_¬JaaÐA&gt;î÷_x0001_ý_x001B_ÄAH=_x001A_ZÞÌAv)YOÍÓÊAº_x000C_Ýsä¤ÄApk_x0014_ÔnCÎA_x0004_	R·½¿ÜÂÐAbÃåúSÒA ê*EdÖAä&gt;_x0011_¶_x0019_ÑAríâ_x0011_GÙAÖþ_x0012__x0015_kÃA.?A_x0014_f_x0001_ÃA¼2_x0015__x0017_ø¸AX.©Q_x0010_ÀAì/vª¤¶´A_x0018_zóHYÔA_x0003__x0006_Ë_x0014__x0007_ÆA_x0016_Kùd»pÁAþ­ûU_x0007__x0019_ÑA&lt;¨w®_x000B_ÛA*$;_x0004_ÓAlMl _x0006_²A K_x0011__x0002_ÒÉÉAâ#Ï9¦_x0003_ÝA,È_x0005_ð×AtÑS_x0005_*_x0013_ÃA_x001C__x0007_¥é¾A_x0002_¹×&amp;ÃlÔA¬Ý÷'[ÎAîÝð8©×ÂAÞóüÓÖ-ÆA_x0008__x001F__x001D_hØ1ÅAz_x000E__x0017_òFÅA¸âÞ_x000C_Þ½AøÏ_x0004_õuhÏANsé_x0003_ùºÓAÔ&lt;ÎØ_x0003__x0004_EL¿A:V»ONÒAo,a[£AxÑKð÷Æ®Aþ¨_x0002_¿; ÇA_x001A_Ó6PVõÐAt¬ªhÚÒAhô]ìå°A¸æôèÕAÜ¿Ø½_x0013__x0013_ÆAÐd¹þ@­ÊA þµ¹ï»¿A_x000B_ò8_x0006_ÑA,°õ%QµAp_x0001_ºÒAb]-	¡ÓAèv2_A»§AmmÀ_x0010_ÉAæVèSÑAÆûÊ¯UzÆA¿à_]óØAh_x001C_%)´¹AÎÌ¨_x000C_dÔAý$dÞ_x000E_ÓA¸ç¯ýÄA¨{[_x001D_zÓAæVòñJCÝAöö5+ÊLÑAÜ5Ä;jÑÍA¦¯(C_x0013_BÑAgèí_x0002_HÒAÖpò8×A_x0001__x0003_ò_x001D_ÍYÐA&lt;_x000D__x0008_EX_x000D_ÐAÈ¦´é´+ÐAø(OÏVÂAÊùk^ó2ÔAô½:_x0010_µ`ÎAtj_x001B_úÐA2;OÛ[£ÉAª]#_x0011__x0019__x0007_ÊA¼SO4k¼A._x0012__x0004_iÓyÄA¨í¡i_x000D_¶A_x000F_ÙöáÈAJs_x0018_óteÕAü+èÏ§±A?¨s6_x0015_ÄA¨0+OmÐAl§ü6¿A¸j%zÓAôø_x0007_k³hÀAæQ®È¤ÁA;]_x0013__x001B_XÉA´oæxWÊÍAÎÆVK _x0008_ÆAü_x0002_îÌðãÒA*/\ò&lt;ÇA|=-_x0003_L¹A,ýÕÐêÎA*_x001A_YTÄ3×AÌ¬ÑJJ¿A_x001C__x001D_'ÃgÆºA_x0012_£_x0003__x0005_ý£ÀA_x0018__x000F_{÷gÏÃA_x0012_ºÀ£ÝtÊAò9É¸8ÔAÎ?_x0002_ÅA¤^a|$¿A_x0010_¸&lt;õÌA| _x001F_KÉATÓj(G±ÆA·_x001F__x001C_ðÕÀAüìk_x000E_~ÑA^ûO÷ðÁA¬4è?ÆÒA_x0003__§_ìÐAÊ|_x0013_ÂÃËAnÐ-bW¿ØAüys_x001B_±¾AV88¥GôÃA_x0004_+Ã%î/±Ah	üæÒ¦ÅA_x0008_L´sëÉAþê`òÐÛAp	D9¦_x0010_ÐA¶þÕ_x001F_4ËA_x001A_´ðÆúÉA¨ùà_x0011_&gt;ÍA~«KreÀÇA²R"ÊA*à_x0001_÷&amp;8ÇAz_x0010__x001B_Ø(Ë×A°¥VïkÙAòu:Üª_x001E_ÐA_x0002__x0004_n-jÎ_x0013_-ÇA(i±_x0011_îÔÌA_x0010__x000B_ÔD°ÐA_x0016_àÌlãÂAöN_x000F_=²ÕAH_x000B_ý;èDÉAÔÄg´xÐÎA¸_x0011_ºa_x0012_¼¡A°}_x0001_NÐÍA,FÆ2©ÒAÈo|öÍ*ÖA0q$_x0007_«ÈAv¡_x001C_íØ_x001A_ÄAî{¶#!0ÐA¼0Apåo´A¸_x001B_âý&gt;4 AE_o_x0008_ÁËAnÍÈ&gt;_x0007_¼ÉA&lt;ü_x0006__x0012_ö³ËA_x0008_á(Ï.°ÎAp°(¤bÐA_x000C_í¦?qÓA &amp;5,cA6Ç_X]ÓAÀÂi0_x0008_pØA@CB»_x0012_MÒAXeê©_x001F__x001A_ÃAD òÐÍÍA Ç_x0003_¥A$½/èå¢ÛAvôc_x000C_±AôªàO_x0001__x0003__x0014_ ÐAÜ*QïïÈ×AÐêÔFÍA¢®Ï^#_x0012_ÆA_x0003_¸@	Ö´ÌAi(çÒ-ÎAp_x0006_Z_x0005_`ÏA¾pMá&amp;ÐA¸_x0003__x0002_äoUÀA_x0010_-±µ,]ÃA0&lt;_x000D_ÃÃÑA~,yFÖAb7yç_x0014_	ÓA_x001A_fùýÆAH!ØtÍAz:Üv±ÌAê_x0003__x0013__x0001_&amp;úÈA¶*¾ââÙA¾)Ó:ÐAÔ_x000C_hÇÎôÎAòâqÃP_x0011_ÑA@ÓÆWÎA_x001C_}a_x0019_u^ÎAäÝx ñ6×AÔÿö_x0002_LtÔA_x0001_À_x001F_xôÐAª¬GÜ³wÐApûÀ½_§ÕAð"?õ¢A´Ái_x001D_qXÎAäÓÑ­éÌA D_x0003_	IA_x0001__x0002_°^V¼ÃYÔAæÛº&lt;_x0018_fÑAïã/_x0006_hßAXtXûÏA\Æ~_x000E_üÎA¶r¸âd7ÓAJæ/_x0017_ÂAoO\pðÊAÞð÷´_x001B_TÀAÆÊþ$¬ÉÑAÐ0&amp;®Üà½A_x0016_Ç_x0003_­6ÊAÈÅý;ná¾A*ÈM¼§ÐAÈ_x0006_ÒOKÓA¤âî:­»A_x001A_W_x0014_6_x001B_ÒÕAìÒéð(¹AÜµ_x000E_ª¡_x0007_³AúKÅÝå}×AÄDÚ_x0010_O¼AÞÔsøõ^ÔA@äy~³ÔA&amp;t±&lt;Ù_x0017_ÂA_x0001_F­+_x001D_µALWMo°A ×oúT»A"þj_x0002_AÑAPVzóZdÖA 9Å\éëªAr¦'9¬_x0008_ÅAt­Ùß_x0003__x0004_¹ ³A_x0010__x0018_Ã_x0006_ÀÓ¼Aúqd_x0019_èÇAl~jN'[ÁAjBqqîÈAÀ_x000F_3ùí_x0018_ÐA¦_x0014_[öeGØA_x0003_ ªÌwËA ü_x0001_éõØÌA¼¬_x0011_Â+ÅA$pµXáêËA¸®²FÓpÐAh3åÏ§ÈAì÷ÄÍÏAH\_x0002_1\o¼AtÛ4ªÙAZª\å×A_x000E_bSVT\ÅA_x0005_båú´ÅAò·û|èåÑAx[_x0008_YH²A_x0008_Ö;åÕ&amp;ÑA6æ¢þdÑAf_x0011__x0005_ÒdÙAj;mSÆA DS*9ÓACê·¦¾ÏA(·pöã¹A¸Î»VLÖAN2g·_x0004_DÒA9ýX §ÄAT9Øj_x000C_7ÆA_x0002__x0003_ B3¼Î¼´A@nßG%ÛA8ø_x0019_ØuAÏAÂô&lt;Ö_x0017_ÅA8êÁýÒAÀAv'Û¤ÔAXxU#»ÍA¸ý±¾.ðºAfÚâ_x0007_SÃA EEls_x0011_·AÔÆ,7 e³A(_x0014_lù7ÂAòf6	ÌÒA&lt;U§,ÐAÔM_x000E_ãOÚÄA^a( PqÄA_x001C_ÉëU`k¹AÂ&lt;ì$é×A`I&gt;&amp;ZÕAöæñ·ñÓA_x0001_X_x0011_YÒAò_x000F_ûß¯ÊA_x000E_A_x0008_8z¦ÃA®+bÌÖA$älÝvlÒA¾¸sµÒÁA´_x000C_i_x001B_ÇAXÃ®ÇÐA~r,0ÑAØ´v¸öKÆA4y_x000B_ÓÑA¾%\E_x0007_	vpÅAP5ì¨¹A_x0012_°LyÏA.Ã·w ÒAU_x0001_*ÕA_x0018__x0001_ò:ìºÏA	t_x0005_¨l×An_x0004_\½gÕA_x0008_!"_x0002_&lt;¹A(ß}£UÝAâ´ÍlöÔA8*O¸h×ÒAØsíFª_x0015_ÀAêé¡lÈAì_x000F_ói²ªÏAFSÉ1_x0003_ÌA_x0018_DsøòXÊAätm×'þÅAB0d ÀåÒAô_x0012_Ê_x0008_"ÁAÀ±²É ¿·AÊJc`cõÑA,w_x0017_`ÝAx-X_x0017_ö_x0006_ÔA¬Õp%_x0008_ÏA	FÞú½_x0004_ÚA$«û&amp;u}ÎA¾,Wâ¿AT,nK'ºA¼ä¯v,ÍA¸`Y_x0019_~ÄA2&gt;æ9_x0017__x0008_ÇA_x0002__x0003_h0#,ÆA ·R_x0011_)¦¼Aìr_x000D_³nÉA¤pÂÈèÿÍAl6¿·4jÏA_x0008_ÈØAÚ½A¼ÿý°ÐAÚÿºAÄ?ËA_x0002_lÜÕíBÇA¾+ùýÓAÈ¸a¸£}ÀA Ì_x0017_hc0ÒAT°Ú.±A¬UÄ#®ÌAä_x0015_2+ËAÞéEU»ÊAÌ__x000B_uÝAxêj_x0008_þÜA_x0012_O ïo_x001F_ÔA_x0002_ò_x0016_ ÐA¦t	EhfÑAl#=VÈAÀlETÏÔAÎ±tÍÈ­ÄAº=úóÖfÐAv±0×ÅA0èúðöØA]8_x0001_G_x0001_ÒA_x000E_æÓm _x0007_ÙA_x001A_Ô_x001F_¡ÑA_x001A_×_x0010_Å_x001A_ÑA^;_x001C_×_x0002__x0006__x001F_õÂAzÖjI$ÑAÈ¦®ZZ¨ÏAd;¸_x0002_bÐA×^7_x001E_ÖA_x001A_Õìb4ÇA|_x0008_Æ_x0005_æÁAèn_x000B__x0001_gm­A6H_x0014_ÅÁA2^_x0007__x000B_å÷ÛAãÑ«*½AX½_x001D__x001E_gQØA&lt;pS È¦ÄA¨J%_x0004__x0003_ÈA&lt;òqIVÖAä%NÍµA^ÕØÃÐAÀ_x000E_G&amp;O2µA(h¨@¿AxÂz§¥©A_x001A_pÜ{)_ÓA¤à|ÇñµA_x0016_ÆôîíJÑA´îmf®A×A`mØ¥ºAø/LºÁALUúêJ¦ÐAà¥9_x000F_Ê¶A¨ì¥¶û_x0005_ÒA¬_x0014_øÔAJuyóÊAø{Õ#j­A_x0001__x0002_2_x001A_&gt;OgÐA_x0001_q¯_x0007_(ÄÏAÔ%M_x001B_kÌAüV=_x000D__x0006_ÈA8{fh	ÏADýÇ=®ÀAtc@ÉAz&gt;¤ÎÑA*xñýÇØA_x0001_4{úr÷ªA,jö_x0013_"ÑA4_x0018_4.ØAäc©_x0010_ÃAh3!§_x0012_ÑA_x001C_òeÞ_x0008_öÒAÌ¡¤Î®ÓA_x0006_ð©ÛÉA´¢±ï$gÆAø_x000C_ío«_x0005_ËA_x000C_òðÃýQÕAî®_x0014_ÃÐA09ÍoÄú¹Að²-¾\ØAÐÄ§"ÃÚA²_x0013_VËç×AÌBÃFÅALßÄqN7ÌA«ià$"ÐAe¼¡vÊA_x0014_pÎåcÕAôöKÁKÎA_x000E__x001F_6_x0002__x0003_5ÔA_x0002_Ê	³Ð«A4)U¿½A@¦Sä¶qÂAèMPbß'ÍAêq¿ÊN@ÕA_x0003_=Ï;©VÑAÜGÓ3_x0011_ÂÆA¸ø_x0012_"»ÓA\Ó$7ÑÀAL_x000E_è¬_x0001_ÈÏA,Ck_x001E_ÇAì_x001C_PÞÑAX°ÆhN_x001F_ÁAðq_x001C__x0019_à¸A®çç¡_x0017_$ÓAVÉCENÎÇAÒRAýåÀA â^à¯A6_x0008_â}QÓA$Æ_x001A_{èn¾AºdÔªbÉAT´ì_x0011_	ÉÈA¤M&amp;ßÒA:öÉ ÈA_x0014_àæïÊÐA`{,G?ÐA¼Ümá­¶ALT/_x000E_®ÈÁAè¦Áä/¸ApÝïIfÓ×A¨¿æF±ÎA_x0003__x0004__x0002_ í%³ÓØAl_x001C__x000E_J!ÓABúó&gt;`ÄA_x0006_*b÷Ò0ÁAöwF"1ÎÐAØ_x001C_hn_x0018_½©AT2¸ä²ÓAFÀ_x001F_¼NÊA¢¢]¹ÀAü÷ý3´¢·A_x0002_olØècÄA8]é¤¡ÏAX_x0004_6nÈÇÐAàbÜ	_x000B_¹AlMÔêå8ÔA\_x000F_â]Ni´AôÁh_x001D_äÀAxO46í	¿A ïð·F×At!^¡_ÔAä¯(6DÔA|$öWQÉA_x0008_)í_x0006_ÀA_x0015_Ë ËØAÀ·óÍÌAxJ ð±_x0010_ÑA8`_x0001_¤³ÑA_x0018_P»ÃswÃA,CoN×ÖAÀ·¥Ò±A¬-	ÎAðî=_x0001__x0003_Ðs×AfB&gt;GÜÁA¸¦¶BHÔA&gt;_x0008_ìð@_x0015_ÕA^^Ñ{|§ÓAÖ\ø+&lt;ÝÂAÀÖ&amp;yöÁAz]ñýÃrÙAÎÃÖo¿ÏÅA´*òÖA,F_x001C_C4ÇA_x000C_îÄÔ¶¿ÏA¾&amp;}Ù{¼ÆA _x000B_%p0ö«AæèååqãÌAlJ»¡X_x001A_ÎA_x000E_ÖpÇA®]¸ÒAê^åeÒA_x000C_IÔ2%OÔAòJ­ßÓA¶ErOÍÄA&lt;¬ëi,³ÓAT¸¯ôbÓAÐGÕ£®ÏA_x0008_Ùù¥ZíÄA_x000D_9JðÞA¹Na¢ÌAÎgÆa¢MÄA¢W"/XÉËAÜ_x0003_ßã¿mÀA_x0002__x0019_E_x000C_³×A_x0001__x0002_Ìéã¶_x0013_áÏA´zÍ}ä¸A¾xõ;ÀñÓAÄd8(Ï&lt;ÒA_x0016_e6NÌAÚ_x001C_^}!ÓA_x0014_4Ý_x0002_ZÍAR`[vÅA_x000E_Ù_x001B__x0007_!ÔAÜû@/ÓAð&gt;CZLÉÖA0­®Ðå7ÈA_x0001_=4báA¸_x0003_SÉfGÔA¶_x0010_GÍ¯çÓA_x0014_VHöSÐA _x0012_ë;ð¦AzéÄª;7ÔAÒj_x0003_4@ÃA°£×,_x0001_¨ANk× ÍALñÆ¬+_x0015_ÓA"_x001F_ÜnÌA:p_x0014_ÑÍAæ50ÒAÈ9 AÍA&amp;±_x0018_?_x0012_¼ËA_x0010_á_x0019__x0003_ÐxÍA|âä_(tÏADbÎ[³	ÑA\½¿¢ÛÃA¦z_x0013__x0001__x0003_h´AÐ»_x0017_ÛÝ-ÓA$_x0010_|7«ÒAö£_x001B_OÇAÈ[gWÖÎA¨_x0017_ó#ÞªA_x0007_9uX_x001C_ÒApÂO_x0006_xºA_x0004_LÆEÇÎA_x000C__¹y_x001C_ÐAHÛr_x000E_:ÕAü,³«_x0003_CÓAxX»_x000B_ÛÖA¢_x001B_2gÐAªEq]wÍAXnvÙ¸A°ô¼¤ÙÏAä_x001D_Ç&lt;_x000C_ÏAÔm­ß_x0001_&lt;ÔAÐP}ÖÈÇAÀØéÝ&gt;ËÄAjSðg_x0002_ÒAÊ+!¦NZÕAØ"Â²ÝgÏA°ZÇÚTÈAÀ£_x0005_¬_x0002_e°A*w·÷QIÄAÀ_x0014_×Q©AF_x000C_p_x001C_ÏÒA:h_x0018_übÑAªXW#x_x0019_ÈA]&gt;ý.ÒÌA_x0001__x0002_M8Ø_x001C_EÊAt®@» ÑAúl+¥x×ÓA²Î²_x001B_"ÒAÄÝà_x0002_[_x0019_»AÒÌ¨§ç¯ÈA_x001C_N}¤1ÒAÎC_x0012_ÑèíÐA(j'ÈtÍAÈÁþÀÆAâüØÖïÝA&lt;=u3ç¿ÏA~_x001F_*_x0015_åâÁAv)9_x0013_Å'ÅA_x0014_[&gt;©öuÞAî$ßx_x0015_ÇAh¡êÑAÄãÞÝmÌAbYðÚ_x001D_×A´!«_x001D_ÿÁA°_x0019__x0014_ñÑApM¦U¦#ÜA¬=¹ÓÏA_x0010_ "ZÈAÆg¢Â«ñÇAï@©&lt;(½ArÌ©ý%ÌAdª¨¯âdÜA|"8û½_x0004_´A&gt;_x001B_i×n_x0012_ÍAXë3QÿÄA £_x0002__x0004_ÖAQÃÀAä0¿PFÌA8¢Ì_x0015_QIÁA2Ó0s,ÔALC_x0001_@¤¼AÔ_x0014_t®ßÏAÊ_x000D__x0014_ÍhÓÕApæØ_x000C_ÕÂÑA|_x0013__x0015_¨d×AVà_x0003_ÐYÃAÔHm_x001D_&lt;q×A_x0018_	hq­(ÓA¨¤±uÄAÀ«#)VÒA"xh_x0012_rÌA Äs®(¥ÎA 2¦Dqz¾AXh4éÝa¼A	cÁkÊAô_x0002_àA"{ÌALÿQg¸°ÓAúvÌ§üÄA4t®ä ÎAX²{kXÈÓAX5éX[ûÒA@ÛÄNÛ#ÍAr_x0015_s:cOÐAH¼Ã?_x000B_ÂÒAèRÅ@ôê¯A&gt;*Ñ_x001D_ÆAJ62·þ×A_x0001__x0002_z'óMÏÈA_x0010_¾ó_x001C_R&gt;Alá&lt;èD'¶A_x0019_«u×A$ênaÑAÐ{iÃÁ_x0004_ÊA²·À|KXÂAÔ©®1ë¹AàwA9ÛªAZ_x001C_EHpËA_x0001_âÞ_x001E_&lt;ÒA_x0001_fÛ¤ó¥AT7"ÛçÂAÎ_x0015_¥OxÐÓA_x001A_6n±	©ÐAXÅº¿½_x0011_ÓAÊVùuï¥ÃAü¸r ÃÀºA0êûÄ¾±ÌAª_x0015__x001D_ÙÞ_x0018_ÊA¤ìkW_x000C_ïÐADë¨~ÅA|iqp¸AX_x001E_ôµ¦_x0019_ÅA¬o¨ÒeÏÑA_x001C_{öõ×ÅA\öWÑËAçLºÍA*fª5ÕA:È_x0002_ Þ;ÉAÊwÉà­ÃA_x0008__x0011_ÆE_x0001__x0002_°êÑA~E¿³É¡ÙAäm_x0001_Ï_x001B_ÀAÔÒq_x001C_ª9ÒA_x001A_xIÓÅAö`CÐ:àÉAf_x0005_ipÜ7ÕA?DöSÒAî«[[vËÃAÎ_x0014_R1ÑAÒêPo_x000B_ÚA0ÃÄÀADX½D]þÍA(ã§ÏÎÂÐAÜ_x0008_iYÚ#ÈA}µZÁAî^_x0014_.×ALø_x0015_\S`¿AÒÐ/áyðÔA_x0018__x0017_ò_x0002_nÐAuP:¿)ÕAøGûh¸ÆAf_x0014__x0003_ àëÔAàhÓ%Ü6ÌA¢¸ö¹ÉÓAúïíh¦§ÐAp¦MK_­ÕA vfùp|¦A$Ù_x001A_q_x001C_ÃÎA_x0018_hxwõ½AèÂ(]ÑAÀ	ö_x000D_µ§A_x0003__x0004_6_x000F_XähÈAÆ½#Ä._x001C_ÑAô²ä"lÊAlþîDÇÖA0ÃFrö¸A(û¥ï¡ÎAxÜ¶_x000B_êÆA_x0015_NVkËA¸*ÝT ÏAÀ_x0010_?§îkÅA8A»Ä±_x001E_¡A_x000E__x001A_ó²hÀA:Zé¾?ÖA_x001C_¼(ã®µA&lt;ÿZM7]ÓA_x0018_¥3X«FÂA4_x0017__x001D_¥_x0019__x0005_ÔAlVÜ}å´AÈ_Æ_x0003_6#§Aâ,§__x0002_ÈA»øòÙ¿A_x0018_KôyTÖAfÅ£Æà_x001C_ÐAÀLÐhïÑA&lt;J¢=ÄA_x0001_qÕ°A°û©\uÅA4|IQÃ_x0010_ÅAØár_x001B_ã¹A_x001A_gþà&lt;ÑËA&lt;ï¹ÀïÍAÜG:ý_x0001__x0003_@äÒA"hÝ×R§ÓA®0-_x001D_ÞÐAÌÑïW_x0013_ÖA&lt;_x001B_0_x0015_%ÔAnµ÷ÒA@_x000D_@«itÒA@VâÃÑÊA_x000E_máßÓAÜfjÝa_x0003_¶AÔ_x000E__x0001__x0014_EjÌA¾JÇz_x0019_ÀARþÖ_x001C_ÁAxH?¿_x000D_JÑA¤L×²wÉA¨_x001A_¤ÈéÈÆAPÇì_x000C_&gt;À´Axk5ç8+©AøI_x0011__x000D_"ÒAD'²6¾uÖA\_x0006_\Øn!ÒA,ìeà®ÑA_x0014__x0015_¾9@³A×,L_x0018_´AF)Ë$_x001D_`ÌA¸IÏ¾PtÏAðû&amp;]Ñ½AôÇVX·2ÑAz;ððªÒAèÁ3"CÙA4;Î_ó_x0010_ÓA_x0004_,_x0002_cTæÑA_x0003__x0004_Ò!roD|×A¨jE_x000F_ðhÐA$'®ÅÚMÉA°y_x0005_ïBOÑAo1Á0ÄAÞÃ_x0019_ç_x0002_+ÌAêþbÓG±ÖAbÀ_x0006_ubÇAò&gt;_x001C_ªöÕAÈ)êñÎÔAHõ%gÌ_x0004_ÇAè(Y£JÏËAºÛs`»&gt;ÐADÕ!ãa2ÒAÞYA´¡VÓAØuÀ_x000C_?ÐÔA èÛ_x001B_VÆÎAôU¢0_x000F_ØAìf_x000E__x0019_hÝA,_x000E_|oÉA_x0016_%&amp;ÀuÂAª hÏRÕÈA_x0012_¬_x0001_gØA¶N0ÅsdÆA\¡5¸`ÌÉAr ¢B_x0005_ÃAvªD¥CùÀApshN_x001B_ö½A_x0003_Dþ&gt;LÄÑAH-GÔANF÷ÄÅFÐA8!¥_x0001__x0004_Ý¸ÁA®W×A¢|Ù_x001C_ä!ØA_x000C_C_x001D_	iÎÉAD_x0003_®_x001A_¨Z½AxÔ_x001F_¦ÎAjIâDk_x001E_ÍA¤1@á4»AORx_x0017_^ÓAä_x0010_?· ïÒAà:7÷S{ÖA@H_x001B_Ð_x0004_¢AÊOTßÂÑA^o_x001D_2_x000D_ÆAxõ.í@¾ÓAre¦_x0019_sCÓAt_x001C_Ý1ÒA8@tuªA_x0006_â;]XàÒAúÇÓ_x0004_ÊA~¯BÄ\ËÑA(Ù,§27ÂA|°dmgÃAh_x0002_`Â¤&lt;ÍAÞAÕ®_x0004_ÕÑA_x001A_J_x000C_Ë_x001B_ÙAJ`_x000C_ôDÉA$å/¤#_x001D_ÅA¢MCXÆAÄÝVSJÍAH§ÅÞ{_x000B_ÏA_x0002_?sKTÔA_x0003__x0004_È_x001E_±JÖ¹ÈA_x0006_8K_x0003_?yÕA`59@½ÌAr»¡|_x0001_ÖAJ&lt;1ÀA_x0015__x0001_à§íÐAê;Ì°EÉA=JD.YÍA0i%.Ñ×A_x0003__x0008_K¢ËAvÉ®¾p&lt;ÇA6m+B_x0018_2ÅAHÂD:}$ÛAj|1ÿ_x0002_ÑAv~9_x0002_È­ÃA_x0007_1_x0013_ÜÀAR·#_x0006_®_x000E_ÓA_x0018_l_x001A_ÅÄA&gt;ðÀA9ÌA_x0008_=´]R+ÁA ¹^6	&gt;ÇAà_x0001_TuæàµAÀoò7ÉA_x0014_HÕ_x0002__x000C_ÓA_x0008_KÒ_x001F_Ö·A_x0010_gùAªÐAR§ òÐAV}u_x0016_ÖA$ÇêRû¼A¢L&gt;_x0001_q+ÇA`ïIãÉA_x0003_s4u_x0003__x0005_¿ãÓA¸äãØ_x0004_²AThA,_x0018_ÁAÐºNñ¿ÓAHT7S_x000C_ÅÄA 30¶_x000B_Á¬g»ºO8ÑAâèHd°ÒAzOm_x000C_rÌA_x0010_»ê{¸uÎAZÔÐ_x0002_áÅÌAÀGÃ_x0008__x0018_ÏAÜ[_x001E_De½Aü¥¢ñ±ÖÄA¬LÛT	¯ÙAfq¨fëFÉA4X_x0001_m{ÅA_x0003_·HæO¼¿AøéQä_x0018_ÍATÛ=p_x0015__x0007_ÑAÔ)a_x0007_V´AÏz¾KaÄA,Ø_x0017_-×A¢§_x000B_u:NÑA_x0014_uü_¼¸A&lt;G ªÏÌAaÔ6pÈ¸A$éo£ÕAØ¦Ã ÁÛAÒIª%_x0017_ÏAÐ¨)5õÇAöMùó¹×A_x0001__x0002__x0018_iI0_x000B_,ÆAJ¢£Ä*%ÍA~-_x0006_}ÉÂA`ûÔ¼&gt;ÑA_x0012_þ8#_x0013_ÖAv_x0010_||fuÊA_x001C_ñ_x0001_éÏA_x001D__x0005__x000B_í¨ÆA¤|__x001F_à÷¼A_x0001_ÉwóÔA¸|*ä83ÒAì1ï_x001B_NcÎAæ&gt;Þ0ÉA`_x0015_¬]rÇA¬f¨_x000B_i½½A¤B,_ÓA|Þµï¶eËA(¸ÆcÞôÍAd}ÈtÂA¤¾oÅÔ7ÑA_x0016_1Þ½¼A¸Et£ÓAt#2Ò&lt;ÑA°_x0012__x0018_@-ÇAtVS_x001C_7ÍA¼×	8¸qËAÔ|ÀîjÑAÊ¯2*LÝÔA_x001C_"èÂÁA_x0008__x000E_³ÉL¿A_x001C_£ø¯@ÍA_x000C_d_x0002__x0005_4 ÇA0úiydIÅA_x0001_0OW¬AÈ°_x0012_V·Aâ_x0008_ßPÓA\Ìu8õý×Af¥'/ï&amp;ÑA`_x0017_ÿÌËÐÌA¼&gt;;±GÓAH¸_x0010_1ÖÐA_x0004_Ù¾{.ÓA$g_x0015_±/ÓAjÁEI&lt;ÀA,Â^Q^ûÐA&gt;³µéneÒAÕÿfºôÀA²_x0013_kS³ìÒA¾ùJä¤_x0005_ÖAfþÛQááÐAPÜ_x001B_Hw´A|í\jp2ÒAâOäkûÌA´T!LÉÖAl¶ª_x0002_ÛJÖAêûOs_x0012_ÄA_x0018_8»_x0008__x0015_±AÞIï&gt;DÃA_x0006__x0002_QÈA¢tÿ-_x0011_ÄA_x0006_Åê3é_x0019_ÈAÕBÌ¯·Aö¶&gt;v_x0003_ÑA_x0001__x0003_ð&lt;ô·(ÁAz»_x001E_ªR_x000F_ÇA®}Êz_x0018_ÕA_x0008_Á½X|_x001B_ÍAZÊ÷¯y&lt;ÀAB_x0003_)m¬ÔÂADòî{â	ÌAèß#ÚÅA0_x0002_'Ã_x0018_ÔAn)âöA¨ÕA$âha¹ÊA¤¼MßÙAÆ[|_x000F_ÒÐAúì-ÞñÁAªý±_x001A_fÛÓA`*_x0001_B_x0007_TÄAl=~³AÂ_x001B_ó*9,ÁADfP NÔAÔJ_x0015_Øî¾ÔA¾E_x000E_¶'ÑA_x000E_©ç­+KØAÖÍnBáËA_x0018__x0001__x000B__x000C_»ÅA`î¾Ú_x0011_ØÍA8Uv_x0019_­ÉAÔBãP_x0016__x0017_ÇA_x0008_Ý{_x0002_ó¸AFµM½Õ£×AP_x0002_O_x000E_¢{ÌAØÐbËA{¦_x0013__x0002__x0005_FæÅA_x0004__x001E_®_x0019__x0012_#¹A*á²ç¡ÓA_x0018_#7_x0004_éÍAÔ[TwzÎAà¾7ï»%µA_x001C_K_x001C_Ë3ØAôb&lt;yÎÖAìþ_x0014__x0008_¶ÍA_x0004__x0001_?_x0004_0ãÔAÔ[@e¸Anib{\äÀAìÒ½2WÏAjç_x001E__x0017_ÖA_x0016_¸ _x0010_úùÑA²üØ_x0003_~ÓA¢Õ-NY;ÓA^F_x000F_ÛA@6G_x001E__x0006_±A_x0013_TTDÃA040×ÐAFõRcMÓAVüÀv_x001F_ÍÚA¶Å?2ì!ÃA_x000E_éÎ1ÒAèÐçÊ{ÒAl_x0001_ªO,¾AÌÒN_x001E_«íÖA¹´X._x001C_ÔAHû|DT»AÊz$@qØA¾9¬mâßÐA_x0001__x0002_HæF_x0012_õÐAÌáã_ýÂAp&lt;[8û¶A _x0011_fO&amp;ÓAöÿnâ$ÉAÄ_x0004_8Ý8ÍA´)òNd,ÓAÌä.U£ÿÎAdZ¹&lt;\¼Aº c_x0001__x001D_×AØÖ¶i9NÉAx¤¹u³ÝA¨S§ý+A¿A_x0001_4#¡³Aù(¼è×A_x001E_°·}ÿ×A_x0018_g9¤_x0006_ÖA_x001E_¬N_x001F_ëØA¦¼/õi_x0014_ÂAöM_x0014_P£:ÁA_x000C_¦Û_x000D_Êá×ADnÈ7\®¿A_x0008_X@¬w¯ÏAlQkà÷¹A¼Ô&amp;IÑAPUiKÜ¾APá_x000E_ÐA_x000C_ögå¼ÎA]ÉL|ÒA^f²åfAÓA_x001C_ÚþhÙÕAN_x000C_n_x0011__x0001__x0002_lµÕA­äN0ÕA®Ã7ºÔAXcGz½nØA_x0004_©qrÛÌAü_x0012_ÝLúÂA(Arn`²AüâRÂáÄÑA _x0019__x0005_¯m_x001C_ÀAJå_x000B_Ï	=ËAº©3?´A¤ZV¸À_x0014_°AÜ&amp;Öè¶A_x0008__x001C_ä9ËôÒA_x0016_*_x001C_EßÈAdèzM_x000E_ÂÂAøL8Çñ°§Aè¤ªÐ|½Al'_x0007_þKÓA°X_x001E__x0003_"Ç¤A0:@gÂÕA_x0018_£Ê²kÈA*&gt;_x0004__x000D_¿Aên¾rÝuÐA´£FÈöÓAÞ6-×ÉÞÀAZ+¹(-¤ÕA¸_x0008_rê}ÔÇAÐàf_x0016_ËÁA¸{ÓÙÜÍAôîièÜA._x000F_§¢ÕA_x0001__x0002_ÜHD®s»ÍA¼¥é3_x001C_¢×A&gt;¦¯¸ËA¤NB4_x001B_ëÌA_x001E_U¸K_x000C_ÖA¼YËohÌA_x0006_Ý´?Û#ÇAtÍ&lt;Z¥,ÃAøåV¸¨;ÊAÚ¹¨f×9ÇA®ê_x0006_H_x0004_ÅÔA&gt;¥­|ÈA_x0012_BøÂ%ÕAó³m_x001D_ÄA¤QZ_x0005_ÛÍA²FÖ@1ÆA&amp;WËÓ¿ÐÙAHü($¸¸A_x001C_Ù¶_x0001_ÅAàx0á_x001A_ÂADöÑÛ­ÁAlÎV_x001A_}AXõA6äïÂAp]\'`£An.7-_x0004_ÁAp»ä$V_x0011_ÒAº©8_x001E_-ÖA¸t!Âÿ_x001B_ÉAìuf_x000C_³¹A$_x0004_._x0014_M_x000D_ÉAR?|öðàÑAZNì_x0003__x0004_5&amp;ÛAè}ï_x0011__x0006_EÖAV¸C$lõÂAê×¡/óTÃA&gt;£p±_x0019_¹ÅAà_x0002_)M-¶ÇAìÅ_x0018_HTgÛA_x000E_Õ&lt;`ø_x0016_ÅAæm­(_x0003_ÜA`Y®\GÌA¢Ý(ÍCÛAÜã£ÑAÀKfWNÏAà	^TJVÂAØ_x001A__x0012_Áº°AêD,_x0004__x0018_ÅA¬&gt;_x0001_îaÎAÅªÂl'×AðsõãÍÍAJ_x0004_'üâ_x0007_ÅAf_x0007__x0011_&amp;&lt;mÐAØL4_x000C_nÐA¼«»'ç`ÄA6ì¹gç=ÒAÕ{_x0019_ÌÐÐAÄëÿ³¿ÍAþÝÇàß_x0004_ÉA¸òÿh¬ÓA|µw@§ÌAÜ¯÷2=ÀAzZ,_x000B_YÇÆAú ú_x000E_ÙÙ×A_x0001__x0002_L&lt;&amp;aý~ÁA ä.¥8úÆApP¥ö×ØA*_x0011_û_x001B_³âÒA²K=üÅA&lt;!û¡&gt;ÓAþæ_x0008_×AÖÆ^pù´ÐAèR2;ªÏAN_x0012_, m_x001B_ÀAîawv_x000E_[ÉAp¶NÏA®üv}j&lt;ÝA¸_x0017_P¸9&lt;ÐAÜ×hpÖÙÂA_x001E_½Q_x0005_@àÒAÈ$txs}ÅAt¿ðý²A¶_x0008_¡LYÚÑAÔC¾î~ÎAÀä*1_x0013_ÈAÎ&amp;_Ù5ÐA,.~X_x0010_ÊÐAÞï8ó~ÀA4÷ö£§ËÀA&lt;¡, ©ÊAb_x001C_¦,¯ªÉAØ]ð©ñQÌAÄ	þ:¶AROä_x0017_µ¤ÉAÄ _x001E_s3eÌA 1Ò_x0001__x0002_ÄÏAv5*?Í_x0002_ÍA^8)]ÂÙA_x0008_3üsÂA¾l) õMÖA¸$Ý=j¨ÊAÖ~&gt;\®_x0001_ØA®®¤&gt;±_x001A_ÂA_x000C__x0003_"!MºÑA2 ùï_x000B_OÌA-bKÎ6ÕAX_x0013_îÜGÖA¤Y_x000F_½ÊËA¨&amp;êf3ÏA~}¸×¥ÐAHy_x001D_©qIÈA¼ÕI\_x001C_®ÆAR2_x0004_ÌA"èÉ¹³Aü\zh¼A{;E»A¤ïû_x0019_OÐA&lt;ÕÑj__x0015_ÔAÔ_x0004_Îí/8ÑA¬5:ÇÔA_x0008_æ³XÀÍAN_x0007_}WÑAÌEÖ¥F×ÃAÀr_x000C_Av_x0006_e'QÌA0_x0016_,øQ³AÞ7@ú©ÒA_x0003__x0005_¶l_x0016_¨ÍYÈADg	I%ÒA$Z_x0012_°6&gt;ÏA0¾bµ"ÃA0ÿÏ`Ø_x0006_¸A k6GÑA¢4feÚÅA g1w?¹Aðó&gt;Ãâ µA8_x0001__x0004_«xÔAÎnClÐAbIm¬lÁAÀm±\:dÅA:¸(ÄYàÙAZä¬_x001F_ÈJÒA¤ÂÜû£ËAÔi')a°A_x0003_zÇÚöµA_x0002_N¥\_x0008__x0004_ÕAbg3íR×AdÆô7#ÏÑA@{f_x0014_¯AØt1ã1V±A B_x0013_ºy_x0007_¥A¤ï1TÓA(×67ÒAdÜpïÉYÅAúýUÜ_x0016_,ÄA¸µø$]ÈAü°s©Û'ÅAÐ_x0007_Z[DºAÀy_x0011__x000C__x0003__x0007_ÐÏA®A40-ÜAÞèër}ÀAt_qLøÔAÆ¶±_x000D_¶ÄAúM_x0018_*9_x001B_ÀA¾ÿä:YÝÊAX_x001D_NÉ¸zÐAè×¾K_x001B__x0010_ÐAé=ßÞ2¸A@®:c¤¬ÈA°¡þÈ¿ÐA _ZA]³¯AéÍ_x0004__x001E_úÓA_x0018__x0007_æV¶¼AÌM_®ë.¹A¸èCü0P±A_x0008_þö¥_x001E_çÔAHÔC3ê@ÓA_x0006_ßºh0ÌADäÁ´_x000E_»A(E_x0013_'¡ÆÄA+j|±_x001E_ÓArOØ!_x001E_ÔAv_x000B_N[_x0002_uÈAÌ_x0018_nË²_x0015_ÐAj©¿®sËA¦îº¨"ÑAëô¤¥ä×A_x0018__x0001_¢_x001D_ì×AQ_x000F__x001F_Ú,µA²=_x0005_mÔA_x0001__x0004__x0008_â×äÆA_x0014_i4l_x0019_ÒAÐINo#ÏA§o_x0017_&gt;dÕA_x0014__x0012__x0017_,NÅAö²­H¯ÔA_x0007_G6ÎAþg_x0010__x0008_¸µÕA_x000C__x001B_xh!UÒAòËfÀ:ÎA¬_x001A_PI¨AÎÄÎ®ÀAä_x0008_¦_x001B__x0010_ÔANJ(Ó_ÑA8jD&amp;_x0003_¬ÃA_x000E__x001D_ß¹ÁÅA(¢_x0010_õd_x0004_×Aiqf_x001E_ÚA2	®­ÑA°_x0007_IVø°AH.&amp;y_x0003_ÉA_x0002_ö&gt;õGÑAø\XX7¾ÂA íõuKÃAö2BÐv_x0002_ÔAÌ4ü_x0019_§ÔAøÔTð¦°A`Y{"K Aæ5_x0017_ÚËA8úú_x0001_uÉAîv½Ì+ÃALò_x000F__x0006_	¯GÞAdHÞ_x0003_é_x001A_ÑA_x0010_9_x0012_Á\_x000D_ÖA_x001E_Ä*THÕAn¶¯9QûÒAðq®ÂAþQ¾_x000D__x0003_öÈAØ_x000C_ÚöðÔA¢¬e=ÑA_x0002_µ8ð_x0006_ËA	{Øü2qÅAbÍÔ_~_x0005_ÕA&gt;c_ûH_x0019_ÈA|2Y"_x000B_&amp;ÄA_x0001_­Ûª¿A_x0016_»?!ÐAbuÆäÜÃAðÇÓ2 ÀAÚ9!¡'ÖAªêþ&lt;µÇA?sk¼ÅA¨.$ÉV_x0016_ÉAðSjA_x0018_vÌA°&amp;u(SçAð_x0008_ìºe&amp;ÖADÜã_x0002_!bÑAZë_x000F__x0004_rîËA@Êº;¨PÊA_x0014_Lz}wËAM8OÿKÔAÜ}LÈÎÖAì_x0007_w¨´A_x0002_	ÒÒM]ûÒAÎ;Ã»¶_x0016_ÓAþól1å¶×A³i§d+ÕARK.æì¦ÇAK=_x0012_ÁA_x0004_LñeÄ¤²A¬Ç#i_x001C_ÉÏAxÛú¥¶A:_x0005_pÊ_x000D_-ÀAT`EeÇAL_x0006_ð®ÛÒAï"Ãó\ÙAØÃú'_x000E_l×A_x0004_Dî _x0007_ÍAxj¬ÞõÌAÚvW©¾BÐA_x0007__x001F_ÝÈáÍA¢d¹ì.³ÊA¹_x0005_¤6ÐA"8ä5}IÈAbÔ_x001C_èBTÕAF[ëÃ_x0019_àÒA4ò&amp;²ÂÏAî_x001E_Ø&gt;_x0003_ÉA$_8¶èÖÐA_x0008_N!ù_x0015_´ÄA,ê_x0017_ôÆÄA@_x000D_Vç_x0001_ÕAVÆøº_x0014__x0006_ÇA2 Ù"a­ÌAhüt_x0001__x0003_q%ÏA^¡"¥áÑAÐwéKëËA'_x0005_·ËAHÂ_x0006_^äàÑAü5ot_x0017_ØA^ö_x001F_HÖ¨ÒA@pu(î_x0019_ÓA@VU§hKpÁüØ_x001D_ÕA_x0001_Z_x0019_ÓÑæ×A8øº_x0001_d²Afª¨YØÁAæÈÑ.p²ÂA$Z_x001C__x000F_.ÏA úîô_x000F_ZÏAò_x0008_¡¥._x0016_ÓAt_x000D_$"&lt;&amp;ÅAöüÀ[$ÔA2_x0015_!Z­ÑANGÓ_x0007_qÄAxÆKÔàÉAxç4	'QÊAæ_x0014_¹°vaÌA_x0018__x0019_Â_x0005_öªÎA_x000E_MÛÿå-ÒAàªQÃ¦ÊÀA&lt;ìaËóP¼A_x001A_ÇJòÜÔAºïú¡¾Aö7³N_x0013_.ÔAl^_x0002_¿ÓA_x0001__x0002_L_x001C__x0015_¹¿ÒAºQ/Ï"ÁAæ&gt;§*_x0014__x001D_ÓA¨mv³_x001D_u¼AX6ÌådµAºIàÛ¡_x001D_×A¶ wKølØAà_x000C_NìRÒA_x001C_/3(£ËA8_x0003_	àÝ¾ÎA_x0001_È_x0008_Çô3ÑAt½}ÍÍÒA¢ÏGhúëÑATÖ_x0007_Û_x0018_7½Acô_x001B_ôXÒA¶ÿ~&lt;)eÄAvU#ÄÑA`{R_x000E_ùËA._x0002_yf¹ÂÉAôÒ=_x0003_9ÁAôWZßb¹A.-ZÖe{ÑA\Fá¬_x0019_¿³AÄàeÐ"zÍA86UábÍA ÿ_x0018__x001F_B_x001C_¹AHY)ÑAÆÞ/êµáÔA_x0008__x0010_è_x001E__x0014_QÏAe1 ÄÖAÜ$|#_x0016_ÔA_x0001_le_x0001__x0002_éìÑAÀ^:è2²ATB÷î#»ÂAÈ_x0016_yõ_x0004_æ¶AtÒ&amp;¤ÂA:o¶åÎÇA,þT_bÿÁAî¿H@%_x000E_ÐA^vÞ.K_x0017_ÌAP_x0007_ ?*_x001C_ÕA_x001C_öøÑI_x0002_¿A6_x0003_ÖATz_x0005_ÂÜöÈApù^ @_x0017_±AY%^_x0007_ÖA|ÝüS_x0012_ÇA&amp;±Ls©_x0006_ÑAÜ7Ì1_x001A_ÔApUtÛÇ_x001D_¸A_x000E_kµÛcKÔA_x000E__x0014_þ¤ÑÇÆAè÷zD «An$ïÞ¼'ÒA#gw¼A¢P¾EÉAÐs°4½¼A6§_x0006_õºÖA_x0012_»ÌÑÙLÓA]ûqºµA¶^p¹ÅApËð]_x0005_&lt;ÌAÐGÈÏÖA_x0002__x0005_Z3$òé£ÔAÒ2«ÑqÔÐA^OtÀ?JËAÔ`ÅvÉA@_x0002_T}bØAê_PÊAÖ¼_x0012_5E\ÉA° Ì@#2ÃAõáþÃÉÊA2ÕFåÇAÝ¨Ec§ÄAÐQ´É¡ÓAe¾ncÍA¤*L\5ÒAt¯Ðµ±A_x001C_»£_x0001__x0005_ÜÒA_x0002_ÁÏa°ÐAJÞ_x0010_ÔíÇAP_x0003_­ï¶ADå¶$_x0011_ÆAÈõú_x0002_i­ÇA_x001C_|»ÑÈêÆAXa_x000D__x0016_­ÉA@Jf©¾[ÎA¤°_x0004__x000C_³Aþ?Q×AÆxi1d"ÚA*¾_x0001__x001B_²ÉAÀÓØµóÖA_x001A_W	C&amp;GËA_x000E_ÌËTÉ6ÁAx°¤D_x0002__x0006__x0001_m¯Aìk#¾A_x0016_¿_x0004_y§ÆAz.Ô4E_x001D_ÅAVN_x0008_T/µÇA.ä2PsxÑATèqdÍAÌ_x0003_Ý&gt;øºÏAÎ_x0005_ÜF£ÊAª_x000F_º^ÁFÄAnmS_x0006_TÈA&lt;¼ÈÓØAäÉ_x000D_ti¿¿A_x0006_ÆöwÇAÔÈ»Ç½¶ÛArB=-MÕA_x001C_Å¤ñyÜÒA|WÁ×T¼Av¿¡ø_x000B_ÉA@mNÎ­AØò7²_x001B_µÇA~Pim¸5ÒA²_x0017__x000E_§óÀAì_x000D__x0019_3êÖAÀlµ°xlÆA¼¦_x001F__x0006_íÍA@½¯$ÎArÑxÇµ(ÑAÀJK'_x0011_A^l¼gÆûÔAÌ_x0011_Ú_x0002__x0011_öÖAIþ_x0016__x0010_ÎÕA_x0001__x0004__x0001_Mã¿_x0002_ß×A _x000D__x001C__x0001_µA_x0019__x0002_v¶_x001A_ÌAxÙ«_x001F__x0003_ØAâlD#AÕAØÒ¾{(*ÍAÐ7P»:+ÎAþåOSlÓA_x0018_|ê oËA$fO-æ¿AÄûc¬ÏAOÀ¼ ¯ÒA7_x0019_×¦ÎAT5Z¶½(ÑAÌ1¥ù_x0011_#ÌA_x0014_yz£Þ_x000B_ÄA¶Ë_x0017_&lt;øÇAÔ¢1!SgÈA´1EËg6ËA@unßÔAèQZë_x0018_MÔA ö"R¤?×A&lt;è§¡EJÎA!ðê!²×Aà3¾bÎAæÄåâ_x0007_ÐA ëùJ«øÓA_x001E_C&amp;_x000F_MûÈA9%_x0005__x0005_ÒAD_x0014_k#k`ÑA_x000C_\"_x0004_eOËA¢ÃI_x0002__x0003_ÕÔÚANKaäß_x0014_ÖAxð_x0012_ÎA]ÐâchÈAt¿Óm¡ÌÈA0'½äRÿ£A_x001C_!üÂªÕÖA8É7x`ÐA(SØù×AøË´ÑOå«AT4#MÇÍAì_x0015__x001F_ÝX6ÉA_x001A_B_x0004_2%RÅAXûkÃ_x001F_ÊA$î¢_x0005_ÉÉA,»=_x000D_dÁÄAÜ§TB%5ÔAd:÷&amp;v½ÚAY_x001E__x0001_KìÑA(OýDÄhÍAìÁ_x000D__x0006_è=ÐA&lt;·|AèÄAÊ¾z_x0010_êÁAt_x001F_sê¬¨ÒAà9^Ò_x001C_PA~Óû¥¡9ÇATÿº¨"ÃAôl³¦réÕA\¦RÍh¶AðYý9âÒAtY±põeÑAdiÔVòAÌA_x0001__x0002_Þq OÅÆAæ	&lt;I7XÀA_x0001_­z_x0017_ViµAx5Z.à_x0016_ÒA~ÔÁ_x0017__x0014_ÔA°¯P7çùØA¼¢_x001D_\IÚÐAØjÞ_x000E_C_x0008_ÅA4Ä_x0019__x0010_ÓA&gt;º;_x0007_ÒA8_x0011__x000F_,´}ÊAÂÃøÕApF¥X'ÏAvqøÿÆ©ÑA¬¨ðió·Axrt+h´A$ÖÈíÒADË_ð~ÌAÑ_x001D_, GÌAÄy_x0001_C¼Á¿AB¾ªÕAP2­Í.ÜËA!þ£q A¨'øý¯v¼AsÂædXÏA_x001A_¼Ú¹ÏAtü£F_x0014_MºAÚyç_x0019_Á@ÐAV_x0003_C2ßÕA_x0011_ÊMÝA¼7©dÇ-ÂA|_x0012_Î¡_x0001__x0006__x0004_àÍAÔù_x0018_&lt;fÒAVF6#ÅÈA_x0006_rMö£÷ÊA_x0008_$zGAÏA|¼£+ÎA&gt;Û¿EøÂA_x0004_Rê_x0003_µÐAF=a_x000F_BÖAÔO&gt;"jÆA®ëñ_x0002_ìÇA¾ä¿·Þ«×A$óQÆÏÆA¤ó_x0018_ã_x000E_ÏA_x001C_#szFÒAºÅg&amp;cÓA¶ú|g'ðÐAÁ¢_x0012_ÐA_x000C_¶ºC_x0002__x0004_ÑA°õ¿¶_x0014_ÛØAÆÄ®oÚÕAø_x0017_Õ_x0010__x000D_ãÑAä!)ßüÐA¦Ù_x0001_YâaÔA_x0004_¥_x0011_hWsÈAÞí_x0019_ãÞ_x001F_ÅA02!ñ±²Að_x0005__x0010_@&lt;êÍAÌ_x0019_\ä#åÂAd&gt;²8ÑAØG?FüÃA@ñu_x0003_ó¿ÅA_x0003__x0004_&lt;©Wè_x001B_ÌAÆ5_x000D__x0013_&gt;ÐA¼_x001C_×u=ÿ¾AN²Âë_x000C_BÔANjêæ_x0016_ÅATS^ìI¾ÃAw¹ç_x0001_ØA_x0010_PìW*ÄAnb_x0003_]jÉAèÎùõéq¼A¨RÃ§_x001F_ËAnËÎ7à/ÙAÀ_x0010_äø¨|Aà,CWu¤ÅA´ÒëâÄAI/_x0011_½ÓA¨_y¿Ð@ÅAveÆD¯ÒÉA&amp;7_x0006_ÿÏ_ËA8ÿØD_x000F_×AÎ_x0002_ö_x0001_ÞËÔA~_x0007_úuÓA_x000C_É·«LÑAüFQnbøÒA_x0003_ iWó A_x001A_½ÚPu	ËAÚø¯	ù7ÈAÞ_x000E__x000B_­ÆAºoìfYÂAh_x0018__x0008_ÉªËA_x0018_½@äåÒÒA X`I_x0004__x0005_Ué¿Aâ_x0014_Äª÷3ÂA|0GYV=ÎA¸_x000F_Ëq6_x0011_ÑA_x0018_ÜlëËZªAv0Q_x0011_âÐA° _x0019_ðlóÑAÜ_x0010_K_x0013_v_x0013_ÎAqDè²#ÐAzýÁIf5ÃAR&amp;_x000D_._x0003__x001F_ÄAÈ)A_x000D_µÉA_x0010_u2_x0001_øÆA(fnÅÀA)_x0010__x0002_æ_x0008_ÖABW«½Ä?ÉAÜ!©¤¾A@3aq±AÄLK¾¼½ØA^{_x0001_¥	°ÊADÕUØFÂAúy"{!ÚAÐØÕ&amp;O«ÖAæ]ý8ðÒAhhT8s4¯A_x0018_ì}[ÓA&lt;Æü_x0013_ÉAªÈ_x001F_Ã&amp;_x0001_ÈA6m_x000D_g6°ÕA_x0006__x0005_&lt;_x001E__x0004_òÅAVýÜh$+ÐAVxÇE_x0017_gÈA_x0004__x0005_bÀ³Ù$ÍÙA¯;ÔOÁAV_x0002_ôqÿ¬ÖA&gt;7_x0002_5ÊAfM»_x0008__x0014_ÑAÀvÒÒAþ_x001B_xÔ_x0010_ñÌAH_x0001_,R¯dÊA%uhtÌÂAÈüMö	ÓA®,á_x0003_õÐAÔËÃ|_x000D_¼A² W8ÌØAà{Õ_x0003_ATÊe¥\ÅATeìþwÄÏA(þ_x000C_1¸ÃAB£%¹ÚïÃA¨¦2úe8ÑATx&lt;1Y1ÚA¾ê¡ÕA._x000B_c]_x0001_ÂAôý,Ìd½A_x001E_+è´úßÆAèr;ÏO·Aº{	åÎÄA`3v§ËÂAp3_x000D_,Q÷ÕA¼Á6%B_x0015_ÀAðú!Ò-ÓAV;áh¨ÅÖA8Í_x0001__x0002_ÄèÆAþHºµì2ÔA_x000C_£Dø&gt;ÈABÉûT_x0014_ÐA_x0016_¢ø´__x000E_ÕA²°WKÖAâê·í§ÑA°çbé9Î»A|R'2UËA¶G )ÄAüá_ÓAHò·",èÅAF_x001E__x000B_8^ÆAØ±_x000B__x001C_ÑA:Ïy(ù@ÅA_x0010_Jq%\ñËA_x000C_¡a¶ü¶A_x0001_K_x0010__x001C_çÚÖA_x0018_7_x0010_nß1ÐAÞ_x001B_×ÂÕAP(n_x001F_±¸A¿úÆAb¶MàÂÍAÞÕrÐAftümCôÐAÈÔVè"ÅA¼.½_x0015_±A_x0006_jeÈ®ÔAÖ×ãÖ®ÝÄA\ùÇ¨å_x0003_ÔAvË·zË_x001E_ÆApÀl@_x0012__x0002_ÙA_x0002__x0003_(»ë_x001D_ì}ÐA|_x0006__x000C_{´æÇAôJÝZ_x0006_Ý¸A®s_x0016_îÈ¢ÔAÌbÏ,úÓAÒ5Q¿RäÄAäEQ5AÏA4Ñh¬¨yÇAx_x0006_`¡pÒA@¦_x0018_o{&lt;Ahmþ_x0017_éWØA_x0018_h ¦ÀÌÏAT_x000D_ÄÏA zN³"ÑA¨Ç?aN»Aò@×zÇA¸Ê¥g*ÐAïGÈÉA0_x0010_K_x001F__x000E_ÒAÆ_x001E_©½ÛAÆ_NÜÌÇAlü5³_x0019_ËAØqøg ÓAàç¤~_x0017_ÄAnh]±rí×A{èÄ_x0004_6±A(g¤DFÏAÒY{v_x001E_ÚA$¹¨_x0001_ ÒAÖ_x001A_¸	_x0001_RÅA \In¾AdûKÿ_x0001_	ZâÓA®y¤_x0004__x0003_5ÊA^\ºÃA._x0017_î`qÆAv¿nÝÑlÚAD_x0004__x001B_=!¢ÐA^üìAùÃA÷_x0006_·éÇAØJ¬X8(ºAÑ7	ZÚA\_x001E_«-ÉAL°§+·A_x0001_¯ßaË«A´ârá²AF¶þ_x0018__x0005__x0007_ÉAp*g};»ÂARzW6MÒAZ§:GÊAf!:ÓSÑAHÞqëF_x0008_ÓAüûæeÃAà®ÀèÂµA°Hí,jÍAØ_x0015_ûjk¤AlÙ=_x000B_8ÛA`B¨_x001F_Ý³ÅAÄ}&lt;?+·µA$_x0013_ÁsÆA¬®@_x000E_cµÏA_x0018__x0007_bè8ºA°ÈÒ*M¯A_x0018_{_x0002_ûÖð¿A_x0001__x0002__x001C_÷JÒApÃ+*ÁA¸_x0014_ñ_x0006_9µAÈë¹xÌØAfÕæc­iËA0·Zf#ÇATP÷$õN±A@©£__x0012_®ÃA¦_x0005_I49_x000B_ØAzAÍñX_x000B_ËA¦å°¸.´ÓA¨Ý]­.HµA^»&gt;"l¹APIÍ_x000D_JúA. ûäpÎÕAÀsÕ|_x0015_ÕA&lt;Ô_x000D_|9KÉA&lt;Ö¡ÉjË¼Az^ÆA¸ãÔA[GD³²A0µìÆSÐAº_x000B_ÝZ}gÛA_x0016_Í_V°8ÒA¨ýÃ_x0010_¢ÐA:Åù¤©-ÑA_x0004_:Þ_ÇÐA¼é_x0019_j_x0001_ÇA_x001E_2ñ}_x0010_vÆAä)6&amp;3ÓAV_x0001_ùgÞóÀA_x0002__x0006_½©dÍA#\l_x0001__x0002_yÒAXL~_x000B_«ñÁAÆËDq½ÊAòô"LÐÐA¢)_x000E_Ó·ARîª´$_x0001_ÐA*é¤J_x0003_×AR¸Ü_x001B_»ÓÉA_x0010_a9&amp;&lt;dÍA	_x0019_¨P¾ÆAâ"6X\ÄÑAÜlÁ/³¼A_x0016_,ù]ÁAÆc6/ð­ÒA¢Ì_x0011_µèÂËAðäÉ½±ÔAjÐÙU!¸ÖA_x0012_á_x0004_~§ÉAÞC©G¬_x0007_×A´ ª|ÕApO§¼)¦ÉAæ~æÞÃAöwFÉytÀA:¡ëýY×A$C@öQÓAÎ¥¯_x001D_R_x001D_ÛA¬_x001F_å¡_x0016_ÐAN¿êÝ[ÆAj£öÐA3¬gª_x0018_ÏAô_x0018_´_x000C_û¹A.ÈØ_x0019_ôÉA_x0004__x0007_tü"g_x001F_LÂA8æ_x0001_Á£Aýîw_x0006_¿ÕAlR©/FÑA_x000B_ÍÉ«AX_x0006__x0013_ ¼A_x001C_k=á_x001C_ÅA_x0016_R?×ÑA@lY§ÍÁAÀ{§ÙHÏAðOÆ©ßr¯A¨"_x000D_7®Aî"-ö×çÕAbB=ûÍÔAäºÅ_x000D_Ö±A¼mÉ5}»ÑAxBq9ÌAèpIî1è¾Aæª9éB_x0016_ÊAf,_x0008_A÷ØA_x000E_u_x0002_©P.ÁAî_x000E_Öéå_x001A_ØA_x0007_%kx&lt;òÄAØM_x0003__G¨ÇAÜ­&gt;hÆAwäFËA@@*U»_x0015_ÒAj_x001D_eø_x001F_ÆAÞSNcÉÄAÞ÷F.$áÔAZ_x0011_ÓW_x0005__x0019_ÐA(Vû5_x0001__x0003_ÈZ¾Aâså¾_øÁA¤Ó4l,ÎÎAôR8ý9-ÃAþ¹³ÿ»QÉA Ú÷|Ã;ÓA«}&gt;_x0007_ËA_x001E_û?C}_x000F_ÐA`úZA÷ÖÏA_x001E_Ù&gt;_x001F_ÄÑAî/_x001A_	îÓAâ¨§¿}ÆA_x000C__x0014_/+ÞØÅAÀÎÕ6ÿÑAØkæOuîÊA°9Å09ÕA&lt;W}ôTÕA_x0002_~ÐÃ_x0018_ÒA_x0018_õ_x000C_7¨~»APöü&lt;ÆAî±ÀXIÉA¾7ê_x0012_êÓÌA*h¡}cÇØAt®9dØA$Ï.ö_x0004_KÓAYÓçüëÄAr7ü×fÇAÒ´ãÈAÇ¯ÒT³ÍAHDB1ÿÖAðQ_x0007_Ìµ;³AF©\o[ÅA_x0002__x0003__x0016_%FmÏ_x0013_ÅA_x0018_þ£À¤¶A,_x001F_=ñ×Aø±¶_x0008_!t¾AN`Çú_x0001_ÃA¢øÃÐÌAö²ãUºA¬õRöÚÆÀA*Ò`÷8_x000E_ÁAºX[ìËA`@*jCîÀA`ñ@_x000F_êÒA04§9ÌA&gt;ßÈvÓAÇ¥¨ÝËA(_x0016_÷_x001A__x0008__x0011_ÒAØòÈ­_x000F_ÓAD³¯_x000E_äÇAÆÆÁ_x0003_ýÃAùùôóÓA¾»ë-¤¬ÑAêy#_x001B_pÔAg4!P.ÔA_x0010_b8_x0001_4xÎAÌ_x0008_bä­]ÐAþJBêÑAÌ¸6¡ËÕA¢ãê_x0014_lwÈA_x000C__x0002_ºV_x0019_=ÔA_x0002_±ûA_x001B_ÇAüÓ_x0015_ØAjªÖ°_x0001__x0002_'ßÇAo(aæÑAâ G!ÂÂA(_x0006__x001B_ÔE×A`M¦pJ_x0006_ÑA/ð¾:ÎAà*_x001B_±+ÒAÊ}åS×°ÂA¢x¥ÉÑAvSf}q_x001E_ÉA_x000C_û-»ÑA´\uï¼A0ËâÀµXÉAÜ¡ã§Ðú½A_x001C_jLçß)ÏA®OT¹ALçò_x0004_æÁAÈ:jÆ	ÍAÊôznVÆA¬¤Ü/zµAHÑû7ÁsÅA b_x000D_µÈA&amp;;¶FÏZÒA&gt;6\%I¼ÌAÜF	 ¸×A_x0002_k¬À·_x0019_ÁAø§¡"»yÉA_x0004__x001F_L¦·×AHÀ{ïÀ(ÃA*ÿeN¿)ÌA_x0016_Ø_x0019_±ÌA¼f0ÉyÁA_x0001__x0004_^ýòWçÔA(_x0017__x0002_ã)ÌÍA´,_x0006_ï_x0002_ÎA"_x000E_¤çÁAäÝ]_x001D_ÄÂA¤_x0017_SÉðÐAÆ,kr_x001F_ÛAÈ×_x0015_R§OÏA¨HãEÉ ÆAÈ_x001A_¼ÔjfÏA _x0018_yWäÙÅA_x0014__x001B_ÚüfÅÓAlc_x0004_Â^ÎÏA$DP]ç«»A¨ÒEÇvÐA¬î_x0015_ÀAVK}ÃÀADYÈº&lt;³A$O_x0007_;vãÄAÀÆR*ÖÃAvðÕ_x0011_¢ÿÕA FOÂ¶¤A4ÏÁS¢AÉAüJc_x0007_%HÑAJ@1ó»ÔAJ,ÕçgØÀAÓ±_x0017_º³ÑA¤fà_x0011_ùÓA_x0018_ÌÍDè_x0019_ÑAb]Oº_x0003_ÊA_x001E_y·©ØA_x0008__x0010_óG_x0001__x0003_µ¶AXûºDKx·A_x0014_h+©_x001D_SÄAUÏÒ_x0004_ÕAH_x0019_m_x0002_ãÎAð:ÎKjNA(&gt;¼v_x001B__x0001_ÍALçÁ{;ªÅA$ù¢?_x000F_kÒA¤[ºUÐAR­eÊ­,ÐA_x001C_ÚÉÓÎA tÈÆ×Anÿ¾§*yÖA_x001A_Ä©ùFÇA$1Q{DZÁAÖs_x0003__x001C_ÌÂAÞ_x0012_ûÔ _x000B_ÉAP_x0007_Òø+ÛA~ÞÞ÷ÅA` eÊÅA8©Í`ºüÑA´__x001D_ÙÆA_x0001__x0015_kMð±ÝAòÍ_x000C_6iD×AÈA_x0014__x0010_¦ý»AÎ_x001F__x0010_í_x001A_$ÊAp_x001F_M³§AdAâ¾ÌÆAU_x0001_äµ®ÆA_x0001_Á´Ä´÷µAäÐö(pÆA_x0001__x0003__x001C_±^_x0007__x0010_¿A?rÇ+!ØA+¾û|x¼A&gt;|ï_x0007_·ÑAâ+Í§ÃA.L1ß_x0007_§ÓA®Ù	ÑAð7_x000F_Å=£×A_x0001_þdID0A¬áÕªZ$ÅA¼¸µ_x0003_¨±A_x0002__x0018__x0008_F	ÒA4NÖÅ=¾A 7lØA¤¾G_x0004_ÔAØøeqk9ÒAúÁËº,ÄAÈ_x0018_À?3Ñ²A(Æ_x0015_½_x0015_ÎAÜÿ_x001D_ÏUÝÌA¬ë_x000B_:ã_x0012_ÇA6ïçoïÈÈAòHMÛ_x000D_ÅARk'}_x0001_µAHÇwè_x000C_ÓÎA_x000F_ÓÏÔA&gt;ÀÎ#díÕA_x0012_ànÈ_x0010_ÃA_x0019_½ý_x0014_OËAP_x000F_ªÎÊ_ AÓ¼'ÈAÌ|tù_x0004__x0007_+æÉAD^Ä»ý·A|äJÆAê(_x001B__x001C_ÄºAØ_x001A_|_x000B_¯_x0016_©A Þ_x000D_uz«A8#`$ÏÏA_x0010_Ô(ZÐAÎ_x0002_LïRòÓA8þx¥ä_x0005_ÃA_x0012_®»üÝpÑAB­é8_x001D_!ÐAìd_x0003_GÍAæe+S_x0016_[ÉA_x000C_?"_x000F_ósÆAb¦Qä9ÀA_x001A_nç_x0017_ÖA(+ãzÍAÒ:ùºÉAd_x0001_:OÖA`ü8ºÌA_x0012_ ?èX­ÐAÚ¢_x0006_ï`³Aè^¡½o¨A´¾âö_x001A_¹AJO¬K¾ÒA ±_x001C_v_x0006_yÒAr_x0003_§ëÔ»ÉAZ( D=ÆA æ¶ü	´A8à2ºD×A`Í)ÂËÒA_x0003__x0004_äv»Ï»×A6ÖvÝ_x0005_ÔArÒ_x000D_|ÌA_x001C_9«X0·A$ö_x0010_®_x001B__x0014_ÅAø«&amp;_x000C_®®ºA_x0018_ümÇÓd¾A0ùA¸`ãÇAüc_ÎAr_x0007_,ävÔÖAÁÑ_x000C_(ÓAðëm·d¿A¾æ_x000B_uYÂÐAéj ÍA¤_x0016_¬øÒA*+d_x0003_ïÉA@¥Ô!ÐA$1ß_x001E_Á2ÉA$Oø%ðÄAÚ_x0007_Gk_x0017_«ÕA_x0002_ºô÷bÖAª_x0001_ñýÃÓA_x0012_Gâ_x001B_$ÇA,m¢§û_x000C_ÒAp{Uú6ÑAÄâ«ºal½AÜDd'{ÂAzÏ3 °EÅA¼üØô_x0012__x0017_¾A_x001C_QÕ¹ÔA·muT|ÊA_x001C_^_x0001_õ_x0002__x0005__x001F_ÌÆA&gt;ý_x0018_¨Í×ÖA_x0004__x0014_­pävÁAh ªêe9ÆAºû?_x001A_¨ÒA_x0018_±µioÏAø36C_x0018_ÎAb¤ð_x0010_híÓA_x0016_¦_x001D_]ÉA2«"§p/ÓAè_x0003_ª_x0013_uÎA'¡A6²ÐAÄ[_x000E_Â_x000C_×ÒAîÄNáÔA&lt;ãÉ¸Adãø!5´ÎA.©@V]ÑA_x000C__x0001__x0010_îê·ÇAÊ/jØCM×ANH_x0019_ñ¦àÅA²©÷éÅA&lt;ç3³Ð_x0019_ÚA¢Ö+óÓAZV!§êÑA_x0018_¿XáÂO¸AJ¥v³]}ÐA_x0014_ìáÖÖÂAf/à_x001B_BdÑA_x0012_t2_x0005_'_x0005_ÐAÞ_x001E_Nz_x0010_ÄAJ½¤	ÄAdkbM4ÖA_x0003__x0006_0ç¿Ñ¶_x000E_ÔAÞå-J	ÂA®_x0001_±_x0005_ÒA_x0008_da*/ÎA´£ór_x0017_¸APx_x0005_èÎAü[õ_x0001_ÃÐA$p£%_x0002_ØÏA_x0016_Wid.ÊA4Äm¬¯²A.eºãð¿ËA|Z°¦OùÐA¨}¿müqÍA¾ö²fÑAÐéßDÙ ÌA_x0001_°g_x001F_ðÉA_x001C_j-5âÎAäqö#¿Af|&amp;¦HÉAüh6GÚÓAêap:zÉA¦ÁÖîö_x0006_ÚAÈ_x001F_ZþCµAâ«_x0019_K&amp;ÓA@Ï	ÅAfëT_x000C_O_x0008_ÆAr½Â_x000C_Ý©AL_x0013_ä_x001F_ÈAP@Iòo_x0004_ÏA~_x001D_¼ÄÙ²AÎÓL_x000D_ÝÑAÈQù¨_x0001__x0002_ç£ÅA_x0008_Âg¤d_x0019_ÒAL)ýÈñóÄA_x001E_çèmk.ÈAÊBßâ0ýÒA!Ø_x0008_ÖÐÅA4Ì+3ÀÚAÈÒã¼ëÒAâØ+ç,ÔA²ð_x0013_Ø!_x0010_ÀAb¼óÒzpÂA4ìgÂPÖAV`^xxÊAhÞ_x001A_ÎÑÏA¾;ÿÊÅÂA_x0004_'þ&amp;J¶A´k»ÅÓAª y·áÒA6¬ák9/ÐA$ß_x0005_ LÍA¸»}2{ÂÁALJA0ÂArÐ_x0014_ÏfÓAà_x001F_|V³ØA2ÊÇâò3ÒA´§ptîÎA$_x001A__x0007_¬_x000B_ÀA_x0012_-ÏP*ÌA,|¨_x0014_änÑAJ_x0010_&gt;¡$LÕA_x001E_þ½&lt;ÓÓÃAü_x0011_Sû ÈA_x0002__x0003__x0008_Ò¡vÆA4äó%ÂÉAø»Ú_x0004__x0004_ì×A\Ê¯¸¾Arõëä_)ÓAÐT»b3¯Atñµ%ÅAX´áBXÓA_x001C_bÞÑAðÈkµ_x0001__x001E_ÃAî_x0019_¡pÄA¨ëè97ÄAÔ)±6älÖA:cöÏÖÈA¶_x0012_£_ÁíÑA0S }çóÖA%ÃµõÈAò_x000B__x0019_U ÇÒA¼³¨e_x001B_5ÐA¢¥Rè%ÌA°°Xv¦ÕA_x0018_|$ûÁAèCïÏå0ÂAÖ.hí_x000B_ÈAÀdÕÊ1¤AÜf|¬/ÂAdôAvyxÍAìÕ:"÷ÍA_x0018_ÚW_x000B_ÓAà_x000D_._x0010_ÐA¼®t}%ÌÇA_x0012_Ñ¬_x0003__x0005_®lÐAÀ¦·@i:Ax½DòèõÙArrm®ÄÐA`ç©ÒE×A¶YKµTõÊA_x0010_åôoßTÈAfùGWÑA¾²ecvÇA^._x0013_ÒA0"Î3e¬A_x0006_F,g3ËADf§ÍAMb!,ÎÐA_x0004_äÍÒ®ÂÍAÜ_x0002_'í;Ü¾Aúú&lt;[·$×A´Ä©rKÕA_x0005_;mËY&amp;ØAèîfVÅAnL_x001F_ü|%ÍAÈg"®%o°AfêËÊAfãÖÜ_x001B_µÐAH- _x000E_¸`¾Az,_x000D_±eTÉADk_x0011_\ÈAü+É_x0001_â³ÓA;ÔQÂÍA_x000C_ö_x0015_~&lt;rÍAD:{¬¨A_x0008_Å_x0002_-à'ÐA_x0004__x0005_`M_x0012_õÐÏA$xÖA²768¶ÌA_x0004__x0008_/½Sú°Af÷%¿ÐÀAX!nó:øÏATaèfèºAÜ¬7_x0015_ï_x000E_ÐA_x0008_ÛÞ´_x0001_8ÑAÊ_x001E_ £åOÐA¨áøí³8«Aò¬_x0002_ûe_x0017_ËAljzf¶_x0015_ÐAÌ{"å{/¸Aþö"ÈÙA¾¾Í~´YÃA_x0012_2_x0019_²ñØA~&amp;_x0003_p8ÊA@lÊüÐA_x0005_7gÁ¾ÄA¢ Ëå¢	ÐA_x001A_ÓûÍ/¨ÕAÊiºä_ÑA_x001A_÷~;ÑMËA_x0012_{Pz;ÈÅA,´IVÑwÑAl_x0002_÷ÿ\¿ÒA`_x000C__x000C_ü_x0007_tºA +_x0002__x000F_Pf¸Ath³_x001E_í¾´AJ4Zx_x001C_ÑA7_x0012__x0003__x0005__x0015_ÐA~ôW!_x001E_ÒAH¾ýÕM¯A_x000E_Ütr_x0010_×AÈ½º"ÅÑAÖUÖ)dÞAZ½´Ô_x0012_uÐAè%P¥¤ËA_x0004_¹yÎ¶ÄA|øhgåVÆA_x0002__x0012_zCXÒAîrùCfÐA41£ %SÚAÔ¤(_x001B_ÆAÈøÐ÷·Ï°Att:!V¡ÈA&lt;¢tfüÅØAÌÁ¹÷8îÄA_x001A_A0?å+ÌAný&amp;ø{ËAd-+)â©ÑA_x0006_í­^»ÐA&amp;ø_x001C_^	-ÒA_x001E_:üü0ÎAÐÊ%\ÈÙÈAÝØ^¸ÄAô£~U_x0001_ð¶AÒðó@Ý!ÍAbFÞevÌA_x0006_«n®ÅAX_x0001_\F¾@ÓA:ã¢%ÊA_x0005__x0007_íGY5ÏAÜb	iÄA_x001F_9á_x0004_npA VáøÍAV_x0001__x0006_v'_x001C_ÅA_x0018_ _x0002_ _x0012_eÅA¸Òº©&amp;¶A¸ïV¿7uÏA^xÍSÉÄA2T_x001B_wYRËA_x000E_Ú_x000E_u31ÀA0åÞ¾1N½A(è_Y¨ªAdø_x000B_Ç¯ºA¨»õL_x001C__x001C_ÎA_x0006_0_x0017_ª_x0018_ÑA_x000C_e×_x0007_iÏA_x0012__x000B_ÜøÇA`:l÷ýÕ¡A|Ì_x0003_Øù:ÜA_x000F__x0007_X*_x0018_ÎAhÿ_x0003_jý½ÈA_x0014_rIjRÖÍAæ3ê!_x0015_ÖAH©u½_x0001_×A_x0004_¶Y_x0006_÷ÔAúLÅË_x001E_ªÒAÎéV¤_x0007__x000E_ÊA_x001C__x000E_Æ&amp;ÆAü!¹ýhÐA_x001C_qfþäEÂAÊ_x000C_'H_x0001__x0003_4jÙAôkRi¹ÑA_x001E_´À_¥DÑAhÏéõ$_x001B_ÄAF(Y¦m ÒA,-ÍYºÐAL_x0007_KmÙ»ÖA¢\|yDÛAP¼ÑCÅA¢_x0005_$ÏÈAZþV¨m_x001E_ÅAðR©³¥ÔAT^V#_x0002_ÂAòyþ/÷ÌAàæÔi9¸ØAâ¦¿éXÛA_x0018_GuÍÎAÄÝ×ÚnÈAÆ¶»qy¤ÒA¸Ú%¨ÁÑAhHì­+ÒAêÆU´3]ÅA_x0010_}ûN`ÁAR­$X6ÒA&gt;ÁbÐ³o×A¶ð}ÑÂAÐQ%$ÆÑA_x0014_YHK0¿AÌaNKlÐA¤à¢¬KÐAöópà=ÙÁAHøÝ?ÀA_x0004__x0005__x0005_æmz_x0005_ÐA°°Ì¹O_x0012_×AºLPíÖAH%gè_x0001_ÅAXæÙ_x000D_ÎA&amp;ú*Z_ÒAÜÝ[Ð»_x001A_ÒAX8×çKýÔA\º_x0001__x0002_NÎA_x0003_N6_x0014_ÎA_x0008_Ú]ØQ|ÑAÌ{®ª¼A²U&lt;Ç»zØA¸qîà®ÚA/Rm®qÄAÉÒXlÌA_x001C_¦_x0011_À"cÌA¾ä®õ_ÑA_ôM¥ÏA_x001C_*'O_x000F_ÎËA&lt;ÈÒ_x0005_DÏAD¡ÓCÆA2Ã÷°_x000E_ÓA`hI_x001E__x000E_\ÀAJX_x0008_±åÁAt¯_x0015__x0010_jåÊAjÜñøÃ-ËAlÌy&amp;ÆÍÈAJXâ_x0002_»ËA~ï_x000C_Ç2&amp;ÑADbÌc)¼ÉA*éÚá_x0001__x0003_ÞLÉAX_x0018_$»lìÍA,ô7¸àéÏA,¸u_x0007_TÛA^S3_x0006_ÓA2°É®ÙÇA&amp;ú_x001B_Í_x0001__x0011_ÌAf_x000C_Cê_x0008_oÚAl\Ï?ç_x0002_ÆAHìí~¶ÆAýÕô_x001C__x0012_ßAº}!zJVÅATÄÞ­_x0003_ÂA,ÈÛwÓA^;¾[*ÍAê_x0012_B_x001E_î_x0015_ÔATC?WGÓAtøËA=ÕA_x0010__x0011_g	ÿ³´AêÖk¦=GØAB×iØA_x0004_¸_x0019_ïaºA_x0002_÷ã10áÅA_x0014_2£ÎiïÐAÌs¾XÔÃA0È¡õsXÐAº°¤_x0008_ôïÆAlÚ:x5Ð³Aø9ú¶Ä_x000E_ÊA;.Ì­ÓAZoÜSÊApW-ÄgØA</t>
  </si>
  <si>
    <t>4eae12293a13d4b1e2e2808cf34237a3_x0001__x0003_l¶¡¾QBÆAèâHfu¹A ÉUÄïò½ALü7_x0010__x0016_ÒÑAd&amp;v_x0018_ª¾AÐ¼ÎÔ)$ÑA8ÎI»áÎADh¤q ÊAâ)ü~ Ç×AÈTr¯¶ÐÏA*H_Í|ÇA_x0018_C%fuÑAlÒãµ=ÑA R)P±A_x0018__x0006_,áÒÑA&gt;Åà+_x001E_ÔAì§k}NÉAô~çq°æÀA_x0001__x0011_  ÔRAäÆ8vÑA:vY{.µÙA¾_x0006_1ÁØÂÕAKGt§VËAô_x0001_¯ð#iÆA^~Ë_x0015_ÈAÊMØÏÐA9Ã1_x0017_ÉAªô¿§)ÑÅA¬+·E½A°·q¬ðÉAÚn«_x0002_×A¨F°_x0013__x0001__x0002_A_x0010_ÍA_x0008__x000C_×;ÊïÍAX/wôõ¢AlëÉ=WyÍA_x001E__x001C_Ö5t:×AXT_x0002_ ã{ÐAZêÐ_x0007_!ÒAØFô	¥ÄA¤_x0003__x0010_ÊDêËAfÈ!\ÛÍØAêËó-ÍA ÿëÇÑAÀB|³A_x0016_-ÆÐËAêH[ØAö×è"&amp;ºÖAÆ_x0010_(ÐAÊ_x0001_&lt;_x0012_d¿ÔAðÖ÷ÎÅAêÿe&amp;ÏAJ§æÖAÔ_x000B_¶¼ÓAmdÂÐAÂþû_x0006_òÑA&lt;¨_x0006__x0010_[ÒA \ª_x0019__x0002_ÌAÃæoLÃAòk2ìKÑAÆÏÄ?sñÈAÈ°_x0018_S_x0001_ÏA$3¿MW0×AÍ$áKÐA_x0001__x0002_®ÆÈµÑÉAD_x001E_ù?d.¿A_x001C_½ÍjKðÓA2gz®þ¤ÕAøx?á@hØAÀ!È@WÃAÜ~®©§ÄA_x000C_B×Gm¹At@ïNÖAx¬?¸¦zÓA4_x001C_æ2rÂA0?g&gt;_x0016_AÚ{ë]_x0004_ÑA Q8A¦ÔA¤gÛü_x000C_ÃA¨ïZÎßÎA$	_x001F_ÒåÊA¨Ü,z_x001E_ÝÐA$ÀÈæ_x0005_tÅA´Á­GþÔA¼FA@ÀÅÐAØê_x0014__x0010_Î_x0015_×A¤Õ(è2ÀÕAªåz/¸ñÁAh¬_x0016_I_x000D_ÙÒA`Hay|_x0016_ÁA4?½²c½A(«¸t]ÈA¼ÓgsÒËÍA_x0010_Ö¦zG²A|®$³ÈA^AA¬_x0003__x0004_}_x0007_ÆAh_x000C_w	_x0019_&lt;ÕAîÅ$è,ìÁAþ¶_x0004_þ´ÐA£Q?Ð'¸A l_x0005_¢_x0002__x000C_ÁA$_x0008_Îý«_x0019_ÏA`ò_x001E_ÇlÄA_x001E_×ìv!úÓAJMp/àÌA_x0003_óuìÓ_x000B_ÎAPZ×Æ8ÐÙAÆ·J_x0016_¡ÐA^ÒRÌpÉAF¢q¿ÑÄA$Ã³jpþÅAl-t`r¼A.IUië_x0016_ÐA_x001C_;GôÔAænîÎ_x0007_ÏØATôÔ¢§³AÈqùj_x0001_ËA2Lâ_x000D_b_x0016_ÇAº ÜÈA4_x0005_¬_x000B_ÖALè¶Û-:×A_x0002_ÂÈÖ¬{ÚA_x0008_zÇÚ©ÍAøÁ,f.§A_x000C_}Ú).ÆA¦§ûÊý_x000C_ÔA §_x0013_f*e£A_x0001__x0006__x001C_®_x0019_ú¬IÍAWíeªÐÈABeÅ_x0003_¾NÔAà&amp;¸¡?ÖAÆ-E©»_x0012_ÄAÔF_x001F_Q7ÏAà7¾´A&lt;¡_x000B_÷ç_x0010_ÇA`sqæÔâÁË5Ò¹ßÎAÀ0£7uÖA_x0004_â|û7¶ÐA_x0002_ ÉU×_x000D_ÓA&gt;ßÅÂA`áýê3Á_x0014__x0011_ø,²VËA_x0010_BJgÀ\ÇA_x0013_±0_x000C_ÂAÀÃ_x0005_ÏXÑA¬(K´ÝÿÎAtâ_x001C_ëËApCgC0ØAìÙ+·÷ÏA`_x0016_îl_x0004_ÙÏAo(ëÏA_x001E_P_x001F_ÅBæÔA ?9Ã/±ÌA"_x0008_»HÒAH=_x000C__x000B_ÛÌA»0ØaÒA õ®_x000B__x0014_ÖA4³Î_x0003__x0006_ÂxËA|¹gè»&gt;¾AÎ¡ÿAÐAÌ§VÔAT_x001D_Ägf_x0012_ÂAljM_x0006_`ÒA¶²XWåÑA&amp;WLt_x0005_ÆA,ËA_x000F__x000C_ÅA*r×Ë_x0007__x0014_ËA.»_x0001_p`ÒÄAòÀ·vºÇAüÔ©Ç7LÊAxÜ8Ä1_x0012_ÍAü_x0002_ëû×ÌAøà&lt;ÓÏAZ^åÔAÄ_x0019_ùO¤ÜÉA"XÄ_x0011_å.ÖAþ!_x0008__x0004_ù1ËA_x001A_ÕoK·ØAµ$·çê¬A\_x0016_]Y¯Ë×Apq5éÌ¹AN_x0006_YÎòêÇAÖËÄÚ åËA_x0004_xbõÂRÅA@G]=ÌA8}_x0012_/&lt;»¬Aþüx_x000B_ÔA_x0003_ôËk_x0008_²A2Z_x0017__x0005_ëÁA_x0001__x0002_t(Îñ¤,ÒA_x001C_6DötÖÌA QÒ²ôóÁAÌÛ\$ÌÐAàþ0¾(áÖAt_x001A_´EümÃA_x0010_§×½tÍA_x0001_¸0Ï=ÎA_x001C_q:KâÉAXqÊ¾AÂËè+ÚÂA6á_x0016_è®[ÈAØ°_x0008_ö_x0012_Í¡A_x0002__x001D_q¶$oÓAvÇÒGOÄAÈ_x000C_ZæPFÃATÏ©wÚAh_x001E_IcÿÓAhÏ³òÃA&lt;h_x0011_å2ÕAÔ_x0004_r¼ÇÐAÀ,_x0019_ÔÃÍAÖNªeäÔAZòÜÃÅAc'eçç»Az_x001E__x0013__x0002_k*ÚAÐÍPPÔAªpÛüÇÂA×µO&gt;&gt;¹AdZÅ_£ÑA$KYÃvÈAxg«_x0001__x0002_å_°AÚÉ¯qâ×A_x0008__x0002_k,®#ÁAF"XêÖAðÇc}ovÔA:ÅòÊA_x0004_dTøÛÆA^Ö	º!`ÀA_x0015_¨ï!ËA_x000C_¨@²æ·¼AÄ½Ê_ëb»A¨¾2¬_x0007_ý¯A¦¶_x0003_)¬_x000C_ÄA,XvïÄA ï_x001C_£cÂÊA¿1ÐìPÖA»±uÅÕA_x000C_GPýÎî¶A,	1nî²ÓAPb'l*tÊAôØy¦C2ÃA¼05é_x001D_ÓAl&lt;K_x0017_|[ÔA_x0012_(òO^#ÀAäãÅûö±AV#m¸ÆÑAp_x0001_"ÇÃAvT_x0005__x000B_jÊAzh_x0012_mýÅApr­ÞÁAÐÚàÒAb´AJ_x000D_¤ &lt;`×A_x0002__x0003_Ü_x0006_xà.É°AÄF:öÒÒÈABØúMZÄÒA6_ÜÓAX!m&lt;_x000E_ÔA¢ÔXl¥ÊAønP$ÂÆA	üÙvÙÚAÄfÆ_x000D_0²ËAF±Þ@ÊARtÑÚÕeÅAò_x001D_CkVÄAö·ú»³VÖAþ½_x0016_þ¾AÒ_x0007_¨_WÕA±äIÔÑA7á(r²AìDt§lÈAøTLBÇf¥Anù_x001E_°¦ÈAö¬Åg_x000E_¹×A_x001E_]n-ÌAª_x0016_9ªýKÊA{Ä·:XÃAªÌm§RÇAZ;3U_x0001_ÐAØQ%x?«A0B_x001D__x001B_ÂÊAÀ«ÆoÏA_x0004_eçé?ÅÍAb¡Üé¨ÃA_x0006_tù_x0001__x0002_É3ÈA&gt;_x0010_[Ë¶LÒAìçS¶qÇAäoäøVÂA²`¦| 9ÂA(ÓM_x0005_óÌA,(J{WÂA®	ËÄÉA_x000E_Åe\{bÐA´_x000F_ÿ/ÓÏAÎªéáÌAàÈ_x0012_¢~½AÔ.æçWÔA Ã tVKÏAdL9`Õ~ÎAØó9ðË½ÍA2¡ñxkÖA0g¹ÃóÙARÜÈq_x0015_ÔA,M¶ïk"ÌA:}[¨ÀtÙA_x0012_jZY1ÉA\»._x000D_9½ÑAèYëÛ8?¶AÜ?£¶	}ÒAü_x0018_:q¸A¨Æ¡°|ÙA¢ïøG_x0011_ÐAÀ@ó_x0005_¬ÍAäÀmû_x0010_ÙA@³ñW2ÓÍA¢_x0001_ì_x0007_SoÈA_x0002__x0005_ÀØî_x0001_GPÏA(3j_x0004_~ÆAÈÃ¿_x0003_svÇA-__x0012_ËcÛAp_x001C_©âU_x0003_ÃAñÃ¨{KÍA_x000E_â¶¯`PÕAê_x0017_HmE"ÉA_x000C__x0008_è_x0006_HÀA4Z¶Ê³ÍA¤$ëC_x000E_¾A`_x0008_Ö=VYA¾ðoÃgÁAzÝ_x0012__x0014__x001F_ÆÊAÖ"Ø~«ÑAÒÝº³&lt;QØA4îrûÍAÌÑ{akÔAFø_x001A_R_x001E_2ÕA´ eRÀ¹AÊ*àI_x000F_ÈA$rÐi:¡ÌAäÐl©§ì×A_x000C_=°Tu¢¶AÄNQS_x0004_ÉÖAh©®Äu_x001C_¸A_x0005_¼&gt;_x001A_ÈÃAV¨Ã¨°ÃA_x0006__x0019__x0001_¤GÑAØ¤C_x001A_ÓR¿Aü~jä¨8ÁA^Äü_x0001__x0002_$ÄA¨´í_x0002_6ÁÃAB_x0014_½ÖMÔAèýj=¤}×AdÜ['_x0017_¡ÇAb{þ_x0014_³$ÙAiÛa_x001B_ÈAE_x0014_\YþÔAöo«YáÙAL_x0018_¯uä»ÈA_x0004__x0004_Ù^6¿Aì6¶iåQÔA¤_x0016__x0007_M²A¤ùÂS¡ÑAjÃ_x0012_¶ãSÐAØ_x0001_zåñ]¾AVÙ_x0013__x0008_ÊA\rNãÞKÆAfTàC&gt;_x0008_ÇA4#¤!ÂABÊÓ_x0013__x0003_nÐA2B{ÛAtSîÇl¹A_x0010__x001F_*4z_x000D_ÎA_x0004_)Ü­ ¸ÎAvÚé]©RÈAÀÄÝJ7ÍA´yº¨ÊÉAÖD p'aÕA`L_x000F__x0011_x^ÐAÌÀ¥u¼OÏAöïÍb_x0003_ÄA_x0004__x0005_þN¿Ð_x0017_ÇAâÚ¯_x0010__x000F_ØAXm÷_x0002_DÒÓA$¦ØNUiÇA:	;PÙA8Ä9_x0005_{ÃA_x001C_°é¢É»¾AüÓU¦_x0002_FÍA¼¥-&lt;»}ÌABZVï_x0007_¨Aö­_2QÓÊAH_x0019_(ò¬ÃÎAòXÑ}érÕA_x0018_²_x0016_ÿü*¼A¢ð3$_x0019_¥ÈAó ú¥ÌÏAtö_x001A_k¶ÖÏAªë_x0011_¤Z_x0010_ÓATÉi[_x0003__ÆAðv| _x0012_ÛAlHº@ÞÏAð6Î{ûÒA sÄõßÍA¤æ_x001F__x000C_6AÎA¼PË	ÁúÊA|«éÕ×ÐA&amp;:A1ÌAp=_x0019_G_x0018_ÐA í_x0001_û-uÎA°_x0003_WùwÑAÚø{Yâ?ÃAª3ß_x0001__x0002_»qÅAéË¾YøÉAJ+»ÿ®_x000B_ÑA&lt;ÄRÓXKÉAXp{CÅ»Aß»æ»_x001D_ÓAà1¦UæºÃA¸]ûLÿ_x0013_ÜAÔk6Ç^_x0013_µA"tñ¶°ÉAüëÌ£:ÏA¸_x001C_+îà_x0010_½A¬_x0007_.ýêwÃAú,øþêÉALä2-n¼ApXf®3ÄAl_x001F_f2S°A2Éñw±ÄAÈÏ¦«ú×A&amp;çå­ÒA|@_x0008_NÒ_x0013_¿AüÛ_x000C_x_x0018__x000E_ÖA@_x0012_õg_x0003_ÍA¶_x0003_ _x000C_ÐAøî~Û]_x001A_µA,&amp;Ùù#ÌAô£	¡¶±ÈA¼uèô_x0013_ÃA^µØQÙÖÑAT_x000D_ë¹ÒAÐò_x001D_Á_x0012_,ÎAìÐ_x0017_è¾A_x0001__x0002_"S6Ì¢ÌÅA¸¤ÅáÎA_x0008_ü_x000D_p_x0019__x0014_ØA~,¡çb_x0018_ÅAìä1µèÊA_x0012_:*ªþÕAìH¯	!ÖAÔèÙXÛ~ÖAÊ&lt;_x0019_n+ÆÊA&amp;hjC]ÕAîá|Á\_x0010_ÃA@³ñuâÃA_x0012__x000D_åçÓA Ü_x0006_íºAtm"UEÙA@æt_x0003__x001E_³ÊA4Íú£ÀcËA²_x0012_êþÈ-×AÎW_x001C_i_x001D_ØAà@_x0002_inÐAÀÎíèÎt×AÈ_x0015_â_x000E_8²AT_x001E_f_x0012_!kÓAÔÑ{_x000F_»]ÐAFXJ_x0015_7þÑAbÅ PØAøÜðï®{ÑA_x0012_r'_x000C_~{ÅA&lt;	_x000F_¹_x001F_$ÎAô_x0012_ZIfÈAþU3ü'ÊAÀ_x0004_~Í_x0001__x0004_·¿A8Îâ ÒAà_x0018_JÑA_x0014_L jôò¿A(U@ò¼AÚ´¯_x001B_¯ÆA_x0012_2qü³ÓAÄ±/3+wÏA&amp;È§Þ ÈA ü4ç;¾A¼W_x001B_Â_x0001_ÜAÞÏOþ ÐA=þå±nÐAdB¼OÓ_x0016_×AhÀ'ûß¯ÆA_x0001_% ÀÔA¯]_x0003_MÐA_x0002_ø_x0008_6_x0006_}ÅAæ×&amp;b_x001D_ÔÛAêÀãK6ÿÓAxÚdï¸A0Ù_x0016_¤ÎA_x0014_Ï_x001B_OðÉA¾7êªczÐAì1¹zu¸A`A¼H(KÎA_x0001_ÍªÕÞÀAJ'*_x0015_U}ÀA&lt;âÓ¡N6ÓAÞâ_x001F_ÊüÉAwÐbFªÇA&amp;lG!µÉA_x0001__x0002_^æjñÌ×Aìê ­\_x001E_ÕAÓªÀAàLñÅAéKGÐÜ¿Ap§y_x001D__¤ÄAøzå_x0016_FIÐAè_x001B__x0010__x000B_.}ÎA¼ä±ÑCÔ·A_÷ÄÎAÌ2¶%ÈARôYðÃA_x000C__x0014_ÝN]½AtÕPeÍ,ºA¼É%ÿoáÒAú+vä_x0014_ÊA8_x0017_°ÅÛA´Mb_x001F__x001A_ÈAÈUÞ÷ð_ÅAZ_x0001_LÍ_x000F_FÒA¢­B&amp;ÝÛAP¢_x000D__x0013_bºAN$-^]ÅAÔwB¤6ËAÞþÂW]üÓABÈÚÆçTÊAD0_x0006_EÝ¾ºA`ÊÉ¨_x0008__x0018_ÁB!õ±ÉAê8_x000B_ÌA_x0006_ã_x0010_B)èÒAê¤%á_x0001__x0002_û_x0005_ÜAÎ%ä2ÓÃÂAà­·;u¸ÍAÒÜc²ØAö_x0005_±+ÕÊAR=è×_x0017_ÊA8á`Xc©«APg«ãv ÙA¸ ìsæ_x0018_ÀAdÛ×r¾ÉAâ_x0017_ùÛ&lt;ÿÊA _x0008_SöÍA G|á ØA"K 6 ÒATy¡A¸t+ÄD2ÖA_x0018_8 «r¼A_x0006_¬'æ|ÜA*&lt;èä_x000F_çÂA_x0010_EtT.ÙAØ_x001A_ÿ_x001E_^ÀAÞÇÌ`¶_x0003_ÊAè#R _x001C_ø£AÀÙ´Ã68ÈAä¶­û×ØÆAÄD÷¯ºÔAÊsz~ø­ÕAÚ_x0001_£Ä®_x000F_ÛA¼ÙûO±ÎAr_x001D__x0010_c$¤ÔAx®÷_x0016_;_x000E_ÔA¾_x000C__x000D_ºÖÁA_x0004__x0005_[i)|³A¬Ôd'äÐÒAB_x0004_;DÀ#ÊA_x0008__x0007_L¿_x001E_¿AXéHÎ_x001B_AÅAj¨8koÄA¤K_x0006_¨fÒA_x0010_Ógv_x0001_üAp_x0007_±7#Ù×AØÿHøº+ÀA_x0004_Ù_x0018_f 3TA^ØÕ	SÄA&lt;_x001F_ß2¸ÇA_x001C_Ñ¤¬»ÃAfÆl§o-ÔAU¸?¥2ÅA&gt;_x0015__x0002_?_x0012_-ÓA_x000E__x0019_µ¼'ÉA2­_x001D_$äbÑA¨¨	_x000B__x0011_5ÅAÐv_x0011_Ë÷¥¿AäbB_x000E_i=²A²_x001D_¶_x0003_üNÈA_x0016_;^_x000D_ö¢ÂAVí¥v_x001F_)ÐAÄò¹u¿AèÊ%yfù¯Ani­9_x0013_qÒAb_x0004_Ó6_x001C_fÐALg.øb_x0002_ÓAp_x0015__x0018_×zÚ°A6ÜM_x0003__x0005_VëÑA&amp;ìEÄUÖAìÎK+*éÍA~×ÀÜÂÄA¤§_x0004_R1ÃA´D%åì¹AêÆ°_x0001_úÐA,ÙÀÅ_x0002_ÄA~êY_x000D_bÃA,uy_x0001_[ÐAzÁÒ!ÒÃA¨|1ãÌAÌ´Ùáà@ÇAHÍ=á¾mÍA|_x0015_ãIã4ÓA8_x001A_µ,Ö×ÍAè_x001D_Ä_x000C__x0006_Ð×AV½½ß_x001D_ÒA&lt;gç_x0004_/ÏApoÏÄÜÐA_x0003_¡MÊàBÐA62ªÿy6ÃAé,æ_x001F_äÌAj7¨/ÓAèÍ_x0002_ú»AL=(Ê_x001A_ÂAh^_x0010_[ÂAtôLVÕqÏA_x000C_­_x0004_T.üÐAÐ«¦kmÌ½A\_x0018_ÔÆ-ÑAÚ@gv_x0005_bÐA_x0001__x0002_N_x000E_ðñ©LÇA_x0012_&lt; LÉÕAtº¬»_x0006_¶A $(PÂAf_x000C_.ê_x001D_sÚA_x001A_©înÇÎÑA¾ *_x001C_vÉA¾¹_x0007_y KÃAsS_x000B_ÉQÊATY_tÓÅA4}­Ç_x001F_u¹A$pä/UvÑAäÝûÍAöXÌXþ_x0002_ÂALê;YÈA`4©_x000F_ÈÖAÐ+àÚRb¿Aàe_x001A_'PÄ»At³w_x0006_KÆA_x001A_b±°ûÇAÄ~¿dfÐA°b_x0019_LàðÍA¤(IåïeÃAxÛÓXÛ(ÎA"å2	åôÀAtGt7ù5ÎAô¬ÂÚy]ÐAèØfbA_x000E_ú³/ð_x000E_ÅAÎlDÞsÔAÀ$Ûª%ÕAØZ3ø_x0001__x0003_¥mÑAH­B»®ºAPK3µÂÇA²_x0006_!­ ÔAÏ¯£ÍAÚE_x0010_ûH_x001B_ÛA¢ó__x0014_ÒAÜÄE_x0001_h_x0008_¾AÌYGÝ_x0018_ùÑA_x0008_¹ó[­cÒAôcôýËAp_x0017_n_x0018_/_x0003_ÒA6ëþÎD@ÒA_x0001_¬P[(*ÑAÏ`»ÊAüA_x001B_VÓaÈA2v_x0013_Ë_x0019_ÊAÊG'ÌÔ¼ÓAø§£Õù_x001A_ÏA¨5ÄivÃA_x000E_°±¬wBÃA¢Íz°úõÅA0S&gt;/_x0011_yÍA_x0002__x0017_f\XeÖAíHå_x000D_ÏAlr	F_x0002_ÓÖA²ÿóF¤)ÑAÆþ_x0005_ÔÑAö",þ5ÆA*Î_x0012_Î«]ÑAyì@_x0017_ØA¨³qÖ³4²A_x0001__x0002_Ü©×g_x0014_ÂAXö´A^+§F¡5ÒAÊ	k+ÉÇA|@_x000C_ÔAp|_x0019__x001D_IµAHrÎ_x0007_í^¡ÁøYç\4ÎAÈe#D£¸ÒA_x000E_rH[ÇAntÖ]v§ÓA@°Í_x0018_ÃAÄâä_x0001_³AÄGA¯ªÕA,xFJåÂAn?ceÍÂA_x0010_íáçY_x000E_ÞAÎ61C\¤ÁA_x0002_¬Í´LÑA_x0010_Ë_x0012_ÂO[ÅAÊM_x000B_`hÙAeTu×Aü_x0012_´3ÎÒAÆçLaå!ÕA_x0018_Jô¶eÐA=pÃs[ÌA_x0001__x0013_ål²v·AÎ!¾@_x001A_¤ÄA¨!»uó:ÖA °-¨ÏAxBîõÞ²AøPÂj_x0001__x0003_K7³An	¦_x0001_¾ÊÂA(S_x0013_·¡ÕA a_x0008_¬h9ÏA&gt;Æ|÷DÆAÌ_x001B_Õø_x000D_ ÁAtÐÀûz²A¼q_x0007_èÉÍAnÎ_x0002_wÔ'ÂA¸Î'÷9²AÂM®BÖÓAÐ')0=®ÍA±ôÖA´Ìá¸ªÈAz_x0018_ú¸ ÖAr__x000C_ØÈRÄA$àÃÍYÓAôÏÐÕA8ã£!¡õ»A*R^_x000B_¹ÁAîÝÃ |ÑADÉ_x0008_0LÐAÞáÞ§¯OËA"=(ÈÝ)ÙAôô8°©nÏAN'BôòcÐA0iÿ¢_x001D_rÐAÄÅX[b¾AÀa@òGÕA\c¥7gÂÏAp¯rßÜÈA`«0UµA_x0001__x0003__x000C__x001B_BînÛAüÖ×Ñ9ÈÄAè¦ÐÃ A¬KCv÷»A&lt;@_x0006_Ç¨¨×AF_x0001_)ÓAèÛ£,CÑA:7¹ÇéÖAÈÎ:¨°+ÏAóÉHbÃA4_x0007_DeûÒA_x000E_×R=ýóÐA_x000C_´Ìe%ÑAÊ¼-§ÔA`«_x001B_Q&amp;ÎATÛ_x0002_ WK³A_x000C_ñ_x001C_Û,ÈÑAJ:&lt;ôZÂA4RÂ¼_x0015_¹Aò_x000C_"K_x0002_«AZD_x0010_ÓyÓAzß¨_x001E__x0014_ÖAÄ`ÎGéÐAÀ°_E_x0004_ÂAX/íñ½iÉA&lt;"«g1ËA®_x0018_wyr³ÕA¬4_x000C__x0007__x0019_½A¢!¬_x0006__x0011_ûÀA6_x0019_g+ÄÅAð_x001C_Y_x0008_ÑA_x0002__x0014_C_x0002__x0003_¢ÿÎAöQö3_x000D_ÆÚA²è%ÁAz_x000B_YG_x0008__x001A_ÈA\Ð!}Ä3ØA_x0002_Bµ&lt;_x001E__x000D_ÈAÞÎ¨ßÞ¬ABÿÏûyØAqª¿q;ÙAêÊ»Ë3ÅAX"(^üW¿A&gt;8uçÀA®âÂ_x0013_6ÚAf-²_x000E_÷ÇAçO?ºDÑA0¼IµÄÜ¡A¾¯_x001E__x001E_vtÉAöL_x001E_59ÕAnk_x001F_Á_x001B_dÊAdÆÄ_x001E_ÀA¨[Ô_x0016_àý¶AèÊbÖ§A0©_x0001_ÆJ²¹A^ûaÿuùÉARGI~å_x0012_ÄA.³¼Íz'ÆA_x0010_â7Ï]ÍA_x0006_'³³¯ÔA_x0012_Ü¶_x0013_Ù´ØAöcYjKØA¤vtÐèÓA¼¼eÕö²A_x0003__x0004_ä²©_x0017_YÍA¦_x001E_[_x0001_mGÑAîÞX¢@ØA_x0010_hQ®ÙË¾AÄØ®î¡ÉA®ä³Ð¢ËAÆÞô_x001A_nÇA"ì¹ÅyÞÓAÞ£Y_x0015_&lt;ÀA ÌiÄÎ¾ÇAæÓ@ßêlÉA¶õHöÛÑAô'TY&amp;ÃA ^âk4©ÑAºs`*_x0010__x000C_ÌA_x0014_nG^KðÅAVeæ¸ø&amp;ÆAf_x0011_KÄÞÚA|_x0012_=_x0018_¹g¿A®0ÐAH21_x0001__x0014_=¬APõÇÆÚÔÇA¦µÈôôÆAÄ×º&amp;=Ö´ArGáÝ&amp;ÀAPæ®ÆªAÎlJ½ÓºËA_x0008_¡«ÌbÓA zr½AZN¹_x0002_8ÓA´Ê/¾oúÍAèÎù7_x0004_	OÂA2É_x001C_¦_x0007_ÂAvgß_x0006_Î;ÉAðqÇïÔA"WèL_x0003_ËA¦¹~Z[9×AÄo_x0010_E#d¹AôK_x000E_wJ©¾Aô_x0004_I@Öe´ANf¶gÒAÌHYqÅAÜ5f_x0005_ÇA_x0018_t^eeÔAL¯VTv¸A$GH,ÚÙ½A¨{ÊýÍÈA_x0002__x0019_X·ÇØA,mú¶¡üÏA85_x001E_:íÒA¨Tí¶ÁAòüJmÁAÜRYfN_x0015_ÒAJÂ=Ñ¹ÜÑAf&lt;Â¯-`ÆARxp&lt; ÐA¬i¡YwyÕAÚ^.8_x0019_üÂA¨_x0001__x0003_Òh»A_x000E_D¿½µÂÖA¸_x0001_O®,ÍAH½ú_x0008_@ÓA_x001C_¶aÅ_x0003_jÉA_x0002__x0005_PT½_x0002_ñçÓA²_x001C_¢¾ÈÐAºVâ-_x0013_gÊA&lt;¾½xÍ_x0003_ÆAf-p¯¥&gt;ÔAvïÑgëÑA*_x001F__x001F_ª_x000D_jÓAì¿À _x0010_ÒAöö·8hÕAR­é_x000B_9ÕÉAJ_x0019_ý÷k¢ÉAäÖ¢ã_x0018__x0007_ÉAtZ_x0005_¸_x000B_ÕA_x001A__x0018__x0015__x001F_$ÒA_x0002_%óU_x0003_¿A.Â_x0001_#ØA  _x0019_9²Abt_x000E_ç_x000E_ÊA_x0004_Ãó³r_x0001_ÉA0_x001C_×Xa·ÑAhCýß?¹AôÊ×öxÖAèAÐ¦½Å¾A_x0004_¥©_x000C_{¶A0v¾0­ÍAú_x0001_û0/ÚA_x0002__x0008_³_x001A_¹@oA×_x0014_=s½ÐA_x001C_æ_x0012_fEìÔALù_x0003__x001C_lµA*Í_x001F_7yËA|1ëd_x0001__x0002_bHÓAvì_x0001_¾,_x0017_ÓA_x0010_oåz_x0006_fÑAF9ÍµÏHÐAÂ°_x001B_Ú¢ÃAÄ2sìü»AÊ¼£5i3ÒA&amp;.ì1¯fÐAÌo÷7ÓA\²øÙÅºA ³ÄGÅAtóÐPåQ½A_x0018__x000D_	R_x000B_ZÊAæçÏªÒA_x0018_zÒÈV¹´Aí´¼Ç=ÔAVD_x0014_JºÊApMu/_x0005__x0002_ÒAlÍ&lt;N_x001B_¶AX_x0008_¾_x0013_Ò_x0004_¿A.¸Hv¤»ËAj/[UYQ×A\ý§o_x0017_DÒA6zuI¥ÐA\Lq"CÄAZï³_x0014_&lt;ÃA_x001E_7cß_x0007_ìÈA_x0012_Òn«±ÓAÞAº®_x0010_oÆA ¼Lw¤(×Azù_x0002_^ÌA´3ÈÜÍA_x0002__x0003_òÝÞÊñ3ÌAØ§ªø_x0005_¸ÕA\RHAQÚA´í_x0018_Vx»AÞKúÍÐAFèF½~wÀALè?N2¶A¤Z_x0004_àÃZÎAÀ°zøÉAÐje¾=LÍAVñø_x0011__x000D_³ÔACk_x0012_ö®ÓANO#ÑÀABù]?ÒAÚÑ{_x001C_zGËA\É¯4T\ÏAÞÔà= TÓAT»_x000D_ã*¡ÃAÈEGê±XÏAÌ³õµ_x0017_R¼A5ÒÉúìÔAðÄ+6=~»A®_x000F_z?Ê;ÐA°Ì´Ûþ­ÒAàK_x0001_TË_x000C_ÛAdvB,ÿÇALa»±#aÊA_x000E_Îü_x0008_æÂÚA¾ôFÅ_x0008_ÓA,`¿·-ÛA_x0004_ÆøA_x001A_»¿A´K_x001C_Á_x0001__x0003_N;ÏAbWÚ hù×A_x001E__x0012_X×¯ÃA×£]-ÕA&gt;ÆË¤=¥ÃAN_x0002_ýÊÃA`ÈqdEØAÊ±O_x000C_&gt;_x0006_ÐAµ¥Ó@ÏALq\_x0019_ÌAFÝ_x000C_ÀÕAÂ¡Ûó­ÌA_x000C_Ñ¯w¾A²+ò°ÈAÔý¢ª_sÎA|^±_x000F_ÇÂºA_x001A_ñØo¦ÑA\ÔÄ_x001E_Ð¢ÎAÞÒÓ_x001B_ç±ÂAºé{_x0013_EQÒAtÂ÷bi¿A²µ _x001C_ÊA|w¿ªÊA^IÉÁA¼6vb_x000F_ÊAì0nØÄÇAp$á!ÙAæúCù_x0007_ÇAâgàÃA¤Í«_x001A_ìfÇAÈ°à÷ÿÍA2un_x001A_VÐÀA_x0002__x0005_ÂXxÓ¿ÑA8(¼0ÏAHB²ûÎÍAÄsÎ-mÙÏA_x0008_Þ^,-YÍAd¡¯WÁ½A_x0012_¹ò±¿AVGC_x000D_iÖAN_x000D_Ê}ºÕAò4_x0018_v2ÐËAj[ü£_x001C_û×Aöö{BÃA,Úú_x0017_6ÃAlHÓbDÙÕAäÃúkÑADÍ;[ÏAÊ¡à®v±ÑA  =&gt;ªpÀAê-_x0002_¼&gt;ÐA@¦ãqÂ¿A¨h"¬¿A´_x0015_ä6Ý»ARræn=ÄAønu_x001E_·ÔAÈ¶âÍAH_x0004__x0013_?_x0003_ÓAøôEPN+ÖA_x0014_'¶DPÁÓAtfÈ_x0013_âÍA_x0016_ü_x000C_ FÃAnu ¾àÉA_x0001_z×_x0001__x0003__x0018__x001F_ÁA¸x&amp;phÎA_x0008__x001E_HÓAþaùv!×A°MØ_x0004_àÄAVðøìÑÑA°ÆOxê÷ÎA|]_x0007_æ³AÆ_x0005_¼aÈAÈýâ&gt;ùàÊA`EK¬5ÌÂA2®ì±|±A:DiMYåÖA_x0014_ÆM½éãÔAðëaXhÒÍAêwéaØxÖAP¨¢²y¾A_x0002_^yR11ÔA^|{QüÀA_x0004_C= ¤)ÕA_x0003_|H ÌÑAò_x0008__x000E_W!ÑAH_x0018_hi_x0004_¾ÌA wòI½ÉA_x0002__x0016_é_ÅA¤ó_x0011_æ­ï°Aò{×Q#ÕAxXÀÙC¾A¬ÞÈÂÑ_x000C_ÞA\_x0014_YÚ_x001D_½ÍAÞ¦nñÝÓAÜ(_x0015_0JÐA_x0001__x0003_°íßJ&gt;_x0018_ßA¦Â_x0015_ed/ÅAfÁ_x0001_fSÔATÈ§_x0008_²AÈ_x0016_Ã=;ìÐA_x0008_i»qÜ_x0006_ÏAj_x0017_îàyßÀApg[îÔA´_x0017_Ô!6H¾AæÔ_x001B_VZÚÓA"=_x000D__x0013_YÚAJLDÛxÈAø2_x0004_:vÊAEçÔ.¼ÆA´_x001A_}Ò"ÓAt_x0017_ÎI£ÍA¦hÞõÐIÆAÞ_x0002__x000F_ÿÄÇAÌéb_x0004_Ó9ÓA_x0015__x0014_h§ÑAÐTYÝ ÃADUèáà#³AØ9ýò¼A_x000E_ø=/àÒÅA*ã,âýñÐA¦H'_x0013_lÉADr_x0006_ÿñÕAÀ79àÁA £#aø¹A_x0001_ÎjÆA¦Mrö*ÞÔA4QÙ8_x0003__x0005_ÏÇA_x0017_z·ÌAá=_x000B_£ÑA_x0007_Ô:^&gt;ÓAfV_x0003_¸ÑÇAîQ5_x001D_${ÉA´]_x0005_ÙQÅA(´â´¹NÇAÐÏCDÉ_x0010_ºA¤ßýÅD°A¼_x001F_Ì_x0001_±0ÐAD_x0005__x0011_Ûzé´A¸_x001A_6Ü_x000E_8ÔAvÄ#ÐA¼:Ê@ÍA_x001B_W²_x0002_×A_x0003_ûÒnîAd)'«_x0019_ÒAîÞufùôÕA4µ1YÁAÞ?ËÐÊ]ÖAô_x000F_ª_x0001_õGÅAJåØY_x001E_$ÂAt.óÿßPÎAú$@á2KÖA¾b_x001E__x0004_DÜÉAÈÃ#µÓA_x000C_ì¨·úØÂA_x0005_85ÙùbÑA&amp;ïÂWîqÌA¾_x001D_^Ún_x000B_ÌA`Î¸1±_x0006_ÁA_x0003__x0004_0¥ù%jÃAêRc`_x000D_ÇAD,_x0006_âD¦ÅAj8s²Â¿A\¥_x0015__x000F_!É¾A&gt;ëkWÉAN±:k_x0003_ÇA_x0012_Õ£H_x0001_3ÐA&lt;¨QO_x001F_ÃAò³_x0002_ôÚÊÕA¨§jd_x000E_³ºA_x0018_DKi×0¬A(2R}µAÄ-Êl´Ã±Aj¿¿º¨_x0018_ØAð¡õ0}ÁAìÂàºsÍAr_x001C_ tdÑÖA&gt;w3ùÐAú|_x0016_`ÓAV_x0015_«&gt;ÇA9/GÅ£×Aæ_x0004__x001D_0+ÔA²å¬ß­ÊA0"_x0004_2@¸AH;§¬ÇÎ¯A_x000E_ä3TÕAn²òCËVËA¬b°ÎÑAúÇ¨{TDÔA_x0016_Ñû'ð¬ÒAØ_x000C_?¨_x0001__x0004_ØÙÊA0ö¼Ð_x0014_ÎA_x000C_õ¦¡,ÒAðf¥41ÐA_x0010_áÍ5Þ©A:r¶ãq_x0001_ÉAZö&amp;£§vÓAh¡ª_x0018_uX¾A@P~ÅºãÁ"C©¿GÕA_x0012_?¶î«ÆA¬É½lQ_x0001_¼AÊÇÓÒ57ÒAX68{Ø¡A|r3´'ºAÄ¥Å_x000E_N¼ÐAÀ·_x0015_Ç7_x001F_A^B¤ïCÙÆA_x0001_®¨º#bÑA6·u¢UoÉA0Í°_x001D__x0003__x0005_¼AV\´Ì ÀÊADM«õÕAh£ÿþ®ÍÑAÒ_x001C_Ìu¶ËA_x0012__x0006_îìó×ÉAHW_x0006__x0002_èÙÅAÒ_x0006_¶ÕºúÒAÔ_x0016__x000D_ù×AïÝ¾dA²AZ£È2UÃA_x0006_p¯eÀAÁA_x0003__x0004_0h0=_x0016_ÇAå.ÓèÖA¼ñk¼/ÖAúqpFÄÖA¢¸aA_x0018__x0017_ÍA¢Ksµk_x0002_ÓA_x0003_Vjæ_x001A_ÓÈA|hjÅ¦ø³A®[1ÄtÐA²_x0001_Ò_x000E_ÅAÑ4V¨¼A"F_x0017_IWÕAÆêüá}îØA_x000D_Â¼ãÒA:Ú/0_x0010_÷ÊA²_x0005_okØAè(ðèÄA°­;_x0006_­~ºA@&gt;RçÈAHM(_³ÏAl¸2ÑM7ÓA°3:Ì£_x0005_ÈA¬_x000E_Ë´ÈAt_x0005_G_x0017_äúÓAþC_x0016_öÐÊA_x0006_q_x000D_«êÓAZ¡a` ÔA$1,LÉí»AF·q#ù9ÌAXÀ_x000F_Ùèì»AÈpk±ÃAL_x000C_BW_x0001__x0002__x000B_«ÖAtóé_x0019_uºA`_x0012_:_x000C_¡hÖA4Íé_x0011_^×ÊA¨Nc[õ&lt;³A_x001E_'_x000D_:(ÎÂA´ï[h0c¼AÌ*ç_x0007_è¬ÏAÐM[I¦ÄAdöà d·ÂA_x000C_Ï_x0016_¦FÈA&lt;b_x0015_Â ÁA^TÂ»_x0005_{ÚATq` ²A_x0016_èÅ|_x000D_¢ÄA\_x000E_8ÉÍ_x0012_ÂAv¯w&amp;%ÑA=.Ôö½Ad._x001E_'Ì_x000C_ÑA´_x0016_²b.ÐAØ«­ÄAõ_x001F_Ë2eÀAPÛS¶8ÑAè$ST¡¼ÂAê÷b#91ÁAÒu·ì¦ÄA_x0001__è_x0006_¯A{Ñhé×ÃAö#½SÜ×A¼{³FÉAä;&gt;èÛ¹ÌA_x0006_*AWIxÑA_x0001__x0004_ sà¨_4ÊA~~mX¶ÖA¨JÒ1cÎAþ±V³_x0014_)ÜAF_x0005__x001C__x000F_X_x0015_ÊA¸¢èâÖAºãDòÓSÈA*ë QÑÒA,µ~}U¾ÎA_x0016_ÒY!,ÊA_x000C_*³¿OlÖA´½_x001C_àËºÊA_x0010_»_x0012_K9_x0012_ÑA_x001E__x0016_¹_x0004_[ÒAxp#§&amp;×ÍA¤³EËÛÑÐA_x0018_ò¹çs¯Aîù:VËAP_x0016_¹H¤¶A*ÌÐë_x0003_DÑA_x0002_$_x001D_Ç_x000B_ÑAJËY5]_x000B_ÆAXº^pÝ©ÒAØÏ_x0010_hð_x0015_ÊA2fV_x0011_pMÖA|HìÈ}×Aæç_x0018_·(ÀAÈºõ¿_x0006__x0001_ËAP'º_x000C_FªÄA fÞ_x0014_/ÅAj3NJC_x0001_ÃA(ØØ_x0002__x0003_1_x000C_×A\ÑôAÎÒA;ääÄÎAF_x000F_:z_x000E_gÐA²ôRØÁ×A_x0003__x0008_7_x0005_ÑA_x001E_äZzÿÔAä_x0014_Îëd)ÐAÆþé³ärÄAp$fdÿÎA¥`D_x0018_ÓÏAÜµ²_x000F_£gÏABdyE_x001B_]ÁA_x0010_î@&gt;gºAüöVLàa±AJN»ì2vÊA¤¹w_x0014_iºA¦é5÷lhÑA_x0012_i/_x0017_ÑAX§Ít²7ÄA¾®_x0004_²_x001F_$ÔA @Õö_x0010__x0006_¹Al_x001E_¹` \ÑAT%_x0010__x0011_{åÃAü$|ÿ`³ÏAßè_x0001_KÃAr÷ÜÚ¿ÇAI#Wm4ÒAU8`ãÄAXàvßvT¹A°¬rÙëÆAÄ(¸_x001A_ÐA_x0002__x0004_d_x0005_ÒÿRîÅAØ£Â=T¨ÌAÞ_x0003__x0014__x0004_2ËAçÌë&gt;]ÓA(Ã_x0007_aÎÏAü³_x0001_õ_x0013__x0004_ÐA³_x0011_9ÒÚAöVë]9ÙÁAJ=óaJ¶A_x0008_ÿÑì&gt;_x0019_ÍA¸°»T¥GÆA _x0007_d_x0008_®¦ÔA_x0016__x0007_áPYÈA_x0006_F~'--ÌA&lt;Ó2â¿ÃA_x0008_Cè¸YµAä_x000C_ALwÌAöÊm}ÈA.\RK_x001B_×Aú6&amp;`ÕÓA¦,KSØïÇA6_x001E_®ä©ÐAò_x0004_Ñ ÆÑAF;´DhØÑA0 Ì_x0015_¤ÏAò_x001B_(/oÔAØ(²;rÊA_x0012_Ï¼-ÅÖAúOëM&gt;ÊAà2æe¯AôlÇ·lÓA_x0012_u~_x0002__x0004__x000E_#ÔA6|»|ª=ÅAÚô¬Çâ8ÌA_x000C__x0004__x001A_TÙAÀ_x0018_ô$_x0002_ÒA`¥NQóíAÁ_x0008_+ÿîÖA¤ÁXÓÍA¨!òOÝ_x0005_©Ad|8YºèÈA¬k¨_7õÀA_x0016_³LÜÓAò	m!¹ÑA_x0014_E¯2µA2Ëñ-]âÔA(Ð£°-AÀA&lt;¾ñ­¾^ÆAöä_x0002_½éÑAd_x0002__x0003_ÀÝ¹A_x0002_CsN1ÌÑAv$ú§ÚÊA_x0008_;X7jÏA®°_x0019__x0003_\îÈAâhµ_x0001_n&lt;ÂAà[_x001C_Q+ÄÕA(A=	õÎAr¡×uäÊAt_x001D_DÒPÍAL1á_x001A_â8ÕA_x0008_A[ÿ^ÈÊADà_x0006_7_x001C_}ÓAò¬·¹_x001F_»A_x0001__x0002_Ì½!_x0001_$íÖAèVþ{`ÖAÎ _x001E_uÇAl$Ää&gt;ÂA~yËÓAèYÒXâÅA0ñ0_x0015_á½A¤/x'*h¾A_x001C__x0017_³QÜ&lt;ÔA&gt;óÑ`ÆA ¢:_x0002_%S¸A¤5Iµ2_x0010_ÀA_x001C_kÕAÄ_x0015_ÖA´õôÑ¶ÓAJsÕ_x0014__x0012_ÑA_x000C_wØím~ÑA_x0016_ wÛ3\ÆA0Ö!iÂAFÁ×áBÐA_x0012_°#û_x0012_«ÅAP+óI5ÃAÜózvpÍÐAè	4bGÑAä¤|1vËA`ÈdåaeÐAVö|{#ÔAÒ]üL¸vÓA¨±Mæ_x0012_ºAäGV$_x001A_»A(ÙæöÄ ºAÜ@¶Úä³Aæ²yË_x0002__x0005_ÉÌA_x0002_&lt;ê$_x0001_ÆA¨_x0019_i°gÔAW®d_x0012_~µA¬2«$ÒA üòöÐAF&lt;_x0017_Rß;ÄA@Ó3Ys¸ÑA_x001E_¼_x0006_]_x001E_ÍA_x0014_Ó_x0017_ÇÄAÜJFjÍUÑAW_x0005__x001E_ä¥ÌAøqáîáqÐAÞ±øAÓúÐAhÄ[J_x0004_¤ÕA_x000C_*¢-ÀADÛõ°»a±AÜíþÑA&lt;ÿpÑÎA_x0013_¯Ein»Az _x0001_¥#ÅÇAÔ¨ÑaÐA$_x0003__x0018_YWÁA&amp;CgM¹ÂA8kÝRö?°Aä¹ª½ËAh·_x0019_}AÇA´²¦_x0019_Î_x000C_½Aº"ÇBÖAZ_x0015_3ÁóËÆADf©û_x0019_ÐAÔ&gt;÷@$¿A_x0007__x0008_VQ"dâLÓALùòK©ØA_x0018_üËú¶A _x0005_÷«È¸A\_x0007__x001F__x0019_ÂA@ãå_x0002_MÌAÖ³_x000D_Õ¸àÇAÐ'Ï	¿ÛÐA8_x001C_¦°ÄAð»D*ÑAìªÞ_x001E_j¦ÌAÐM_x0015_+¥°A_x0018_9,Ï9¶A_x0012_ß_x0008_É&lt;ÊÅA¨_x001D_-hÖÂÏA8í4ÐA¼fùôaÁAö_x001E_õ·|ÕA@çÓÅÊA åû¼zñØA ÁÆ­piÍApL2_x0002_8ÒA_x0010_e		(ÇA_x0006_3©_x0011_ÆA_x0004_Wà_x0019_ÙÑA±e©Í_x000C_´AÈæ9ÏA¬_x0001__x0019__x0003_8ÖA(#:_x001C_l°AH®GãÆA¶å "½ÔA0~T_x0001__x0002_tk×A¼q`ÉALSÓ¾_x001C_ÑAüáÉçNÖÍA_x000C_ü'¢$fÎAü®G®zÉA¨¯KaEàÎAÈo_x0011_Y®WÖAÈJ-m·ÁA¨íÈúdßÈAÎdpÚArûM%zùÆABsú&gt;ÂºÌAôQÇ¼gÖA n_x000D_}QâÖAev&amp;ÓìÉA¨[Þ¤vÂA²EÁô¢ÕAf\¾é_ÀÌAª\_x0016_EÐÕA¨_~ßÊA_x000C_Àk_x001A__x001B_!×A_x001C_£_x0005_jÓQËA(-ø÷TÏAð³Kg_x000C_PËAÊ(·ò­ÃAüõJ_x0018_Û&amp;ÄA¢ÿ_x0007_ØâËA¥Å_x001E_ü·ÓAüÇ,»óÐAêæmó,ÁAî\'ÊXÒA_x0002__x0003_~û _x0015_ÊA|ûhQ_x0013_ÆA Å=/°ÙÇA\N¬¡»Z¶A_x0011_¹-{ÒAJÁhp_x0015_ÄAª~Êiã&amp;ÌAtÞÂú&amp;0ÏAJ`ØF^*ÂAø¦_x0013__x0019_ßÃ½AsèHUO¬AÜ«u0Õ»AlRX_x0002_ÇA_x0010_¹_x0005_U_x000C_ÙÌA@*2è½A«é#ÍAn_x001B_t§WÈÛAhF9ìÖAà©x®ÿÔA(_x0017__x0001_Ð³ÒAà¿Eä½;ÂAÖWL5_x0014__x001F_ÉAîR!_x0006_«ÓA\xç_x001F_]ÄAú¶_x000F_²Ñ_x001F_ÒAú;ÉdoËAX,£&gt;çä¯A&lt;âxG@ÕÍAFöÍã¬ÈA¨5ýðø;°AB¸£õ_x0004_äÊA¸,Ã_x000B__x0003__x0005_¢¥ÍAj¢¶,ÙA_x0004_Tì_x0019_&lt;ÖA¸9ÿÓ9ÀA_x0018_Øs¶§ÐAÞßZ ÆóÌAÒóDÙÑAø§¢d.ÁÌAê_x0015_=3ËAª,5n3ÙAJìòvÖÆA$µbQå¶ÑA_x0018_üOÔÝÉA|a¡©¬ÆÑAª®î_x0019_öÔËAJá3ÏÆ¯ÙA_x001E__x001C_SâÞvÑA÷µÏ_x0002_ÎÄA_x001A_£#²_x001E_$ÐAt7#Ò_x0004_µA6ry ÙFÃA_x001C_·qÜA¬ü@ïûÍA¦_x000B__x0001__x001C_ùÕA?Ù­ðVÃAl¼Èb*ÅA$þdIÓA¸_x0008__x001B_D¸fÏA"_x0006_Í8ÐAèaÅà@ëÏA2~_x0003_ã_x0010_ÖAêk	 d/ÈA_x0001__x0003_ÌÓ±rhÈAP¸tV_x0003_èÐAüJ¾ÅÎA¶_x001E_=áîÊA°®§¹ÏA&gt;_x0017_½gÔAHÜs¶DÛA¨¼¥/ÖAË«_x0017_ÔA8_x0005_(&lt;àÓAº´ê~cËAØ2"ó-ÛÕAÂ£Ô_x0006_ºÈA{NS?³A6EVÁ}ø×AÈ9À7«A^_x0014_æ[ÄAºÐ_x0002_±µ$ÁAðo_x0011_°MA_x0001_ 8H*¼ÇA^Úw&lt;ÀAø_x001C_vö§)ØAøè/Çå_x0013_ÐAth_x0012_çäÆA¦_x0002_³_x001F_zFÒA_x0016_Ë_x0010_±6_x0006_ÓAxâÇÀÙªÀAXòøôH¬A,äÜÇ6ÀAµ4­¶ÑAdÉ_x000C_%_x0006_YÃA_x0003_n³_x0018__x0001__x0003_äùÌAÐlsÑkõ½APúÇøâþ²AÔ§+_x000E_ò°A_x0010__x000E_S-Y_x000E_ÐAð_x0011_|_x0016_ú´×A_x0018_	ú8+ÒA2ê[â_x0010_ÐADsÈïÑA_x0015_¦TÒÂ×A(ó²ºP_x0003_¦AÆÖ¡p1ÔA|_x001C_køãÎAô=ðé_x000C_WÎAÊïÿ^ÃÃÃABWéèk2ÒAê@C§¿ËAòüÖ4ÑA$¦ÕÒ'VÈA0k_x0002_ÿtØÕAô&amp;_x000B__x0002_ÓÖAnO+¡_x000C_6ÂAí²|åËAô#_x001A_÷_x0016_ñÌA¤`5dÊAHQCñÐA^y&gt;&lt;ÉAÞîëIÑAúî¢ÔÖ@ËA6Ø_x0001_Ï.ÖApÃËÁÊÈ¢A¤t¥#'|ÐA_x0001__x0004_P(ûrúbÐA(_x001A_c_x0003_ýÕA,|_x0011_û,`ÓA"utfèØA_x0014_·Û$ÇA&gt;µ©¢_x0008_2ÍAª0;9m¦ÕAä´ö_x0012_½A_x0008__x0019_½¦ËÓÐAn~÷ÊAr	Áµ}ÆABË$aKÔÒA6ÿj}_x001C_ÄAb÷2ÄOåÉA´8ÚQaÆA~çdÛõÓÀAÎ_x0010_S¡¼àÔAôõ!@IBÃAb_x0013_40)ÐAëes!ÅA_x0006__x0011_ó_x001D_ß'ÁA&gt;è[¬þ5ÆA:1__x0014_bÑA*_x000D_¥0-ÁÕA¾_x0019__x000C_iÞ9ÒAF1$g|_x0002_ÔAÖ|ZÁ~ÓAì	_x0016__x001A_h3¸AD'¬g.ÕA_x001C__x0018_j9¡þÐA¶¤_x0008_°_x000E_1ÒA_x000D_ÇS_x0003__x0004_P,ÏAÖ"_x0005__x0004_1ÉAÀYÄåÛÚA¨ÍÂðÒAp(¡?ÇA¦nu`º¢ÂAÔ_x0001_ÓÛÎÓAÀ_x0012_QÁÛ·AFUúÇ9ËA8Ìü&gt;×Z·A(_x001E__x0012_m_x0012_lÑAÉ,ÍêÂAþêhÌÁAÖ3®,ÖAb½w_x0016_&gt;NÐAZ(oÙ_x0003_)ÚA9!=@ZÌA(ýí_x0003_-_x0002_ÍA¢_x0019_#_x0017_ßÉAôO+¸ÇA´_x0014_6_x000E_sÖAP`c÷ï­A_x0012_3ûý:ÀAlbÂøGÏAü°µ±]ÎAl[_x0005__x0008_ÜÍAÔÙ0;ÂA_x0012__x0013_;ââ,ÜA_x0018_Fn$¸(¡AüÖ£Ôf_x0014_ÒAäýxj[?ÅAùø-{,ÒA_x0001__x0003_ò|:[3ÈApÅEÐ_x0017_ßÎAtg9à_x0018_ÍËA2ÞÉöÔÑAp¤²=ÆA_x0002_¯º÷ÄAè7¨ÃÑ²AÚÖK#0aÆAp|å&amp;ÑAÖ°ù_x0006_Q%×Aì7¬fnÐARûTÑ_x001A_ÂA_x000E_bô=M¤ÆARíM´*êÖAZ-a8m	ÈAâÎ·8ò_x001D_ÑAn	f_x0003_¼ËA¸ÉÓ½0µØA°ù&amp;4ÒAf ¹A*Î$ÀÐAÌu¤ð_x001C_ÃAr_x000E_fÓ_x000C_ÚABñ_x0017__x0018_uÍApZßl°/¸A0?y: ÅA,°Ê_x000C_1ÑA(¯;Q_x000D_]ÅAÀõÿ:ÔA §îóµA_x001A_KÇÇA8Ö)D_x0002__x0003_IcÕAkh8A¾ÃAN_x0001_ÙAÕA"`Ý+5ÔA¨Ö¡ÝDÂ¢A¦±zv«ßÓA@_x0004_¶YöáÎAPjØ_x0004_ö_x001C_ÓAL¹)_x001C_ÎA¶_x000C_Ä:¨ ÊA²[pC`ÓA|&amp;»7L*×Aæb[¥©ÊAÞ55K*¡ÒALOVÃSØAô]7AðñÐAX³_x0014_Î_x0008_S½A¦ÚÔú_x0005_ZÚAÐF7:²ÅA_x001E_'ÛÓA¦æk÷_x000B_ÙAÀÎÂpÛA:&lt;È %_x0008_×AÞ(_x0010_\Ä¥ÆApËÙÂ_x0010__x0003_ÍAðøRq°×ËA&lt;GëË¿_x0013_ÇAZ_x0007_2PSÕAøÜ_x001C_=ÏAz÷°úsâÐAl«ZÚ!ÇAhä_¹¸A_x0002__x0003_&gt;¦-_x0007__ÞÑAî_x000D_ÆÅ)ÖA_x001A__x001A_Ä¿_x0007__x0015_ÔAZÓÄ6wÑA_x0004_qY_x0006_£ä¶ANY_x0003_P_x000B_ñØApìQ_x0011_?òÓAÂwU_x0014_ÓA DjÏM¾Avº÷q(bÁA@$_x001F_¹¦A¼Óÿ¸æÓAL=_x0013_d_x000E_éÍA$Íõ_x0013_ÐA_x0001_Ø%çÊA_x0016_\[Ùe_x0005_ÃA´ôk+_x0012__x000B_ÓA¦¸5¦_x001D_¥ÃAÄx­YÌæ°A_x0013_Ú}¹ÑA`§^ÃouÔA0³sk[ÑAØ]_x0001_xëÎA¦=Ê?MÈAõ_x0018__x0004_ñUÃA¶2dî¨BÑA WcÒàSØAlÃ{®6JËA_x0018_ùÖ(vdÐA@}Y[ú'ÒA[âwÂAl&gt;Ñÿ_x0001__x0002_4µAÐ¦_x0001_áÓAô{Í_x0018_ðÝÎAÀ­5¯:ÒAX[_x0005_£¨A¡A\s&lt;ºA·ÀÅÒAÆh[¥ÁÑ×A Ä_x0001__x0017_ÐÏA¦Ù_x000F_dôÌÕAÈír¬_x001A_`ÄA¸Õ:qq²·A8å_x0007_èFÏËA¤çÔ¯ØÛÀA|_x001A_ð\NÀAUø?Ì&gt;¯Aü7æú¢ªÊA´_x0002__x001D_°ÐAÐ+uãgÄAÎµ¨,AÚÈA\lG´¤ÎAb_x0001_êçk_x001A_ÂA2=¤¸_x001D_×AèI_x0014_É%ÃÐA:_x0001_¤0_x0015_ÄÁA@µ_x001E_{õÅAð¢ÖÜ_x0018_ÂA_x000C_7ø_x000D_óÙÐAJ@gyxîÂAH{Áq:ÍA_x001A_»_x0010_kKÖA*+_x000E_$Ó¿ÃA_x0001__x0002_,i5_x0019_SÓAH´½_x001B_ÃA_x001C_Câ°1°A¤P;ÎaÍAxµÎ=Ð*ÍA¶¶ãpÑA¬¶Kz_x0004_×ÅA_x0004_'ÙTÒ¾Aì_x0008__x0004_àÎAV_x001C_ÝnYJÓAÂ¦CJëßÆA_x001C_æÉË_x0013_ÏA_x0014_à_x001F_ì/ÍÍA¼5Ä¾ÀÓA,1,_x001B_xÑA_x000E_?üØmsÄA|£R&gt;¾_x001F_·Ao_x001F__x0003_ÒÐA¸ñ¬âævÓAZDî):_x0019_ÅAàD_x0015_Ø:¥A_x000D_Ú_x000D_Ì_x0016_ØA¼D¾E_x0014_»ÑA®Å_x0016_jÿÔA 	_x0010_»òh´AVçåLÄATn~¢É£ÀA°²P@ÔAbÐöBiÐA_x0001_Æ_x0013_E!EÃAËi_x0012_¿oÏA_x0010_8r(_x0003__x0007__x0001_àÌA²é¦x?mÐA0üõç}¼A8R_x0005_ å»AÎê_x0016__x001D_ÙËALnû¶¾Aæ_x0017_¢IôÄAÎÊ}ÎtAÖAÇ1HPqÒAPáSc)ËA&amp;q¬lüÃAÈ_x001A_ÖO_x0010__x0010_ºA_x000C_ïqøgµÍAN\_x0019_&amp;JBÂAPæÂõ_x0006_ªÄA_x0004_¿ð%ÙÔAô¡/_x000B_Û#ÉAì_x0007_x¬»ªÅA~eæÖÆ¿ÌA`¶_x0007_o_x0001_ÒAà®Çr_x0015_r¿AD{{ôÎ¼¸ADáq_x0015_ý´AP¶G'XÖA$´;_x000B_3¾ÊAdÃpÓABÚ«ZuÂAÎÌ+ïÅZÒA_x0006_ò_x0002_ò_ÐA8ö)®i¹ÑAöÔïò"m×Ad²-_x0003_À±A	_x000B_È_x0008_õ³0ÓA¦@_x0014_¤ÀÃA_x0002_ò6¶ÐAèÞÌA®_x000F_8ñF×AlÒ_x0007_»ò·ÔA\_x001B_üÄAØùÁ$_x0019_A°A	Pj_x0010_}ÎAf£sþ¦{ÔA:{_x000F_ÚÍ¾AÀ$ó¦ÿÂAl;_x0003_ê_x000E_ÁA_x0006_©Ö»&amp;ÅA$}_x0005__x0005_·vÏAð_x0003_Ä¡o_x0005_A¤}3·ÒA67[§MÔA _x0001_¯xO§AÂIlòÀÒApu_x0007_×_x0011_¿AÆ4eùE¼ÉApïÃà5_x0007_ÄAdÀ_x001F_³. ÆAdÈÔÉØU°A|d_x0004_À¿ô¹Ab_x000B_Î_x0013_=)ÑA_x0018_ÔJõÐ5«AN_x0003_Kü_x0016_¤ÉAî¢ÉYÓA¤mJ_x001F__x0012_ÂAXÏ_x0002__x0006_!ØÃAxË&lt;&gt;:ÒA¢N7MßÂA¼_x0014_UDùÊÈAäpg'ÒA|_x001B_pm_x0008_´Aêp¸ÛA¢_x0001_È4&gt;ÑAÚ£gÖÃàÉAð_x000D_G$ê¡At_x0018_cÁY¹AOÃ_x0005_Ì&amp;×A¶Ç0_x0007_9ÅA_x0006_p|¢;ÑAzÌËçtyÇA_x0004__x000E_¡CÍADù_x0012_é._x0008_ÉAîÖ_x0010_½ÅKÀAa6ï£|ËAz-ÝQ×ÒÁAb_x000D_MÏ{ÊA`¨:ÓA¼A_x0002_âó¢ä_x0004_ÓAÒ«¬#½_x0019_ÑA_x000E_RÚÝMËAÐ[ôq¥_x001D_¿AtÓèµ_x001B_ÏAP_x001B_§õ_x0007_»Asm#­_x0003_ÀAú©-_x0010_`ÇÄA_x0016_oTbâÇA_x0016_8F"ÅÌÃA_x0001__x0002_4Â_x0003_+oéÍA¶ÞêU"ÓAT_x0006_ÂQlîÊAJôîÝ¡ÈAÄspMC_x0001_ÑA¡Ôp$ÐAzf¡uÁAêwú×ÑAÌé_x000F_ÉAÀ_x001F__x0008_[(T¶AV²~¿ÊAît_x0017__x0016_ÓÕA|°qï»Al2Îo_x000E_ÙÎAIb_x001D__x0007_ÖAè õj¾2ÂA(o¯(_x0007_¼ÆAp_x001B_V¸ËAÀXïuÈÏA(ü21üâ AÈ z±ÑAd+Ôei_x0004_ÌA_x0004_K_x001D__x0007_YÈÓAÔ¨_x001B_Ç0òÔA®Àl_x0019__x0019_®ÊAÈ¢vnÇAö6_x0014_ÓÇýÖAÞ\âc_x000B_´AØ5¡²9ÐA_x000C_o¡_æËA_x000E_(ç_x0018_¿ÃA"BþØ_x0006__x0007_áÄA¤2sz¿AÐ'é?R ÕA_x000C_! -VÐ¹A_x0016_5há_x0013_PÂAÊ_x0004_ª_x0005_4×AÜÀ)Ã?ÕA^_x0011_uïFXÉAÔàcG(þÂA&amp;Ó_x0005__x0017__x0014_²ÕA _x0007_E_x001F_Eé±AÖF_x0008_úüÓAvNïWNÒAJ0kÏ_x0003_¤ÌAfOÎÚA _x001A_Õ Î¿AT[ì]ÌA&amp;ø_x0019_%y¸A_x0002_Ö¸_x0015_OÃA8_x000D_×_x0001_'_x0005_¢AY¾2E_x000E_µAò_x0019_Àfµ(×A¼_x000E_%_x0001_ÈA»zÕæ4ÕA{2_x0015_zµA¤çns_x0019_KÊAðÅ_x000E_'X~ÍAèÓÉ_x001D_ÚÊA_x0002_ßO´ÎA_x0014__x0004_áÉÄ_x0017_ÂAà«èGµ¥ÔA@_x0017_Ö6ñÍA_x0004_	_x0010__x0002_¤_x000D_Ð¶Abý_x0004_6.ûÓA¶7½ßÁ_x000F_ÒAúÊTÕgÉA_x001E_{¹m_x0016__x0001_ÒA/¸¡_x0004_yÖAv_x0005_-mÒÁAöAR%eÑAzL±¼ÐA_x001F_®OÓEÊA(^Ë[ªÅ¹AXö"Î_x0006__x0014_ÐAl¾_x0017_Þ¥ÓÊAâudañÕA|}ðw8é´A&gt;w_x000B_ À!ÓAXz°_x0011_F¿A(_M_x0012_Eò¬A_x0004_&gt;)_x0003_¼AÈ_x001F_¸yeâ¤A&gt;Ï-¤³´ÔA6	dì8\ÆA2QgT_x0008_ÌA ¿_x0007_!&gt;ÂA*ø_x000D_eÁA(M&amp;7ßÓA_x0018_F¸é_x0005_"ÑA\,&amp;	0¸A¢ê§_x001D_( ÅA¸J`=«ÍAð×}ÝlËAZù%_x0002__x0004_LúÔA¬!=tEÒA4"Y³&amp;â¶A&lt;ÐhÎGD×A^\_x0015_Há,ÈAîí_x001A_EnÇA¸|)Âq¼¶A®_x001D_è_x0001_ÓÌANéa_x0003_ËÎÈAÀÔ*_x000C_ÈÐÑA&amp;ºe×Ýf×AÆþ_x0013_é¨vÐA±_x0014_/.gËAð_x0008_É5âÉÈAè©lÐADl¹ÇXÍAz,Û!ÄAÜ²óWó¿AXXv{ØóÌAò_x000D_W_x001B__x001D_ÆA°0MûÚ¥AÛ©~ôé¸A&gt;4_x0011_òéÅAn¶WaµªËA.?_x000B_9ØAèµ_x0012_G¿X¶A¸B¡AàÚÖAFíéq!2ØA2@é#ÍAfêW_Ü{ÔA¤5Bù­,²A¸_x0002_É_ÀðÁA_x0002__x0007_NTzvËÃAdµIÒLØA 0Ñ°|3ÐA°Vpg_x000D_Û¶A_x000C_Ï_x001D_Ú·´ÍA~¿ÔùßêÃA°_x0016_g_x0004_ÉAXA_x0002_üØÓAdåØNP¿ÍAV%A_x0001_ÖÄA²y_x0011_R¨ÖA_x0005_i_x001B_ÔA$_x001B_§µ^XÏA¼	_x000B_ß]R·AVæï_x0007_ïJÀAþzE0ãÐA_x000E_KÜJc¤ËAø8_x0013_·±A_x0012_57ý/ÆAÖKCl=ÃAH"M¯ÀB½Al_x000C_SÎ;¶ÈAÀ±2(ÎA|&amp;÷5*ÏAXD¢pÓAÔ_x0003_z_x0007_bì²AÒÒÿ?ÌA@¡ÂømïÌAV_x0001_ÑOä_x0006_ÉA¬Æy}@ÍAzÌ_x0005__x001F_­ÑA®ß_x0007_²_x0003__x0005_qBÒAj_x0017_ì9èVÑAP?¯ÍåÈÍA°RÚ_x0017_ÐîÉA8 ô(é.ÐA_x0018_Æ?T\PºA0þS¶9_x000B_ÓA_x0012_¹þcéÒA_x0004_ò_x0010_¦¶ÔA2{-c_x0017_'×A®a5L¬ÝÂAPw_x001B_¸_x0001__x001B_ÍA^y\_x0008__x000B_ÖA®È´xDÇA¼=*öºÒA^_x001D_3æØAZ¸´oäÒA²Hi%ËAò 9Ð¡ÒAÎf~_x000D_Ú½ÄAlS_x001F_jvÅAªX#!_x000E_úÄAÖ_x0013_fq3ÈA¬ÆVYÛ´A&lt; ¹¨ûÀA_x0012_ZÝlð¤ÈA_x0008__x0002_Y½ù_x0017_ÓAº'=ÍÚAò_x001D_&lt;ë³ÆA_x0006_ÆÒ"âÁA_x000C_äÜëkÍA:öWÔA_x0001__x0002_k _x000B_ÅAþ´_x000F_ÿÔAÒÌ*ÿÐA_x000C_ýûËSÇ·A8Sc«¦µÓAüñÝ\ÿÄA&gt;¶|ô ÙANn¶'mÒAZòe2Ã_x0018_ÍA:m_x001A__x0013_=¯ËA,gqÐ_x0012_ÐAp_x0002_§EvÚA_x0002_æöþßÑÀA04ºåÃ@ÓAuh¬¯ÅÖAv·_x0011_¸MöÀA_x0014_&gt;ü_x0002_¸ÌA°I|Ïi&gt;ÑAQbðùí¯Aóo÷®PÀA_x0019_"îª·ÁAìÝj?´AððdÐÔ±ÌAdw!½ÓAJ¦§õ!ÖØA_x0006__x0012_ã:7&lt;ÇAç4k+ÒA´7_x0017_GÎA|_x000E_®ã_x0002_ÎADÂ_x0003_mGÆAE_x0006_Ä8ÛØA¤¥Ý|_x0001__x0002_;sÓAR	APGèÌA_x0016__x0012_ý_x000E_JÇA¤×_x0008_ª_x0016_°A*_x0003_ÕaiÙA_x0012__x001D_-[ËÊAò#o³9ÀA\ba·eD×A_x0014_P0^×_x001B_±A4ÃE©_x000D_åÀA´_x000F_ìõ_x0010_àÁAf2n«GïÙAjÏ-n_x000B_!ËA$44ÒØØA_x0010_J/Ö½×ÏAnÑiêôËAT¯,­OÉA_x001C_Ç`YÈAú\ý=ËÀAæºfYüÉA²o÷Æ¯WÆAü*½_x0010__x000C_ÊAz1ßs_x0012_ÚA_x0013__x0002_&gt;4ÈA¾»K²2ÑAø+6]=x«AZ¿&gt;ÀÇA$_x001D_á!Ù.ÈAÊ#×½PÒAnò_x001C_®m"ÉAÙuáÆAøC8[ÇRÆA_x0001__x0002_BDNØÂ«ËAL^­)ê0ÐAfë(EïºÆAôQùøÈANèqnPIÅAÊ\|~ÀÔA ¢=ëw¹ÊAXso_x001E_î_x0017_ÐAh&lt;j#_x001A_}ÌA¶GOÜ;òÀA¼X?FoÖºAZíµú;pÀAB Ò¨¬ÇA_x0016_OëÕ_x0004_ÓAè`zÛRÛA®_x0019_ÆÂÒGÁA4ËËÕå_·At©ÆÑ1]ÍAfa`a_x0010_×AjBC[Ú§ÝA_x0002_ÖÛ[ÊAø×_x001B_6`Ò±A*t§þÓAÐH1÷ÌÉA8_x0019_0íâ´ËA0q"öÍAhÆ®_x001D_;å½A8Ø¼X£ÆAÔqìvJÑAðêÜÅÉÄÅA¸_x0018_·_x001C_Ü®A"_x001C_AÕ_x0001__x0002_[ÖAò Û_x000C__x001A_òÃA B¾kgÓ©A¤)%I;ÍA_x0018_¼ÌwÔA¦Ï_x0018_ùeÐA,6dkèÒAâvÖ÷TVÓA®_x001F_¥ÁhÆA®I8T_x0010_[ÓA_x0008_Ïp_x0017_TÒApÙínB¯ÐAD_x0001_HQì8ØA´®x)GßÑAtÁª#_x0012__x001A_ØAäû_x0018__x001C_ÓA&amp;TY¼_~ÕAÊ®ðÆp#ËAæWoKÿcÉAhie#¡ÎA¨F9ÄK¨ÈAº»6ÊÖVÓA@ä_CÏpÆAÄdä"ÍµÑAî¾¤NßìÄAl­[:uÒËA_x000F_ÊwÊÌAÐ_x001A_l_x0006_¤uÉA_x0001_}ä_x0001_kÃAô5®ºÿnÍA*_x000C_W_x0006_O;ÌAÈìqÉ´½A_x0001__x0002_ðõ_x001E_ÌéËALõ_x0004_e¡`ÉAî9!üyÂA_x0006__x0002_ó5[ÉA^qÆ ÊAfô=_x0010_ëÇAPæiÁ8,ÇA®gW§¥zAx._x000F_,~È·AvôüNÝA,´S_x0010_g½A_x0018__x0008_"OÆA¨7ÖËÒíÑAÊ9B;}äÀAö&amp;+,Ù5ÓA|_x0003_ú4ÆA4_x0015_Ö¨Ü²Aû\hmÊA_x0001_ªvªP_x000C_ÒA¬T_x001E__x000B_\ÓËAX­_x0002_;ÊÑAPr_x0007_µ}_x001D_ÑA"PÐ_x001B_-qÜAÜ&lt;_x000C_í:æ¾AyÉôqäÌA¦$t-ZMÕAd¼ÍÛ·Ar_x0015_;"QÃAh_x001B_Þò_x000C_Ñ²Aä+y_x0013_¹AdAçÒ-ÐAøÖ_x0011__x0003__x0006_Æ`ÀAHSÌ_x0004_£ÉA_x0018__x001F__x0019_·k A,íðÕÈAVÂ$­_x000F_ÓA_x0014_]äHM_x0003_ÍAH; nÔ]ÖATTF3JÍA´*RæV_x0010_ÒA_x0006_¼êVÏÁAÀµ_x001D_áÖAVß@J@lÇAÈNº_x0011_ØËAà«ósÈAÆÏ_x0011_t5òÐAtD'ÒAvá&lt;Ìh_x0005_ÀAàÅÂ_x001C_²4ÉA_x000E__x001C_«_x0007_YNÉA_x0004_b{?RàÂAÓ_x0002_­8ÈA¶²_x0001_ÚaEÌADobJÎÿÖAB p$kÈAp69l^ÄAúúé}_x0016_'ÊA_x0016_%aÊ²»ÅA"Ñ_x000D_.¹ÇA°jÓ_x0019_®ÎA´'ÊÊºAXÜ/ÆAà"óÏi³A_x0003__x0005_øGí_x0011_ÅÏAw_x0002_5ÃAÒlÎ"ØÏÃA¬ó_x0015_ö+¾A4§_x0001_¯¼»Aü´'gAÇA_x0014_sòò&gt;ÌAþ{\Í"þÔAÆGÌ_x000F_Ñ2ÍA°l(£§ÕÀAïÇc_x0018_ÎA®_x000C__x0003_16ÀAÜ	£4&gt;ÛAÈ_x0006_y_x0004_¬ËAüç`,Æ_x0011_ÃAø_x0014_ÍEÏA_x0010_C±¦×©ÊA_x001A__x0002_3ZËAØ}_/2X®A\÷_x001A_I.²ºAÓLCs|ÛA_x0003__x0018_Æé_x0005__x0012_ÐA%û ¼ÃA@_x000D_¨\ºÝA¨S_x001B_s¢NÆALA_x001D_KfÂA_x0007_$häWÖAên[ ¤_x0006_ÒAâ?	&gt;ÂA$Õ¾d)ÆA_x0018_û¢ÐÙ`ËA_x000B_¨_x0001__x0002_BÂÃAXÁb&amp;_x0019_=¿Aø¼V£NÓAÂ¬_x000D__x001A_xÌÖAú]Ñ_x000D_ÌAð_x001F_¸_x001A_Í(ÏAH_x0018_oõ_x001A_¤A¶jTPÓA¼5_x0019_«ÍA¢øSõz¼A Ö-Ú_x000E_NÄAÄÎs=ýOÑA¼õAÑÖnÐAáB-ÍÍ×A."ro`íÈAn$ÏÝ©hËAÔå'_x000E_3ÒA¼ß'_x000B_ÖØµAPî»òÍAz´þ_x000D_^ÍÆAÎÕNÜAÐ"L¸sËAö_x0016_ÇõÈÅÔA_x000E_nMhú)ÓAlWËYÒA_x0008_E_x0013_!)_x001E_ÎAöÏ_x0001_P6ÊAÈÖû¬ÏA_x0014_E·_x0017_ÊAk}Ù¤ÌA_x0012_p êæúÒA@ÓFqJ_x0010_ÊA_x0002__x0004_¸Í:n$ÎAÈÏ´u_x0008_6¿AdÚ|ÉÏA û&lt;m¼§ÑA&gt;.ü_x001B_&lt;TÔA@­ñ9=AÜbBüm4ÎAn£ª-ÕA&gt;ï0ÌrBÄAæ_x001E_6m4ÊA°½¬qó&amp;ÕAl_x0008_ÖµèÆAhÓ{1%dÎAH_x001B_&lt;o1ÀA.R^K·ÀÄAhDó_x0001_9ÐA|{o.×Aà¶_x0014_2é¿AP&amp;ÍjïÂA_x000E_}\Á_x001B__x0002_ÖASþwöJÇA_x0006_fûßZÉAø¡?#þ_x0003_¹ALTÖÐ_x0010_ÌA_x001E__x001E_QÄËKÁAg¬rsÔAOà _x001D_ÏA¬Õ_x0012_£ÃA_x0014_rëAÏA¹"ÓªÎA~Ä~j_x0007_qÀA¦K¥_x0001__x0003_y±ÌA_x0001_¢j_x001B_)ÏAÀ_x0006__x0018__x0016__x001E__x0007_¿A¨´gJx¢ÒAÄìmãÛÅÐARZF3_x0011_ÄA_x0008_0c_x000B_FÎAèm*Ù«ËA_x000C_ rÔ^©ÇAê \ÆAÖ·!Z'ÑA *Þ#ÏÑA~õb~3ãÙAäi_x0008_oÇgÔAjæXôªdÃAè¥m)_x0002_ÅA¤_x0007_ã\P_x0018_ÑA_x0001__x0014_²A"ÌAd4a$ÃÕAnÇ&gt;Ú_x001A_bØAÐ*Ü5ÎA_x0001__x0004_ê_x0010_«A_x000C_SÕA®E°Ah¦òÚ[Z×A4Âû	ÁëÒAÔ$5_x0003_i½AôªÔß#ÏÎAÚp§M}=ÂA Í%0¼»A_x000C_l[¿Äq¶AæõòÐ_x0011_ÏÈAØ_x0006__x001C__x001A_]ªÇA_x0001__x0003_0çÛ,ýÌAö/1J(YÁAp_x0016_5VÓA_x0008_|?¼AJô&amp;ØTîÔA8s_x0002_^ùM¹A¿_x0017_åA´?_x0004_ÖAº²ób$ÕA_x0010_ãXýÒ²ºA_x001C_¤Õ]cJÔAßzVcÂAIz_x0011_ÍAf_x0016__x001A_©_QÃAL½ÆÓ_x0004_1ÔA&lt;î´·óÍA¸-µ_x0019_­üÊA¤§ÝZÒA´~_}_x000F_+ÕApÁ¿¹wWÌA_x0001_Ìf_x0013_adÁ_x0003_ú¦_x000D_®eÓA¨ñÇ(ÊÅAØºI;Z×«Ap;¶2ÞiÎA^ü?d§]ÒAtqÌú_x001A_ß¸A¸vFa²·AdÌM_x0006_³ÎANÐbkÀKÛA¤½Wm_x0005_»A_x0016_¼T×_x0003__x0004_&amp;_x0014_ÈAæð]HÓÐAø´«_x0018_¤ÀAF/_x0002_§ìÐAðìS_x001E_ÙÌAìhÂ_x0013_õ°A¶v)0ðÆA/^-»hÔAÐ;[5b_x0002_½Aê_x0017_(_x0004_áRÔA$óºÓ+ÀAÄ¦¹sîäÕAB3¬s*ÌAàe-âÚq¿A¶ÉZ_x000E__x001F_¤ÂAT_x0012_m~ÂAY|ÉyTÑA_x001C_,ao_x0001_ÅÎADóîcÒAø·ú@³_x0017_ÒAÜ\W_x001D_Æ±A@{JWuÁF_x000D_y^¼WÖAxë_x0013_­-ÅAÄnt­^ÆAðé_x001E_¨]ÆAv_x000D_Ë¨â&lt;ÒA@ÊLR¸ç«Aº_x000B_êÛ/ÑA(Ã3_x000C_e ÈAH¦èËÙÑA,©=Õò¼A_x0002__x0004_t_x0019_£vãçÈA^ôîß©¦ÔAö+p+ÇAld_x0003_¥EÄA4 À&lt;¨¿A0ìKÐVðÏA`_x0001_¨¸A_x0010_Uà¬&lt;ÙÇAþÔahAÐâíÒA¸7¦¯a+ÞAîú¾´ÒA@D^=t¼A@; wqaÇAJ.¾NÑAt¤ô;ü1ÏAVÂâhkÓÔAJ@QÏ:_x0013_ÀA&amp;ýF]_ËA+röÉ^ÄA,_&lt;QÆÐAÆóæ_x000C_zÓAÀÚ!®LÃADÄY_x0016_ùrÏA_x0002_+_x0010_¥`RÊAVß_x0012_1l[ÉA_x001E_GìÒA _p_x001D_ÅAPJÄ_x0018_4¥ÛA¸§Á;yÇÄAøn£Æ_x001B__x000E_ÂA¬¿^¦_x0001__x0003_¿¾ÏAèÚC_x000B__x0015_ÀA,W#ÈåÄ·AÑX. DÇA2¦ä_x001C_c§ÅAð&amp;Öp©öÄANº0}_x0017_+ÑAªc#_x0005_ËAFL§_x0007_ÿÃAàXfcËAT&gt;5Z=¸»AìÑaNÐAP-_x0004_Ý:õÏAò_x0011_]_x0016_:þËAtx_x001E_EØëÑAE® _x0006_ÂAlLÓ_x0001_ÆºAá-Bª¼AìÓµ_x0017_¹AìJ'_x001F_²}ÄA&lt;njÐ½A_x0018_«êlÉAÀ_x0002__x0006_(@ÆA¦6_x001E_IY#ÊAzã_x0007_rÔÁÛA¬È´_Õ_x0003_½A oÃvÐ±AÒ¿nÖç`ËA¼¥±¥&amp;6½A /©ÇT_x001A_ÝA$[ñí_x001F_¼A_x0016_îþ/_x000B_¸ËA_x0002__x0003__x0012__x001E__x000E_?ÐA_x000E_ÒS¸&amp;ÒA&lt;Ú_x000B_¸ ÆA2ÍÃ'ËAt­p×7ÍAv*QÖÀÒAv0¶ÒdãÉADÍhb3ÅAz°íÆÇA _x0004__x000F_Â_x0010_ÙAéhRj_x0006_ÁA\Æ_x0013_ÍúÊ»AV_x0010_ÐÔÍAf¿G*ùOÔA ²`_x0005_qEÐAÅÔ_x0017__x0008__x000B_ÂAÌ_x0016_2_x000C_øÂAÒò¢øö%ÔAâ_x0006_{ÈîÑAüü!!TÁAb{u÷8ÇAâ©gQsñÖAð³-£ÕA_x0014_8wÖ3UÈA_x0003_¬_x000C_¤2_x0016_ÄApÍ13_x0001_µAà¥_x0008_|beÍA2,_x0014__x0013_®¥A¨û!Ad]ËAê_x001D_öæËAÌ§mÒ_x0008_ÀÀAYÕl_x0002__x0003_ÉIÐAjÎÐöÍÛA¼_x0018__x0014_-½ÉAÿâX_x001F_ÎAÆ+_x0014_RFÆAø_x0004_ÛÇA,)_x001A_èÓA*_x0019_ñþô3ÕAdw&amp;»âÏA_x0003_£mjb5ÖA_x0002_¿¬_x001E_°ÌA_x0004__x0002_ñedÎAîÔ_x0017_ÐA_x001A_}CÓAêëà&lt;jFÐAËeí,_x0003_ÎA_x0002__x0015_"r@_x001A_ØAîÆ_x001F_oËAh²Ñ­Ø¾A^_x0001_l_x0016_eÄAÌÆÔ'TÓA¸8abüÜA°_x001B_µo_x001C_×AúÅC8_x0015_ÓA_x0008__x0004_Îú¸³ApùãDº×AN=ÆÈK Ab7_x0007_¿3]ÃAdSz©¿AúÝ_x0010_ÅÊÖØA°/Ò7²AîMfôd¨ÓA_x0001__x0002_&amp;,.1qnÁA$´®U]ÏA*:fOEÐAR¾cªpÌA.ÕAjÌA8w¿ïÕÒAv#O¿¯ËÔA¼Ä|¶ÚÐA¸_x0015__x0003_Ý4üÔA_x000B_þAMØA_x0004_ùO¢=_x001D_ÒA\Ë&gt;ÙjÂAÒÔaJ ^ÐAðMù»}ÍA_x0010_åDLW­ØA$r-ik½A³4n±åÐA´!ã_x001A_£ÍA ûð­1ÑA;ó§cåÌAö_x0019_·z¨_x001C_ÔA-7_x0016_i±ÁAV_x0011_w8µÖAÒßÛ-lÃAÂ8rQ³ÌA$÷ÛÃcÍA_x0008_f_x000F_TEÊA ¯Íä7O¾A$ÊÏ_x0008_rÇANn_à%jÈA*Ç_x0018_a%ÈA¶À±5_x0001__x0002_2åÔAfð+rãjÐA¤}Î_x0012_åÍAÛwJÍA¸_x0008_Éã"Õ½Az3f7GÇAÒÍ&lt;gOUÆAB÷«G]ÄAïÙþÁªA¶	Âña0ÊA´xpùLÈAò¼ò_x0007_[ÒA ÐeÌIÈA°SlÞnÐAP°r£«aÄAY¦QoÀÈAÎi1_x0011__x001C_ÄA¼©~¹â×A_x0001_mL¬&lt;EÔA_x000C_ª?_x0017_ËA0	W)ÐA_x001C_C_x001F_B²ÔA_x0010_óL6wþÓAdArx±x»A A»[¢ÃAèb¦_x0002_ÖA_âXTËA*:&amp;±ÜÐAúk´_x0004_|ÕA 9|ó£ÈAðÔqx©	ÑA`¶íÕ4±ÃA_x0001__x0002_â_x0014_ÜD;ÔÖA@¤GA}9´AÈ,»êªÞØALL`icÊAÇ6ø]°ÌA_x0016__x0006_Ý_x000F_ÊA¨ÈÌ%ú¢ÕAÚ_x0018_§ä¡S×AÐ@-#gÔA¿+_x001E_U³A°ð\Ù_x0010_KÈAxAìbó¼AG_x0018_@Þ5´AxN¼¸¤ãØAp_x0019_WkÂ«±A¯DÚÉAôÂÞ_x000B_E¸AdµÖÇí°A{ÊNìOÈAø_x000D_ñÚahªA¬ÿûînÍA*ï_x0017_iÿÈAÁV&gt;TÔAZ¿`Ö_x0012_ÄAðö	DR«AT©¾t_x000E_ÒA ÷án.ÍA¸8»ÉAG_x0001__x0006_ÿµ¼A¼Cr"_x0010_:ØAÌ_x0016_w_x000E_]ÇËAn2¨_x0003__x000B_ÑA@(O	£¥ËA_x001C_&lt;Ûå_x0008_ÃAÂIÍ_x001D_îÑÂA @uÌª°ÑA_x0006_[2_x0006_Å·ÔA&lt; ¥#p.ÙAâT®ß¹BÃAô½BØ_x0019_þ´A_x0016_3_x000F_æúÐÀAÚQÝ_x001C_3ÆAA\×ÈA_x0014_#zÚ`ÍA/J'ÀApÞd ³A¨Øe¢±A-Ëc_x000B_mËA_x000B__x000F__x0017_}}0ÉAÔd:mòÃA_x0003_Xvi_x0013_¦A_x0006__x0017_tEÐA_x0018_ê×¾1ÕA(Q_x0007_kh_x001D_ËAf\ýê/ÒAXåtÈzÕÉAJXwÍAXfN_x0002_ÏAT_x0004_-r;ÏA_x0018__x0005_hùëgÕAªhàLC+ÄA(5¹¥_x0001_oÈA¦åb?6IÑA_x0003__x0005_ô£C 	ÙA_x000C_V¦_x0011_¬¿ÐA_x0019_áEaRÏALdÚÁn½ÑA¨ÝgÝ¨¥ÂAÒ7;]¤FÓA_x0014__x001B_ å_x0010_éÀA,}Ü6	jÀAt_x0001_T(ÆBÄAh0Û_x0015_oÍAZf"uÂAÒ¦ªÈ¢§ÒA_x0018_Þm7~ÇAj_x0010_r_x001C_×öÆAÞÀ±´¾ÔA_x0002_â}Ê-&amp;ÄA°´=e ×Aú%n§ÉÕA´_x001A_-I-ÏÃAøäË6¹A^_x0019_¶ï_nÑAêm&gt;_x000B_iöÐAV¤@x_x0011_×A_x001E_ÖB§êØABQ,¿°ÕArÔeàV£ÀAèiIH%X×A@¢_x001A_©©_x0014_ÔA_x0004_u`_x0014_;:ÆAÌ¯dïÎAp1%C¼-¶AÀg_x0001__x0002_=¢ÈAF_x001A_¦ÅëÆAX±_x0008_SÂÍAæÂé_x0012_»$ÔAÄWì¥ÍÆAÞ÷TxÚÆAâ_x001E_nbÔA #}yýÚAî6X¸qÁAø4¬_x001D_¿¬AhÀ¨S-×APQ_x000D_·mkÁAð_x0014_Ó»ÓA_x000D_nó$ÉAÖ_x0015__x0007_E_x000E_ØAÃõ¸îÄAn_x001E_GÛ-çÄAP\ÃßBÅAà}ç_x000E_Í_x001F_±AxÜ{wëjÅANáÜ²_x0016__x001C_ÌAÎ¡ÓÈWþÒAÒòN]ØA_x000E_B	Í×AÜQNStÎAnHÝÐdpÂAN¡_x0005_~ÈÐA|$ÃëÅA_x001E_áÈÆ'ËA_x001A_»¦ñÔAhÊ&lt;µÔAò§ÚÔÄ¤ÃA_x0002__x0005_0¼_x0017_i²'®AfDäz_x0007_ÉAö\â_x0001_®ÍA:ULÂBÇA_x000C_YÎ ÉËAô*hÎå½ÅA¤éçíÕ¤²A_x0003_í¸*yÀAê%Ã_x0015_PËA °­;Õ+ÎA_x001E_é_x000F_ÅÉAábüÑAK	Æ'ÐA&lt;_x001F_Y ÆÙÈA¢?YÏ]©ÉA0&gt;Ù¥a_x0002_AèÞäÿváÍAJ¦"Ý_x001B_[ØA,Ó»ïÃyÂA¨~#UÐÔA¾íéAÖAòÔf«ï`ÐAh|\ ¾AúÃDHKøØAê$íÐAÚÌ_x0008_¦öÒA¤(_x0001_ _x000E__x001E_ÊAü_x0011__x0006_ÍºÊA_x0004_ªÓ_x0002_Ø·A_x0005_¡ØQ=ÒAX_x0015__x0004_m_x000C_·ÎA_x000C_íìó_x0002__x0003_æÍAjµ×Ö 4ÚAÚMû²ùÒAðã|V&lt;ÓA_x0002_²:OÎyÕAð¿Dð{ÓAÀCf$çÎAªpPÚÙÒAüP"z_x0012__x0013_ÔA&gt;·rÎÈAûP_x0008_,_x0019_ÔAªÎ}úêûÅA|§MÁàÏAVÖGèXÑAò\Æ_x001F__x0017_¨ÕAHªdxeÐAÄ_x000D__x0007__x000E_íÓAÜ¼Kï2b²AØ_x0016_æåí³´A@/_x0006_ßÖÊA*_x001A_ãÚ,ÄAl©QsENØAB_x0017_¼B_x0012_ÔAlªrÈI²ÎA-ª_x001B_ØÖAFsRè_x0001_ÇA¸!_x0007_"×IÃA¸_x001B_´òí­AØà!¶*ÉAp[O_x0013_µÏÈAz`/~ÓAÖ½_x0003_LB¯ÂA_x0001__x0005__x001C__x0002__x0002_ìÄÓAÄ´=0QËAHÊtÓ÷Ð×At·Ò_¦×AÎýÞ{&lt;ÕAh×6¬_x0015_ØÍA$µ¬_x0007_|èÁATM2J³AØrø·_x001A_ÌÁAbÎÒÆL×Ag¡[®?ÝA_x0016_åØùß}ÓAþFF_x001B_|ÒAì_x000E_`×®ÅÄAÞÙ\©#ËAä$Ymÿ_x0019_ÕA(_x0014__x0002_¯ÐAz_x0010_QnÂAXÒ5ØÃ¹ÔAzUJB=~ÁA_x0010_ _x0003__x000E_W¾AçVÀA_x0012_nvÞ¹ÊA_x0016_v0¬_x0001_«ÇAàÓÝ0_zÂATâ]ôHÊAx¶_x001A_!´È©AP¹_x0004_ÃAÒK4ðë&amp;ÉA¢!q9ÍA_x0002_èÕÅ ÍAJÎ_x0002_ï_x0003__x0004_!âÓAwÅ_x001B_/ÚÓA¤]å_x0006_ãxÕA,Rïh¼AÔA2¬2_x001D_ÏÒA7=l	QÓAdÊ_¿Ý©ÍA¶}lWÐAâ¾o_x0005_íµÁA,PjÊ¸nËADHØ³	ÚA($ç°_x001E_pÝALæóÖ?VÅAØ_x000F_fR©ÔAB_x0012_@QR[ÔAt³Z*Q½Að_x0007_SÈÚÐAºïeq@«ËAàØ_x0010_ö¬»A¨ø¼_x001D__x0018_Ö¦AäþM9ÑAL_x0017_ÏÂöÔAHÙÜëç¿AJùí_x0002_àÑA×xâGç±AdÏ±ÕÒA_x001C__x000D_Ó©ïmÐA_x0010_rSÖÐA8Ïõû}QÒA8Ms4vìÅAàQ`À_x0001_ÕAÜ_x0010_ó_x0012_wÊA_x0008__x000B_*»%;×A¾:#_x0015_ÓAò	qÙ)ÕA¶ó91HÆA_x000B_1=Â}ÇA\Õ©²6*ÐAî_x000B__x0002__x0007__x0005_ñÒAä\hêôÇAÚ°Q8¯ÇAÂkpâTèÖA_x000B__x001F__x0006_&amp;ÁAæj?_x0014__bÑA¼sf·a±Aº³¢oóÆÅAje_x0004__x0004_ÖA~L_x0008_vWnÌA8b+Oµ_x001A_ÅAFÄL¥WxÒAîq3_x000E_ ÆAô[´\kÑA@`öz¯A&amp;Ìó_x0003__x0011_ÒA`DÞT,ÅA¾³¾¯ÓíÖA_x0010_´~Á«ÒAV}J_x001E_ÄÒA_x0008_ê_x0001_}H§¿A_x0004__x0019__x0005__x001E_GÃAîºp	C"ÆA¬Rã{LÐ¿A¸ª¸ê¼A´h®^_x0001__x0005_l!ÇAtVÇ_x0016_lÉAD_x001D__x0013__x0007_ÓAæ_x0001_aÃA­Ç6_x001C_ÓAöy ÚA8ÕH$ÆA_x0012_,3/~ÆÑAØw¹h±ÇA,®Á_x001F_ÃA¸_x0013_`b}_x0012_ÒA_x0010_gp!ÜÒA°53_x0018_À_x0003_ÐA (Ï,wÊAäQïáÅÂA_x0004_\*ÏA_x0002_´\%àÐA&lt;åû_x000C_ÈA¾á_x0007_í¬ÑAH¿»~§lÏA·;·]ÿÎAbo:¢ÐA1\_x0011_pÃÖA_x0018_Ñ_x001F_Bà_x0012_×AÀ{î_x001C_ÉØAø _x001E_ÙÏÐA_x0001_¬Þ`__x0012_ÑAÇÒ4d¹­A6½ØF¡fÆA*TNåÔA_x0001_ß®&gt;}ÄA_x001C_u_x000E_û)ÅA_x0001__x0004_R v&gt;WÔAj-bdºÊA_x0018_ßÝ2ÇAÞ¬Ò¾¹fÆA¶?°"~ÒAjJ¹t¾_x000E_ÆAÀ^aêçÅAgq¬GÒA\8_x001F_µR_x001C_ÚA@Ô|@¿_x0011_ÑA2kÅÌA¢æê ¸LÐAè©jÝEyÇA_x0012__x0008_&lt;©ÕÝÑA&gt;ºöæ&lt;ÐAh_x0014_xv_x001A_ÿÎAk\ò_x0003_ÃA¾_x000D_Ô_x0006_ÈA_x0006_»ú!_x0013_8ÓAÌÇk&gt;_x0019_µA.eÜ_x0008_ÇAXÎId­ÁAú^X;*5ÌAÄv~xö°¸AüHÏA_x0002_d?hîÒAÔ¼_x0016_|(qÔALUäû!¸ÜAì_x0001_²\9õÀAÂ¢_x0015_®hIÆAÞ_x0006_¶o_x0005_CÈA¨6_x0012_¡_x0002__x0003_K¡ÍAnTK®ÔÀA¨_x0004_±C­_x001A_ÌA_x000E_àU gÐAØí"ñ­ÑAJì9§ÉAôö_x0018_[ÓA_x0002_®^³ÐA¯_x001E_5°hÃA ",t ×¿AÀÑú(gËAP¥ùÏÝÒA60·H_x001B_¦ÒAÞÎÑ_x0001_(UÁAXX¨ïÃÏA¦_x001E_y_x001C_­ÄAzCV¹ÀpÉA_x001A_é¬_x0019_sãÌA8Î=__x0011_ÊÈAjï´ÝÎÉÑA¬Ã¦éLÍAèÓ@ó-¾AÔ+_x0012_sÆApÙìT&lt;ZÔA_x000C_×_x000E_:·ÐAÐâ¼qÒAúÙWMÑAÚÊ~(ZÖAó#Ê®LÆA§$ÏÄJÓA\äfK9ÊAò_x0010_Í_x000E_×A_x0001__x0002_´_x0019__x0013_0ÕAÊX_x000E_åæÄA_x001C__¡jÇ¡ÆA¨ñW;_x001B_×A_x0010_×´Á»é×Aì*¼Ø6âÓA\ï&gt;on×A`uî°RÃA¤ê¢ò_x001B_½Aì_x0015__x0014__x000D_N³AüÇë©ØA^Í4HPÀAÞ_x0012_&gt;¶_x0001_@ÊA&amp;W_x000B_ëo]ÁAHS_x001B_òÙAFþx_x0016_ØÓA@ïÉ_x000F__x0001_çÊAviiÀ_x0003_ÃAú'I6J»ÖA¸&amp;¬ÿ1þÎAdùFÿoT¸A²_x0002_k;{sÇA_x0002__x0003_ë¶|_x001A_ÕA ÞÏ]T_x001E_¿A+2_x0015_jÊA¬_x001D_cT\ÂA_x0006_¡ÕJúÃÔA:_x000B_ã¹ÑA¨mM_x0002_ÅAb_x0010__x001A_4ã_x000F_ÊAbhH'0ÓA8bÒ_x0003__x0007_lQÅAü|_x0012__x001E_.ÏAvèµ_x000D_µAD-K	¬_x0007_ÓAÐûZõÒA^}pÎÓhÔA&amp;$NhÌÉAT|IÎ ñÓA¢&amp;ÀZ}ÔA:5ÜÊ_x001B_ÂA¸æ·ÖÇAÐU_x0015__x0007_¯AZÞ`JÆ=ÂAÂ&lt;w«[_x0004_ÓAø&amp;³8¬XÉA8_x000B_LWÍVÐAÖ(_x0016__x0001_Y×A_x0008_SM}¸Ab5+¨ëóÕAê¶0Â_x0014_ÚA4×(é_x000F_½¾AüR]¾A  _}ÞÊÅA\_x000C_"_x0010_=rÃA_x0014_\ú­_x0002_JÖA ô_x001D_h_x0003_ÚA(¨g¹ªÄAnØ_x000F_ÎË~×Aÿ$_x0005__x000B_´AÐ#&gt;_x0015_ZÒA¼hiýõ]ÅA_x0014_ôa_x0006_ÀA_x0001__x0003_ ãÑóØðÄAàÐ¦¸AÕA0zÈ¦FrÌA¾å$Î·ÅAä7åòöÆAFniÈA_x0014_H¶u¢ÎA|£ÒÚ_x0018_ÕÏA`õPL_x000E_XÈAHzR_x0014_ÄÔA&lt;ßQ0:_x000F_ÐA|¼ØÄEP´AÐãä7ÿ]¤A6&amp;¸ÃùÇApmÉÕA¬_x0010_%zÿ_x0002_ÊAÄ,üë¿ÌAÜ¾æU_x0013_ÑA¯_x001C_SùÑAJ:õ_ªºÉAÌxüg¢hÇAQ-Õ[JÔA*þ_x0011_UÀ"ÍA¶´Û°õRÅA Púù-_x0003_®A !3b0RÐAªéÐI_x0019__x0016_ÍAºT_x001D_mÊAoë2L°ÃALÑÜÌAøõTÍAN³aP_x0002__x0003_díÊAæK³Ê5ÉÓA¼ú_x000F_è ÞÉA\¾M£=Ï¼A_x001E__x001F_ñÄÃA_x0008_üÍÖâëÊA8nJz3ÎAp ðô¡QÍA4È*÷8X½Aúkh¡âÁAb_x0007__x001A_[%ÌAÌÚD_x0002_´A_x001C_ ó_x001A__x0001_ÄÓA°_x001A_¬cÏ´ÁAïÇã"·¸A&amp;Ø6YÇAæ_x0003_T_x0008_sãØAì¬;iQòÍA4±ÓüI ×A {ó_x000B_×ÓAPH_x000E__x001F_ñ»Af_x000F_½µÔÈAö²ÝEdÌAf@·ÔÈñÒAßèWpÈA&amp;j%íSsÈAÔ&amp;tÌ¸¸A`æ1ÄDA¶p_x001E_	ÀËA_x0010__x0012__x0017_¬¡ÏAæÔØ²#|ÇAbJ__Ñ×A_x0003__x0004_ÒLphÊA_x0003_s_x000C_8_x0005_ÓA _x0001__x0017_Ú_x0015__x0004_ÆAÊ_x0002__x0004_ÃA,E»FÔ¤ÛA_x0019_%ÿù_x000C_ÐAH,ä_x0015_¦?ÂA´ÀÝÔÖA_x0006_=Þã°AZ¸×cSÐA@bTf·A_x000E_Þ©§÷õËA_x001A_öÿÐ_x0014_uÓAÎÛYv_x001C_þÐAt_x001C_îÚuÐÏAî»_x0011_¶¾AlokàrgÃA¤_x0015_4±®e×A_x0014_s%¢,ÒAÖî_x0007_¾__x0005_ØAj¹ß=S1ËAj²ÒÈÏ#ÊAútÎqÐA|ö7ÊÂ¶ÎA_x0012_£áP8"ÇA/òÊ.ÃÑAÒ þ_x001D_×AdcÏ_x0005_¹A ìr©q_x0001_ÏAÐ_x0008_L¼ôùÑAdÇÊ?m_x001E_³A@ÿh_x0003__x0004_ímÑAîÑªf¾çÇA^PÆ4¶OÕAMyEÈ_x0012_ÙA:_x0019__x000C_	VÆAæLv7_x0006_ÉAÔÛvù{½AzlS_x0005_ê§ÆAÌ6Ãc_x000D_À¼Avq|ªìÀAB[N¦/ÉÃA4¼~@ÒAJ´ß©!ìÂA*_x0001_~Í¢ÙA|¸Í¸ÅAt_x000D_ãVñÒAì³»×vHÐAäímÖÓAøy7¬ÚéÖAI_x001D_ÌAäÎ¯Ö_x0002_	ÈA0Ó®·2_ØA´è=ScyÈAÌ(RK_x0018_ò±AâÍ´ª6ÇAz/øqØ_x0013_ÀAtVj.ËÈA+E5Ï-ÄAÆWè5ÔTÂA8_x001E_éK¾¼A§?h¢ÍAd_x000C_ ;£÷ÓA_x0001__x0002_´Ê_x0015_±¹Aî_x000C_ÿ·@ÃA\X'ÔÉFÎA,yÚØ:ÅA_x000C_÷TÚA±×höTÍAÈåé_x001B_¥ÍA _x0006__x0004_äÿÛApÙ_x0004_,Å(ÅAlþwÍAÐhZi=¼AlLU¦_x001F_ù¼Ad_x0017_¿üB¨ÃAX¨,ú@ÈA°%í_x0014_ÊÃA`8QA¼ÉAl¡VÙâÆA°Åjf·ÂA\ûÛ ½D¼A_x0010_»Z_x000D_ÎáÎA8½²Rß¨A_x0018_¾'*_x0001_yÉA_x0012_ç,â&gt;´ÕAÞvÒ_x001C_µÊAð´¬ïêÄAìÜ+_x0014_¬A¬è'_x0007_TºÆALLñ½û¹A_x0004_¤_x0018_½=TÏA´U¸¼;¸A_x001C_+_x0018_*±ÓAx_x000E_óV_x0001__x0005_°ÖÃAÚ_x001C_Ù¾µ)ÇA@îÛIÙ»Aø÷éhmÊAlxA&gt;­±³AìB_x0003_Ý8ÃAîêLÐÌA¾Æ_x000B_uÙA¼_x0003_2mÑÁÉAäúI_x0001_¡_x001B_ÀA"82yùBÒAN(ÆÇA6u_x001D_I_x0017_ÃA_x0010_^_x0015_WÍA¸ñ#(.zØAø(Å¶í°A°ÌK¨÷[½AG_x0019_Ý_x0008_ÑA¶3ä_x001D_ÕÑArÆJÓÆA _x001B_¸Ej¨ÎA_x0004_×Ë`sÅAôêx¯­¼A_x0002_epÑ¼A_x0014_e~èjÇA_x0005_|_x0018__x000F_ÈAàÅîí_x000F_ÏA_x0005__x0008_=BòôÇA@wk\S_x000D_ Aò×´Ú1iÐA`¤Q)»AÚü_x001C_ s ÖA_x0003__x0004_î_x0015_¤[V_x000F_ÓA_x0016_öØÁÆAxùmÀ_x001C_nºAKóá+KÏA°)·ûÆÅAòôæá¼ÓA*ÿæ'YÖA`(Uã¬e§AzC¾¨L0ÒAtxÍëô÷ÆAÀú®_x0012_KÔA¶heDÐÔA§Lµ_x0018__x000C_ÎAâ£ëÈAì|t­yÅA*E]ÌA_x001C_\1£_x0017_ÁAW²v®ÍAô$l_x0007_kÊA¢[G_x000E_B×A0Gf_x001B_¦ûA_x0014_÷!ÖrfÚA_x0016_1ã_x0001_ù_x0007_ËAé_x001A_ð ÇÇA4è|¦¤¿ÃA,X_x000C_Ë)ÆA_x000B__x001D__x001E_×AÃ_x0002_ßz'ÅAvÝF±SËAðîBÈ¡AÉAêZ±æþÕAbÐ_x0004__x0001__x0002_2_x0003_ÔAØèX_x0003_=ÍA_x0018__x001D_(&lt;7ÊAn'¢T×ÕA°(_x0005__x001C_Ô]¸AÈü¬ðÈA_x001C_-24ÙAdmÔËaÐAB´º_x0019_ÂA_x000C_Üvç.ÎAêZCt:EÐAk5i¸éÏAz²¾ UzÉA&gt;d{ÆÁÒAx_x0018_ñ_x001E_K'¿AR	v_x001D_ÎÖAì¹äIÐA_x0004_/×O¥÷ØAÖwcÖÐÒAØà{nC\ØAr|c_x000E_ÖAÂ_x0006_4"¨ÒA@Dd¢9ÍAâkNúAÇAøµàvB1½AFÓþ'QjÇA_x0008_¦Ö_x0016_¡zÎA¼_x0008_ê­»âÊAôßKFÆ4ÏAp_Ó_x001A_ÜÔA_x001C_Õ%ÐYÆAØÎó5ÐÓA_x0001__x0002_(ÜÇüMÕAX`¹àÈÀAhîÂ)O-ÎAðno!_x0005_ÒAf1gî:ÉÐA2TçDÜ_x0003_ØANÉ n#ÐAÔ_x001D_­÷®³ÕAÂÆ_x0013_Íï_x000D_ÉA¨|«¥a¦ÖAÐ_x000F___x000D_Ö¼A(At_x0005_#¥Avs:fÑA _x0004_´À³ÍA½ïS×AÜÔå_x0014_lÐAº°Û±à­ÝAHª_x0013_n²×AîÐÏ½ÓÔAhEþ7(ÎAÏGE´ÑA|V4_x0016_úÜÔAÈMuü¬ÑAØÈIÄñÐAüÓÖ4&gt;HÓA¨;Ý²©ÔÉA_x0018_Zg_x0004_b_x0013_ÑAL._x0017_ÀÔ¯ÔA*É6óÁA¸_x001F_-¨Ù_x0002_ÑAÄûBzòÏA ¥Go_x0003__x0004_ð=ÅA4óÉå_x0018_ØAZT0_x000D_ãÂAÔ­áñ_x0018_×¸AlOGr2ûÀA°XÙa_x0002_£A:Ê_x000B_© ÃÑA_x001C_T9_x000E_âÕA_x000E_í£ØÓA_x0004_£åj(yÖABi ·¡ÂA¸QÁë_x001C_ûÕAæê_x0016_6ñ®ÒAdÏã_x0006__x0008_}ÏAo_x0016_0YÂA°ß_x0003_#£ÑA_x0016_þÇ_x001B_]_x0014_ÐA0Ù1ß·ÑADõ¦èÚ_x001D_ÕA_x0018_VIO·ALª_x0016_&gt;1ÇA(_x001C_[Ù_x001E_PÀAèÞãâ_x001C_ÓAD_x0001_çEÔAÜ¼!~ÉÊÚA^R¸MKÅAFN%Ä_x0016_ÀADðZ_x001F_E6ÈAêVU_x0006_&lt;_x001A_ÆApÍØo_x001D_X®A_x0016__x0003_øR®ÔA_x0003_ú	_x0003__x001D_.¿A_x0003__x0005_ò_x0019_ÜGMËA¸_x0013_ÙU[GÎA_x0012_*¨*YMÌA´lÒÅã×Aò^_x0008_{_x001C__x0016_ÜAì©þâæWÒA¤ßVmyAÌA¬¢,£qÓA_x0012__x0017_¨l_x001F_ÕAþqÔàì4ÙAÀ_x001C__x0016_KÙA@ù­Ý¿A0ïª²þ½Aø}¸_x0015_K¦ÊA'_x0017__x000C_9½AhÆ_x001C_BÊÎAüýÂák'ÈA_x000C_óoCï×A¢[VÏÂA(_x0002_UMùËÓALæE&amp;ÔA_x0004_±ãQÅA"_x000C_ï&amp;æ9ÛA¶¦8?9_x0019_ÉAõ´}_x0018_ÖAÒzS¬_x0001_]ÒA¨s	³¤_x0017_³A(Ïä_x000E_ ÕAÔÇ)_x0006_N×Aè[0LD§ÎArÂ_x0015_&lt;¦_x0004_ÔA0¿Ã_x001A__x0003__x0004_X_x0015_ÌAhá²k_x0015_1±AÖ ÷/º×Aâ_x001B_q\±ÐA¶méGµÊA óeö´ðÁA×_x0010_'&gt;ÄA2`îöÌAFëoG ØAï@.~ËAÆëNWtÐAp_x0002_h_x001B_0¶ÐA&amp;_x0003_¢Ç_x0005_ÉÓAo[Ô_x0005_ÆAñv_x001B_OìËAú~c=Ì_x000B_ÉAºZ&gt;fÈÚAèõWR§_x0007_¹AXÁ&lt;=à½A '&lt;ºA:ÃAPÂAÐ¶`ÍA|º¥º[8ËAfº'1\ÍÓAä´_x000E_Ãã~ÓAª¦_x0007__x0014_þÐA,_ÎãÁËAò_x001E_Y-ÛA¦ïít_x001F__x0001_ÊA_x0003_[Ç)ÒAªê6c_x0006_vÆA¤;Î_x0017_XÉA_x0001__x0003__x000C_Ö8x°_x0003_ÑAô	úÈö¾AÖ_x0005_b±_x0008_ÅA4q"gÑA¢(_x000F_wçÐA_x0011_M(&lt;DÌA4¥Ð$R²ÒA:®Éj_x0005_ÁA¤MéàÀ_x0007_ÌA_x0003_×`(½uÔAø+0|º­·A&lt;q_x0003_.}ØA:_x0007_|WÙAà3ÄxãÉÕA_x0007_WþÓA_x0014_3ô|À1ÙA_x0006_ËUÄÞ_x0011_ÅA@ç_x001A_pÂ²A¦ò³ðÿBÕA_x0018__x0016_v_x001B_ÿµA"¤ÕßÑAú_x0014_O1ÅAÎ¿ËdÕAø ,k8_x001E_¼Aä_x0002_¥pãÊAV%PºlÔAÀÎ_x001D_]0GÌAT?wT_x0005_ÎALK3PK_x000D_ÒA&lt;ÀSµAB[	_x001A_ÁA_x001C__x000F_	5_x0001__x0003_IçÊAà_x000B_&amp;WÍÝÃA¶Ü¿_x0011_ËÉA $-sÙLÐATàf _x0001_»Af ½gk8×AT#_x0011_}aÑAäOËüÇA^ÈûB+öÇA(&amp;/h_x000F_ÈAi´¿ÓA^_x0014_*ÖúÔAÆk#_x0004__x0012_ØAÑÞÌ_x000E_ÔA(vbm°ANfm{_x0002_ÅÉAô]:&amp;5EÖA@:sÒÉA^I%ëIÇAØ:±mÖA:ÌG_x000E_*ÔA_x0001_îUaÔA_x000C__x0003_ÖâÎ²Ar_x0014_Lå;ÒA8$ ¤ÀA®ø_x001B_ÅïìÁAF¹û=ë#ÕA±y«¤´A_x000E__x0003_¡zÔBÖA¤_x001C__x0001_oôþÌA_x0002_LÈu_x0007_îÐAúÝlÁÁA_x0001__x0005_¤Ías_x0011_ÄAà±_ª÷ÄA¶#¦hwÉAÀ&gt;á¯dxÉAÎã8³ÓÒAø_ÿàÄÊA°À¼_x000D__x001C_ÎA[BæãtÕATîÏÌ¶A,Ä1âãÐA2]Ë)½ÂAÄT¥¤&lt;ÁÑANÁÆ¹¸ÐA¢ó&amp;ÿ_x0017_@ÊArG1=éuÑA¶Qè¶:ÓAX¿Äz¯ÎAê_x0004_Æ._x0004_ËÐAÀtB¾q_x000D_ÄAØmµuDÉA`¨lJ´ÇÊA_x0016_í_x0002_ªÑA_x0016_zª[ÌApOÇ_x000E_¦±ÎA_x0012_._x0013__x0018_ÓA_x0014_Îp(ë_x000D_ÏA°â_x0003_EÐ_x001B_¯AÈ_x0005_boñÑA¼,5©³ÍAxÆÂd»ÒA|Îîã¿ÉAôluÓ_x0005__x0006_EE½A!×Ã¼ÌAzEsþÇAØj%Iµ¸AÐo_x001A_H_x0008_ÑA&amp;û_x0014_¹µsÀAôlk2½ä¾Ad?z/ÎA¨&gt;v_x000D_ÆµA_x001C_OãÙÄA_x001A_¥k4_x000D_×ÆA|	_x0011__x0010_¾lÕAl¯;0ÏAÝ0_x001D_nÝÊAL&gt;_x0001_¾­ÒAÜ_x000E_ë?½AÄ_x000B_WÉ_x0014_tÕA¼ã_x0003__x0002_+cÏAþ×ùMm_x0010_ÓAÌ'Ü°×ÈA¤uÔ_x0017_Ú_x001E_ÇA_x001A_ä_x0018_«_x0012_lÚA|ËÀD_x0014_RÒA,_x001A_._x0014_GÅAhg-mr­½AzwO_x0019_g_x0001_ÅAªIøã=ÅAºîÆ_A8Hàø_x0004_·AR8°ý'íËAè3­-_x001C_ ¼A*	ÜcÔA_x0003__x0007_â}¨_x000B_hÑA_x0014_sØ+M_x0010_ÓAxµù¼ÇAT_x001F_g,îN¹A!ÌvCK©A¸ôÊ_x0002_fOÊA_x0008_íÙà±AzÑ¬LÁÑAlv¸l®ÊAÍÀÒæ«ÊA_x0008_v³ÈgÂA¤õ8	XèØA$Ã_x0015_·_x0005_²A_x0014_Q½×%àÅA_x000E_âÓabÑA.)r^ÁÓAÀ2B_x0007__x001F_ÔAÜ_x001A_u'Ð³ÍA¬Xfé,³A°»_x0017_íÏÍ¿A_x0006_ÿ±¥_x0017_ÂAþ¯;(Ò¢ÁAìÎ_x0010_ÑA|_x0001_¡M_x0002_ÇAüÍ]lÖÎA$c"ÇAèR&gt;±=ªÌA(ü_x0004_¹.ÔAXþ_x001A_YGºA0Èñ_x0002_òiA_x000C_m^ìªËA¸¯K_x0012__x0001__x0002_16ªAÀø}»GÐAp½_x0019_Pé¹AÂ\_x0005_§èÃAD&gt;ÿÍ¹ÏAä kl·ÐAÐOïhQ_x0010_ÒAZW¡AÄA^ãÕ&gt;PoÇA~&amp;_x000B_¹©ÈA8-UJÛÔºA"_x001A_#õ_x001D_»ÒA_x000C_$:¿1ÓA_x001E_*hz÷ÒA v¾_x001E_FËA8z_x0012_Gõ³A_x0018_è8_Î_x001E_ÀA.a¡5vÓAöA° ÄÈAÈ¿GeÕåËA0_x0017_^ëJÑA2_x0019_	`2âÁA³ùåâÅAlþÈi&amp;¤ÍA¦_x0018_D{&lt; ÀAxZoñk_x0005_ÃA*ç&amp;º6÷ÇA^(¬9¯¾A_x0001_G_x0001__x0014_-xÈAdeÞ`_x0007_óÐA°#xÙ¾ËA¬ÁÈ´ÒA_x0001__x0003__x0008_YB=ÇA"Ð_x0012_ùM_x000B_ÓA8}_x0010_@¼A_x000E_,®_x0019_ÓA¨qÂx¾A,â_x000F_Ü¸_x0017_¾AÔåx.ê`ÁAvp1'zÔAÐS°âÙMÕA\}ó»º1ÏAâ~Ü_x001C_ÉAÀÌ+qÅAx¬Ë%_x0015_wÌA¾ycê]ÓA~èã_x000E_Ï+ÈA¸åÊø.ÃA~LÒ_x0013_%ºÌAþâ"{À«ÀA ÜYZÎAm_x001B_þ"¹A_x0002_b_x0006_ &gt;_x000F_ÔA_x0003__x0007_~_x0012_zËAºÔIï94ÕAÀÿ5[U.ÑAxÙ_x0017_×é³A]iÏÔÜAÈÊ2½ÿÂA ´7ü'!ÔA&lt;Ü_x001D_ª¢ÏAÐ#_x0006_A¹]ÚAÒE½^_x000E_ÔAlåº_x0005__x0006_K_x0006_ÍAÈ¥Q_x0015_CzÌAÐI	0ÓA_x000C__x0011_dmÝÎA_x0010_¨Nr_x0005__x0003_ÖA¤vÀb|÷ÒA®._x0006_ÒÛÑAþ_x0001_ê.¸ªÑA´Aç_x0004_V¾A¸B+-3ÐÂA¨4_x000F_p\çÏAæü_x0011_SmÇAØ\._x0002_RÓA8ÜÑ GÅAnºïÖàÂAv"ØãÐEØA_x0012_ó5*4ÇÀA¸J&lt;1¨ÐAL¶â_x0007_(bÓA¬_x001D_ú`!éÅA¾mÀÙA_x0010_ÇA_x0018_«zà?_x0001_®A°¾Û:WÞÐA_x0018_Bõ3ßÎAèÊ;Á¯èÏAâ(£b-¤ÇA,n#9­QÕAHmp*ÔA¨°çÅÒA2¾â_x0011_ÖAðãúdY¼A°@_x0003_²_x0010__x0008_ÏA_x0001__x0003_Î@ø_x001F_ÿÄÀAlÚ&gt;î!ÓA"]W&gt;ê&amp;ÄAC_x000F_·ÔüÒA_x0010_	´p¤³Avõ|)¿ÆAª*Ñ;m0ÍA abé  ÁA|c_x0003_	ÑA4®l°ÏA8_x0002_¦ïj½A´z_ñ(ÍA¸'ý_x000C_nºAú	JëÌ)ÉAf§ZîÇA_x0003_ðæÚ_x000E_ÔA¨,UÊPÍA.ùñ}ÖAÖ1@êÁ¾ÁAL6j­"ÎAV§	_x0003_A´ÁA|E_x0011_µ,âÄAP_x0011_P_l×Aæ×(á_x0019_PÉAØ_x0002_@9ª¸A_x0016_z°LóÃA_x0003_ý1¬ÅAz(Ø_x0005__x0004__x0004_ÒAFuwÜ_x0003_ñÓA_x0010_Q"_x0010_ä ÎA4¿_x0016__x000E_YÉÚAà6#_x0001__x0004__x0004__x0008_·ABJÓ_x001D__x001F_ôÇA6_x0017_­íÑAºYþs4ÄAê³Ü¢_x0003_ÊAbÊ=o¸±ÈAdè­#öÎA_x0008_R^¢_x000D_ÐAJ;(DÚÌAT7Ì´|ÍA&amp;w»ââ_x0016_ÆA" íÂv¸ÂA²=ú»?TÒA0_x0003_ÞYe¯ADÈÒò_x001A_¾AÜV¼+³ÎÄA_x0014_ÓX8Ò·¿AXò	©G_x0018_ÏAtÃ²1pÛ³A:Âs_x0002_¦_x0013_ÈA89*_x0019_ðÌAªõ¡_x0004_;´ÅA_x0016_s¥{ËtÕAbNIÙd÷ÂAn_x000B_ÏòßÌA:vc_x0006_TËAéKÉäÙA_x000C_0'U¯ËA*çÌòSÕAL_x0004_)_x0010_º1ÌA0_x0007_ÉÌ]½ÎAV_x000C_î_x0005_sÀA_x0004__x0006__x000C_%DA_x0006_²Aè_x0003_³u±_x0004_ÔA_x0002_	¨áÃËA¤_x0014_UXûPÎAô¨«Àßv¿A0ñ_x0005__x0016_Ê_x0004_«AÄÿªnã_x0004_ÇAr6ºÛUÔÑAèæW_x0008_`tÒA0ùZ&lt;¿·AÚ_x001C_ãO6ÔA0}yÆ_Ä¿An_x0003__x0007_Wô§ËANmK_x0017_¾¿ÐA_x001C_ëø_x001D_p´AÜ+9&gt;,¬´AÀX_x0001_4±hÁA_x0014_uwCæ¸A_x0006_v_x001B__x001F_ËBÐA´fÀ+ÂµÐA_x001E_ÿ1ÍI%ÄAX®ÑÉ ÒÚA"Ñ$Û©ÕA|6_x0014_ËAèBg©ÍA|	Ð½ÅA_x0002_|ú_x000E_³ÑA_x000E_&gt;_x0017_z'ÔAÎÐ9+_âÆA_x0002_»7ÛfÀAµh¶;·A4îö_x0011__x0004__x0005__x001D_¸A_x0006_Û9ã&gt;_x0003_ÊAdz;×A_x0014_÷nµZ%ÃAþo¿ÃôÑAæØ _x0006_kÃAê¿`b¯âÙAK¹@L_x0005_ÄA°_x0019_$JçÍ×A®Ð&amp;åßÖAÐ_x0011_#«ÅA_x0002_"é4b/ÑA_x0014_ñçßBHÕA:ØA­JiÐAì½g¿Aª_x000C__x0014_¯Ù»ÄAàÎ_x0002_x_x0003_¸ÇA_x000C_\F0¥OÓA@c!¶¶zÁþêÏûç_x001E_ÜAèºÚÐwÔAoIKR~ØA¼_x0002_UÅÊAÔbåZÏAli#_x0013_A2¿A¬¶ûGÐAP?Û±AÖ_x0015_ÿRvÑAd%Ôª2½AD«_x0001_^ÑAþu_x0007_öúÌA¾3\ÔµÔA_x0006__x0007_r¾ë­¤ÀÒA_x0011_­b_x0008_ßÒA¶=¹³ÐAPò¯Ë­ßÒAø4ø?ÑAL[_x0019__x0005_ÍÏAÊÞ¼ ´ÅAE×\l±AÎ\_x0005_=ÎÅA.Ûº:þîØA_x0002_*ÚÁqªÐA_x001C_]1é'ÇA¼¤Âý²uÒAh îEJ²A@õÅ§Pg×ANÅJ±þ.ËA,w1_x000D_'wÀAi`_x001B_ÊAPµÍõoÀAdT¨9Û×¼A 8IG_x0001_!ÒA^.CçöÔA2J_x0003_ÍÞÚA_x0014_VÏpiÍAH³,:µÝ×A$¬_x0003_qc_x0008_ÑAø_x0019_ê"Þ×ÐA_x0007_¦Ø"ÓAPuUâKBÍA(*µStLÍA¯(MÙ_x0005_ÖAÄ¯¼_x0004__x0005__x0006_jäÕA×¤t_x0012_ØAÀU,Õ[_x0003_ÂAøà_x0013_HGÎAØóKk»A0BÍà4_x0011_ÀAÜ»]àF ÇAt_x0001_×ÀÍAðäûK#ÎAD=½Ó½ÏAæªV'þfÕA46¾~_x000E_+¿AÚ¶D\_x0004_ÄA_x0008_¬ê3ÚÔ­A_x000C_qÍÃÊAäÒkAg_x001D_½A 1=ñÂÐÒA_x0018_Í~,À#ÉAx_x001F_1~ÕA&lt;üï-ÀAH:_x001E_Ï¬AèäÕ_x000B__x001D__x0010_²Aoê­_x0004_ AÀuÁ÷P®ÓA3	%_x0011__x0017_ÄA¼Îä# (ÝAj+Ýa!ÉA_x0008_m_x0012_-ýÙÅAÖ_x000F_7¿HÿÔA_x0002__x0003_/öØkÉAÈ_x0004_F£ÓA_x001C_&amp;ÔLjÑA_x0003__x0004_,Ó,é_x000F_xÍAt³_x001E_Ø_x0006_ÀÌAÎÖÊ×ÇAp_x0005_üê_x0001_ÔAlédòÔA¬i°`[è°A&lt;ÿlq_x0005_úÐAJ¬èTÜÂ×A^jïà%ÔAøìpN»¦ÏAî+ûRãÒA_x0016_aY¯ÓAÄ_x001E_SJÈÔÒAéÕ½j¡ÍA:82í-±ÕAØ_x0002_ÚÁ»ÑAVt_x000E_V_x001D_mÇA(¸Xþ»ÜA2ìÊ±D­ØA_x0012_¯ÙîlÌÑAâ:8ã¸"ÖA.Í5{ÐÕA±9_x0016_C}ÙAHÍ_x001F_VûÌA¾_x0007_8µ?ÃAäY+üÁ_x0004_ÆAÚú4ÇA0ÁggÓA0ãMîÆf³A67uLc?ÀA0]ËYéÂAz¿+¢_x0002__x0005_»_x001A_ÆAH{qÙÉ¨ÄA 6#_x000F_¢ØATLëX9ÎA`]ø_x0013_Â¼A_x0012_?OïÄgÃAÊ_ºÏ_x001C_õÙA ì_x001B_(_x0012__x0001_²AöDÅ¤LfÆAüP_x000E_5 Ð¾A¨Ìê_x0013_©ÐA_x0018_- _x001E_e°AüÎÅn¥ÐAVV·ÒA`"ÚwåÒÌA;_x0014_zÒA_x0018__x0012_¤Ù¼AæUº'ÑA¼ÊÏÜA_x000E_Ê½8ÕACT®ºgÕAÊ¥"«&amp;_x0014_ÃAê&gt;`÷µEØA$Å\fºÙAh¥¢Ê\ó´A_x0012_#_x0003_I_x0004_ÆAº8ÿûhsÓAH²/³._x000B_ÎA*xªÀÅA_x0018_4Ûfa_x000D_ÔA8í_x001E_¨A_x000C_Xa_x000F_¡ÜA</t>
  </si>
  <si>
    <t>64027bfd25f1062120141cd85bca9c17_x0001__x0003_ê_x0019_$HÆA°¼Xº\ÏAxn\_x0014_«ù»A_x0014_§ÇÈ#ÑAêÛ¿_x001D_c$ÑA_x000C_7=_x001D_ù­ÔA óÚ _x0007_ÒAÀ_x0018_|Ùg^ÁA¨í¨Üª¶ÀA½íT_x001C_aÐAìRch&gt;ÐA*,2õ_x0002_^ÃA(,ìÜÒøÎAkPEÒµÔAÞïïÞ.ÃA_x0014_Q^û_x0007_QÕAzê¨ö+ÂAn­¹:r_x001D_ÈAW_x000E__x0016_µÖÑAz_x0018_\qñHÆA_x0016_ ½$ÊAztÑÞ90ÂAÄ·àÖÍÁADE«Á_x0004_ÓAT)v«ÞJÙA_x0018__x0001__x000C_ëxÍAm_x001C_B_x0006_nÖAÆÛø/VÅA_x0008_Ò17?ÂA "«_x000C_áðØAxB_x000B_¯WÅÒAàÞÈ_x0001__x0003_:ýÊAnµ'säïÒAÀ_x0018_ÑôîÐA_x0002_À7NrËAäñMÏ}ÒA8±ÕlCÅAÛ$%´7ÆAê,·)òTÐA¾¶_x001F_&amp;_x000B_ÏÉAf"ü¼®G×Azû¢Ê ÄAçÖí§_x000B_µAþ»+è¯TÆA¶?ÌÖÁÙA_x0010_._x000B_ü_x0011_©AP_x001E_X.¤_x0013_ÔAL~WuÈA_x001C_ïu_x0003_s]ËAì_x000E_Á´­²A¤ó8é¢5ºA$¦äÛ6ÑA_x001A_¤_x0011_ÿc_x001E_ÓA@_x0011_­(KØALUt*.Ì¸APïSJ"ç¯A&lt;¿%»_x000F_ÇËA_x001E_Ö¾\!ÃAì_x0018_	ïÌAJ» ,w$ÙA`MZÏ¡AvFñf_x000E_¨×A_x0016_q#4$ÑA_x0001__x0002__x000C_x«zF_x001E_ÏA4·à«|ÌA_x000E_P§ìpÕÓAö_x000F_ÂÈAR¤e¯_x0017_eÆA&lt;°_x0008__x000C_ÐA_x0014__x0002_G4yÍAPf¸j´ÎAÎêg	|×ÐAì_x0001_nKôqÓAæczëc¿ÊA¢|Ç#ÓÓA1³ÈöÐA_x000E_\Àõ_x0005__x000C_×AB3D_x0017_3ÔA_x0018_cXÒ%¾A,;N®¾ÉAøC&gt;wùÝÙAø_x0018_@'n ÍA¢zÄâ^ÑA_x000E__x0017_!óÁ%ÛA2_x000D_z_x0002_3ÌA¸v¯ç-£AÚõ_x0014__x0003_ÈAuÃÔlÀÊA¼)KjÈA_x0003_q-ÎA=JÔ¸W¹AFðÃ^ëÞÅAd¯éÍA_x0014_õÈ3ÝúÏA_x0010_Ì$t_x0001__x0003_$ËA¢|²£æ_x0013_ÊA0W^ø÷/ÏA°üC¹.ÈA_x001C_Ó_x0019_[r¼A_x0004_AÞ½_x000E_ÑAÆ_x0013_¡=ÆôÌA_x0016_ð_x0014_x_x000D_zÊAª¶_x0010__x0014_-ÔAÖÓf¿úÅA_x0012_I]&gt;_x0017__x0010_ÙA2@:y_x001A_lÓAr=Iu!ÅA±+_x001E_xãÇA¶sôÚn@ÔA¨_x001E_Z&gt;ÔÇA_x0012_å_x001E_*s_x0017_ÈAîj\ÞyiÑA(zdéü·Aè|í}íÏAIÿ_x000D_Qo»AJT_x0002_BÐ=ÃAÔó_x0004_:¹P¹A£_x001D_AÁyÓAhÜiÜni¶A|'D_x000F_ö¶A¨ªå_x0019_ÐAfBÎ_x0003_ÉA ó]}ÍÌÍAGdDd__x001E_àAÂígæÍA_x0008_|j_x0008_ðÙÁA_x0001__x0004_p_x0011_µ(_x0006_×AH§¿¹ý»Aº&lt;ÍÔ=ÓAÒ;-é&amp;_x0015_ÄA²ÊcpðÊÓAÀÙ¦_x001F_=_x0002_ÏA_x001C_E®fÊAì~Æë;ÝÅAa_x0008_æ£_x0013_ÁAÞ_x0008_ÞthÌA0dôù6ÈA_x0001_ÎT,¨¬A-Çá¸yÓALàåaXçÚA_x0001_s¦àBùÖA¨mèe±!¼A¸*&gt;Ç ß«A¼_x001B_¢ùX_x000D_ÐAø°_x001F_F&lt;_x000D_¿A$_x000B_j´´¢ÔAW_x001B_aÆApkX_x001B_m¿A_x0004__x000B_¹Ï)ÁÇAü0§]ÿ`ÐAÈqßQÕÐÏAæ=´=_x0002_IÉABl_x0006_é	_x000D_ÔA.ïu_x001B__x001F_ÌAHt!ÖÙþ§AV_x0003__x0019_1ÄqËAü¥Á_x0014_å`³AD»_x0016__x0001__x0006__x0003_ÕAìò/+¹A_x000C__x0001_cçÕÍAjò_x001E__x0001__x000B_ÑA/U9;_x001F_ÚA	qZlñÖA4_x0003_	rÂAÔ¨êªÐlÀATB(ùc`¼AÄfÄåtÙA;N¬ÑA #ïUÛñ¾A8ê_x000C__x0016_KÕ×A yR'-¼A¶$_x001A_©ØÓAÖAø_x0013_ËA4Ô°µ¿ÒAZ_x000D_ùBîkÊAàýPl_x0017_1¾A_x000C_¢Ôo»Aü¹9_x001E_+ÎA_x0015_`ìQ_x0017_ÔA¦-ö_x0007_!,ÃA_x0001_ÊxrÑAÂ¹"_x0018_ªxÄA6öÏFÑAÈL¶_x0007_sÚA_x0004__x0011_;ûxÌA&amp;!X_x0005_QJÈAÜä³Ê~A¨É_x0002_é[»AZ1]UMSÓA_x0002__x0006__x0006_83IbÉAò¤ZÂ£KÐAÚËÒåBRÉA~*KZÏ_x0001_ÁAò_x0019__x0018_]G}ÝA_x0004_²ñAr÷¿AäªÀ"oÐAÖ~GHÜA_x0008_Añ_x0003_ 5ÃA¶B¸?¾A$ÙU_x001B_GÈA@_x001D_,®"MÊA_x001C_þ|Oâ_x0003_Ò?ÜÕ®÷ÁÕ?ìuifà0Ù?h¦Ý¾ô5Ø?à¯ïBÒ?$÷d­ó³Ô?À_x000F_ð£_x001B_Ï?_x0002_ôQ#úÕ?X[_x0005_åÍ?à_x0008_Ø_x001D_7hÙ? h8ãQuØ?kj_x0010_ð­Ð?°²)ë®¢Ö?_x0010_«±ÓÐØ?¬_x0002_ö_x0018_=Ñ?PÕ½Ì¥Õ?_x0014_¸òYÕ?À°o­wÍ?Ì_x0014_V\îFÙ?(0%~_x0001__x0002_xÓ?À&gt;_x0004_äoÖ?¤þåÚÁÖ?_x0004_í³÷qÔ?_x0014_AeSvü×?@_x0008_æúºÞ?ld,ZzÚÐ?_x0010__x0011_ðÔ'Ô?(ù¬g±Ò?$_x0019_;_x0003_±ùÛ?HA¶_x000E_5×? Ê½%_Ò?4f÷+\öÔ?ä#W&lt;²ÍÖ?|EÐÙÂÔ?ôèp&amp;îÛ?_x0005_Õù,TÚ?¬¤îêVÔ?P65XÔ?èß_x001F_îh_x0008_Õ?,ÁòDªÓ?_x0018__x001A_eóÌ_x001C_Ç?ÔNÁ}ÌèÖ?(«+_x0011__x000C_Ñ?'ß@ãÕ?_x0010_@KçB³ß?ºèôôwØ?4Ç_x0003_²_x000F_ûÒ?_x0014_+þÙ?¨o_x001C_rêôÒ?°4Ü_x0001_ã'Ï?_x000C_HxyÅÝ?_x0001__x0003_ü*sÇ1Ó?||^µ×Ô?8èÁkRýÑ?_x0008_ucWÎ_x001C_×?_x0002__x0001__x0001__x0002__x0001__x0001__x0002__x0001__x0001__x0002__x0001__x0001__x0002__x0001__x0001__x0002__x0001__x0001__x0002__x0001__x0001__x0002__x0001__x0001__x0002__x0001__x0001__x0002__x0001__x0001__x0002__x0001__x0001__x0002__x0001__x0001__x0002__x0001__x0001__x0002__x0001__x0001__x0002__x0001__x0001__x0002__x0001__x0001__x0002__x0001__x0001__x0002__x0001__x0001__x0002__x0001__x0001__x0002__x0001__x0001__x0002__x0001__x0001__x0002__x0001__x0001__x0002__x0001__x0001__x0002__x0001__x0001__x0002__x0001__x0001__x0002__x0001__x0001__x0002__x0001__x0001__x0002__x0001__x0001__x0002__x0001__x0001__x0002__x0001__x0001__x0002__x0001__x0001_ _x0002__x0001__x0001_¡_x0002__x0001__x0001_¢_x0002__x0001__x0001_£_x0002__x0001__x0001_¤_x0002__x0001__x0001_¥_x0002__x0001__x0001_¦_x0002__x0001__x0001_§_x0002__x0001__x0001_¨_x0002__x0001__x0001_©_x0002__x0001__x0001_ª_x0002__x0001__x0001_«_x0002__x0001__x0001_¬_x0002__x0001__x0001_­_x0002__x0001__x0001_®_x0002__x0001__x0001_¯_x0002__x0001__x0001_°_x0002__x0001__x0001_±_x0002__x0001__x0001_²_x0002__x0001__x0001_³_x0002__x0001__x0001_´_x0002__x0001__x0001_µ_x0002__x0001__x0001_¶_x0002__x0001__x0001_·_x0002__x0001__x0001__x0001__x0003_¸_x0002__x0001__x0001_¹_x0002__x0001__x0001_º_x0002__x0001__x0001_»_x0002__x0001__x0001_¼_x0002__x0001__x0001_½_x0002__x0001__x0001_¾_x0002__x0001__x0001_¿_x0002__x0001__x0001_À_x0002__x0001__x0001_Á_x0002__x0001__x0001_Â_x0002__x0001__x0001_Ã_x0002__x0001__x0001_Ä_x0002__x0001__x0001_Å_x0002__x0001__x0001_Æ_x0002__x0001__x0001_Ç_x0002__x0001__x0001_È_x0002__x0001__x0001_É_x0002__x0001__x0001_Ê_x0002__x0001__x0001_Ë_x0002__x0001__x0001_Ì_x0002__x0001__x0001_Í_x0002__x0001__x0001_Î_x0002__x0001__x0001_Ï_x0002__x0001__x0001_Ð_x0002__x0001__x0001_Ñ_x0002__x0001__x0001_Ò_x0002__x0001__x0001_Ó_x0002__x0001__x0001_Ô_x0002__x0001__x0001_Õ_x0002__x0001__x0001_Ö_x0002__x0001__x0001_×_x0002__x0001__x0001_Ø_x0002__x0001__x0001_Ù_x0002__x0001__x0001_Ú_x0002__x0001__x0001_Û_x0002__x0001__x0001_Ü_x0002__x0001__x0001_Ý_x0002__x0001__x0001_Þ_x0002__x0001__x0001_ß_x0002__x0001__x0001_à_x0002__x0001__x0001_á_x0002__x0001__x0001_â_x0002__x0001__x0001_ã_x0002__x0001__x0001_ä_x0002__x0001__x0001_å_x0002__x0001__x0001_æ_x0002__x0001__x0001_ç_x0002__x0001__x0001_è_x0002__x0001__x0001_é_x0002__x0001__x0001_ê_x0002__x0001__x0001_ë_x0002__x0001__x0001_ì_x0002__x0001__x0001_í_x0002__x0001__x0001_î_x0002__x0001__x0001_ï_x0002__x0001__x0001_ð_x0002__x0001__x0001_ñ_x0002__x0001__x0001_ò_x0002__x0001__x0001_ó_x0002__x0001__x0001_ô_x0002__x0001__x0001_õ_x0002__x0001__x0001_ö_x0002__x0001__x0001__x001B__x001C_÷_x0002__x001B__x001B_ø_x0002__x001B__x001B_ù_x0002__x001B__x001B_ú_x0002__x001B__x001B_û_x0002__x001B__x001B_ü_x0002__x001B__x001B_ý_x0002__x001B__x001B_þ_x0002__x001B__x001B_ÿ_x0002__x001B__x001B__x001B__x0003__x001B__x001B__x0001__x0003__x001B__x001B__x0002__x0003__x001B__x001B__x0003__x0003__x001B__x001B__x0004__x0003__x001B__x001B__x0005__x0003__x001B__x001B__x0006__x0003__x001B__x001B__x0007__x0003__x001B__x001B__x0008__x0003__x001B__x001B_	_x0003__x001B__x001B__x001C__x0003__x001B__x001B__x000B__x0003__x001B__x001B__x000C__x0003__x001B__x001B__x000D__x0003__x001B__x001B__x000E__x0003__x001B__x001B__x000F__x0003__x001B__x001B__x0010__x0003__x001B__x001B__x0011__x0003__x001B__x001B__x0012__x0003__x001B__x001B__x0013__x0003__x001B__x001B__x0014__x0003__x001B__x001B__x0015__x0003__x001B__x001B__x0016__x0003__x001B__x001B__x0017__x0003__x001B__x001B__x0018__x0003__x001B__x001B__x0019__x0003__x001B__x001B__x001A__x0003__x001B__x001B_þÿÿÿÿÿÿÿÿÿÿÿÿÿÿÿÿÿÿÿÿÿÿÿÿÿÿÿÿÿÿÿÿÿÿÿÿÿÿÿÿÿÿÿÿÿÿÿÿÿÿÿÿÿÿÿÿÿÿÿÿÿÿÿÿÿÿÿÿÿÿÿÿÿÿÿÿÿÿÿÿÿÿÿÿÿÿÿÿÿÿÿÿÿÿÿÿÿÿÿÿÿÿÿÿÿÿÿ_x0001__x0002_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ÿ_x0002__x0004_ÿÿÿÿÿÿÿÿÿÿÿÿÿÿÿÿÿÿÿÿÿÿÿÿÿÿÿÿÿÿÿÿÿÿÿÿÿÿÿÿÿÿÿÿÿÿÿÿh4=sÒÛ?Èk[µI}Ò?hÖÕÈ_x0004_NÔ?¼Þ_x0013_ðBqÛ?_x0008_7D&gt;"Ü?)1¡rØ?Ð´w|_x001C_Õ?¼óE»2Õ?_x0010_þ1c_x0001_TÕ?¤¼s=»VÖ?Tw:oðµÚ?_x0010_Lý_x0019_F(Ò?aÕLMÅÕ?hã¼V)Ï?eíæ_x001F_Õ?XGØ/EnÔ?ÔBP¼?éÐ?_x001C__x0003_êMc±Ñ?`Ë311&gt;Ï?ëú_x0004_ÏjÖ?&lt;	ô?KþÐ? Èq«Ç«Ù?_x0008_µ°×?Ø-Î_x0012_g&lt;Í?Ø?[tYÙ?T@_x0001__x0002_y#Ð?_x0004_2µ£_x0016_Ó?@Í	_x000E_Ã½Ñ?lâK3ú8Õ?HhöUnÖ?ø­Â¶Ø?Å}ÉÞÏ?¼ñ{,×?´ÙIÆB-Ô?Å4êº¡Õ?|H_x0018_$ù¼Ù?ÀÔ®ù×*Û? ¬_¨EzÖ?øW(_x0015_umÑ? ê~_x0017_Â4Ú?Ø5A2ØÖ?´jçÊ×?_x0008_y_x0011_wËÆÕ?4v_x001F_¦úRÑ?ès£Tx×?X M_x000D_Ö?|ÜæãKoÕ?À _x0010_K(bÌ?¨_x0013_S¯ÎÓ?¨g'ß±Õ?ìäÑ?_x0018_ðpáÓ?&lt;0_x001C_(hÛ?¨¿°Ua_x0011_Õ?üLáÙ»_x0011_Ø?&lt;GazÕ?_x001C_#;*â&amp;Ø?_x0002__x0003_&lt;Ü®ã_x0015_gÒ?À±_x0002_Á_x001A_³Ï?Ø_x000B_K_x001D_YÛ?&lt;¬Úö_x001B_ÛÚ?lÞá6üÓ?$-ª4_x0008_Ñ? of_x0013_Ù?tçW_x0015_ÚRØ?à{&amp;_x0011_¼Ó?Xñ;,4Ò?èvÜh8àÑ?hèl_x000C__x001A_Ó?´ÂM_x0012_Ý?+¿~ ÀÓ?¬jTêIUÓ?ô°Y_x0018_a²Ü?Tñ_x0007_1Ãü×?_x0018__x001F_wÄÇØ?Ø_x0008_Ó5 Ö?°~:_x0010_÷½Ú?"Z¢_x0008_|¾à?&lt;$`ûT_x001B_Ð?h^dÄýÈÈ?´ð»²òÒ?ðûìîzÝ?_x0004_ÔfGÅÖ?HË5¨»KÐ?h{Þ_x0001_Ü_x0003_Õ?|a±2¿ïß?_x0010_Â_x000B_ò²MÓ?Ô]$_x0019_36Ø?Üw=f_x0001__x0005_~éÖ?|4\JuÔ? /oÒÐ?Ü3_x0005__x0015_'|Ô?øCÊ_x0005_û²Ñ?ÔVlÏÇQÕ?(YjJ¶ÔÒ?t¯_x0016_;vÒ?TÝø©_x0014_hÔ?TSº_x000F_¯7Ó?ð&amp;Ð!_x0013_Ø?xÉwIÕ?_x000C_Ó&lt;*VÚ?d®×°ÌÐ?_x0001_³_x0016_EN¥Ò?0@«xjÏ?»À"_x001B_SÕ?è~¡×_x0003_Í?9^_x001C_Ö?`ÀÄC_x001A_Ë?&amp;òz_x001D_6dà?_x0004__x001E__x001E_Y.Û?È_x0002_ª5KJÈ?ð+CÐè×?¨×­UKÜ?`ÊXìß?d¾ü_x0014_4Ð?pò¶8þÖ?Te½]1Ô?ÍÅ|;Ð?ddqÈ^°Ó?&lt;½¹BÙÍØ?_x0002__x0004_*Æ&gt;_x0007_8á?ðéYÝ7éË?ô_x0007_þ:Ø_x0018_Õ?¸_x0015_mrhÑ?4ñÔ4÷Ñ?ÜÐ¨$¸Ù?|h_x0005_uàÿØ?è_x0007_LÜ?¤A?¢äÙ?3Åôd&lt;Ú?ü\i¡\Õ? âsf¢ËÓ?°_x0015__x001B_ñµ*Î?ØªßiWEÔ?x«È_x0001_³Ö?äÌÝN_x0017_ÐÓ?\òUPDÔ?_x0010_¨ÃåÒ_x001D_Ë?hfð³Ï?$,3¶©Ø? õ²°²ÿË?,ù¿O¥Ö×?°×6OsÚ?H¯fÁ_x0004_Ø? AF_x001B_kÖ?h[z_x0003_ÈêÒ?4þ¶ºPÝ?à&amp;_x0011_oýØ?0;yÊ	Ð?è]ûaY×?¨u_x001B_ Ü?´,yI_x0001__x0002_Ú×Ò?_x0018_õd¡P_x001D_Ö? ÅJcR	Ø?T´ág:Ø?ÎÛ!NÖ?`&amp;ënªÒ?àMð ¡Ö?ü¶$¥ûnÐ?Ø_x001F_Ý3NpÓ?_x0001_ÅÊ?¸]Ça_x0011_Ú?ÄrØdåÒ?üTäÆ#ÓÕ?¼fìg8Ò?_x0010_?Úù_x0015_äÖ?Ì_x0012_f7npÑ?tØã²°Ð?_x0014_íX_x0003_BÝØ?_x001D_zúãÖ?ì_x0012_ëëýÕ?Ì_x0012_¨aÐ?_x0018_Aè&amp;ÃüÖ?&gt;ÏW.IØ?°J_x000B_áï¾ß?_x000C_Ê._x0006_*Û?°ÅÓÏüÌ?Ncpt~®à?Ð¬HÕYË?Øâç^AÍ?¨&gt;æuÚxØ?Ì¬ÁÍK¶Õ?L¯bJ×?_x0002__x0003_´+;_x0012_Ø?_x000C_-¿å_x0008_Õ?\_x0012_²_x0010_íÙ? (	Ï_x0005_Ê?\y_x0001_¹Ò?t'%v_x001F_Ô?ð49¶_x0017_×?\b_x0005__x0007_~[Ô?ÀÙÔ?ÝµñãÕ?þ_x0004_ÕðÕ?_x0002_?_x000E__x000F_¾³Í?(¿&amp;]Öh×?Ãó¡2àÑ?8_x001A_j_x0014_|_x000F_Æ?à±_x000D_\xÕ?Ì§`@ÝLÖ?_x0004_ö_x0013_iµ¶Ñ?4ïêZwÔ?P$1_x0015_¥ß?&lt;Y#ßÆÙ?Xégy¼rÑ?Dw·]×?(èÊOH¦×?8¥_x0001_²_x000B_Ô?0Ç&gt;fÚ_x001C_Õ?Ø_x0007_&gt;}Ð?@Å6nØ,Í?XÄ_x0016_m{_x0004_Ø?pÈuS_x0014_Ò?_x0002_iâü°Û?HëÝ1_x0006__x0007_I%Ò?,;áúñÙ?p_x000F_öD,ÓÕ?8_x001D_oèÍÒ?¸çmd_x0006_eÏ?¬léÂ_x001C_ÅÕ?_x0018_x2çHKÔ?ìzÖâÑÑ?_x0010_ß2k_x0002_)Û?xyºéVdà?_x001C_Ä&amp;k Ñ?Ø\çU)wÖ?Ä_x0001__x0005_	ÊÒ?4V_x0003_Í_x001D_-×?,!Gd_x000E_Ú?´Í_x0018_E]_x0002_Û?èm #ìÊ?Ð%©«êØ?_x0014_4TÓ?_x0004__x0004_²xÚ?_x001C_bÀñÆ×?ü[_x000B_´õ£Ó?_x0014_+0Û?¤×_x0010_¡ÓÔ?¼mÃ@?ÏÚ?pYï_x001E_èÕ?Pt&lt;qAAÛ?}UÙbÐ?8=1Ö®SÌ?ØWú ÃÔ?¨¼ÃzlàÅ?ì6êXðâÒ?_x0001__x0002_p`¿õöÜ?îDëAnÚ?_x0018_D½Ûgzß?Dà,¢*ÕÓ?ÜâmT)®Ú?%¯sÙ?_x0018_Â0áX°Ì?_x0014__x0008_)-×?°ýÌ4Ö?Ø/]ßëÒ?(Þ®¬l×?t1_$sÔ?îAsgñÖ?]/aô-Ö?À=?DÝÐ?_x0001_+Sî$¯Ú?`¦\_x001B_8ëÙ? Ù#á9ôÎ?x5_x0002__x0013_ºÉ?TÚXè\Ò? _x001D_àûÊÝ?Ü*T6ÎÓ?lÜ_x000C_¼ø£Ù?Ð	qK0Ô?,óqº_x001A_kÓ?ôSý$VÓ?Ä7Ü3y7Õ?¸ÍDø2Ó?t¾Â_x0012_¼_x0003_Û?$¾_øÖ?¸2ÒÆØ_x001C_Ê?_x000C_f_x001B_O_x0005__x0007_âÙ?ØñA.Ø?jUÑ4Ô?\!ÛÆP;×?Ôæ­"I¾Ö? _x0004_'_x0002_ÏÖ?sdxÏ?Ü8¤_x000D_Ñ?_x0018_d¸¹¨Ë?(,"½EÈ?p³_x0006__x001D_þÕ?|§º8Ñ?_x0008_~_x0015_`#Ø?¬Åg·XÝ?h×Ok{_x000F_Ø?_x001C_ÜG_x0001_DÙ?_x0018__x000D_áJVÎ?ðÏdÀ7µÕ?ÜX`©Ô?lá~kÀ_x0004_Ô?¸Å._x001F_|%ß?_x0010_ _x001A_tQÑ?¨Î«yÕ?d_x0014_TmÒ?´N\?×?@%¬öÛÔ?eü}¢-Û?_x0018_åê_x0006_ûRÓ?_x0010_­vUÔ?Ü½2_x0003_§_x0018_Û?pë÷×!ñÐ?8Òv­Ø?_x0003__x0007_¬«û6Û?0¬_x0003__x000E_éÔ?¸jÎþ_x0013_KÖ?\_x001B_È¦]Ø?ìà³vçÖ?ä_x0014_ÂÉ9Ð?|G_x0015_ð(ZÔ?¤¢á£_x0006_&gt;Ò?Ø&lt;NJ±×?_x0010__x0012_uó_x0014_^È?¨T¤6ÐÚ?0#S8ÇñÔ?&lt;NÅ_x0002_5Ô?På]bÝ?¬&lt;¤uÙ?@)_x0001_ÞÞ?&lt;BZGtRÕ?X_x0006_­s_x0001_-É?p-´¥01Ô?ÜvÿfIÍ×?¦ï!_x000F_Ð?´´J_x0014_éyÔ?x®6_x001F_2Ü?¸ªÿùé×?lð¬Û_x0001_RØ?_x0008__x0005_Ï.ÐÑ?ØçamFÿÎ?`Éë7ÝÚÍ?ØHô_x0018_NàØ?_x0010_l3÷FË?_x0004_	S/):Ò?Àr_x001A_J_x0001__x0004_îÓ?_x000C_T_x0007_²FÓ?H}@]Ô?_x0008_î}l//Ù?8ìâÝ_x0010_Ö?èoã÷¥ÇÎ?dôÕ_x000E_ÁÔ?¨_x0003_¼e*Í×?_x0018_A9þÖ?¼£ß¾vÚÖ?þÆÕ]4×?Léè3×?0}ý_x0001_Î_x0006_Õ?_x0002_ôóØ?DôO&gt;½¤Õ?ÈÄ©±%Û?0WéKöÚ?Àõ±½nÙ?Ø$ MÛbØ?_x0002_BifBÕ?(úB_x001B_Ó?àbpún_x0017_Õ?4&gt;O¨Ô?`¬n_x0007_PKÜ?¼_@*%_x001D_Ø?T_x0019_tÿþ¶Ñ?´T0hHÂÛ?üèÑH_x0008_ªÒ?4Ñ×_x0006_MÝ?P¸_x001A_Ã_x001A__x001B_Ò?¤: ¬{áÕ?P¡¢JÖ?_x0002__x0006_gþ=ÞfÞ?ð_x000C_/_x000D_jfÒ?¤ê_x000D_$$_x0002_×?XÀ_x0003__x0011_Ù?&lt;ÁÉ®g½Ò?,ð´Ó3_x0010_Ð?ÝruázÔ?_x0018__x0019__x001E_ÏOÕ?&lt;è_x0001_Ò_x0001_*Ü?L!®1`£Ô?_x001C_Ö_x0005__x0005_ø"Ú?ø_x0003_VÍ'×?Ä_x0012__x0006__x000C_&gt;÷×?tË4_x000C_±Ñ?_x001C_Å&lt;[jÙ?XaÎZÓ?D&amp;¬Þ_x001B_ÉÔ?HåÜJ?Ó? _x0010_lÇ ÆÒ?_x0014__x0007_6_x0002_ØÓ?DØ¦3_x000B_­Ú?_x0008_hµBU×?eòwÏÓ?ìÝ_x001A__x0017_ÔéÙ?È_x0004_8\Ó?pàùìPÌÜ?Ð|ËIÉ?_x0008_;h«qÝ×?_x0004_ðx(_x0010_Ò?$xW`QÚ×?Ì¨G|ß}Ó?Ð_x0001_C_x0006__x0002__x0006_GØÚ?Ø+E_x0019_ÓÙ?´_x0007_ÛAXLÒ?Dl¬`_x0010_Ù?´z$ô=Ò?_x0010_«ø«Ó?ä¢n=Ý?xò-2pøÑ?À»Ô_x0010_\fÔ?H_x0014_LvãÔ?´Ä_x0007_§v¬Ö?¬Bi·Ù?l®Ã	GÖ?üÄî}_x0006_Ø?¤cÓ×ìLÚ?Lq_x000E_xk_x0005_Ö?_x0004_±c6_x0006_Ö?ÄtÏ*á_x0003_Õ?_x0014__x0005_Í_x001F_v;Ù?´_x001F__x000F_°_x0001_þ×?ôP'_x0014_K_x000E_×?XíÝÍSÑ?Äå+ÓÌÏÖ?,ò,àHOÑ?(0I9µ;Ö?È_x0006_Û[îÑ?ÜË7ºyÝ?¨p u_x001A_¿Õ?XK_x0011__x000E_öÛ?_x0018_b_x001F_®RÜ?d¨qºÿ#Ô? «Ò?_x0002__x0004__x001C_D$mÜ?8¿_x0011_ª5Ô?lü¸ËäØ?ÃÔ= }Ú?|ÚÑÛó×?Ð_x0003_é¶Ý?8;ü_x0018_àµÐ?_x0002_øF[Õ?Üns¤*'Ò?H_x0013_TqüâÉ?ìÿ+ø½)Ø?´5N¸¼Õ?0ßf_x000E__x001F_FÜ?"}ïÒ?LÁUÖ_x0001_Ö?L±U4Ó?Ð`M«×?¼ÿ_x0003_×dPÔ?\sË_x000C_2rÖ?PáE:®Ö?&lt;ËT7Ú?_x000C_²Ü_x0019_GÒ?4ÿìêk/Ñ?BB6:®×?_x0010_''_x000B_÷Õ?F_x0019_¦;¯Ò?À*hgÀDÑ?ëe_x0017_N0Ô?Ø6_x0011_»2Ö?NSþÍ¤Ü?¬¡»½«Ò?è?_x000C__x0001__x0003_ÛwÔ?@ö×åØ½Å?@ìÍ­_ÅÒ?èvY;]Î?ð_x0017_î_x000F_Õ?_x0008_éþ¯ÜÌ? ;_x0004_cèÚ?sJZ^Ç? ÅOçÑ?d#Ý0XwÛ?è^g_x000D_íËÌ?¸cÕæêÌ?(_x0011_©¥©Ø?Dk²Ù?ÐóÈ_x0008_9Ó?Ð½ï°Ó?ä_x001C_`ÆßÑ?ÈKì?¼¹Ñ?4:la\_x0003_Õ?à;èv_x000E_ZØ?Ðáßg_x0019_Ô?ì_x0004_[_x0017_b§Ó?è_x0002_dÓ+öÓ?ÔGêõ_x001A_Ñ?àF'_x001B_)Ö?´¤_x0005_^_x0013_Ø?DINL~(Ó?øøÌîYkÙ?`8A_x001C_dÑ?_x0018_L_x0015_÷_x001E_Ð?$_x0014_¯_x0005_Ø?8&gt;×?_x0001__x0004__x0013_§|²Ö?_x0001_,{¡)Ù?¹+ìåÔ?¬Ä(_x0016_(Ò?àïçû_x0011_ÕÔ?ìgfn_x0008_#Ó?_x001C_À_x0002_¤Ô?_x0018_|êtÑ?_x0008_®_x0011_ÅDÕ?4l×_x0019_Ú?Ô£7×?(°÷_x001D__x000D_	Ó?àÃ_x000F_g¤Ó?D¬á4M'×? Â¼¸§Û×?D0W_x0008_#W×?°_x001D_÷%cjÝ?¼_x0003_5/2rÜ?|ÙÀöRÖ?nÁÿGÛ?Ì_x001B_vÕÅºÖ? hb£ezÕ?ü-º&gt;_x0015_Ò?ä}§Õ?.ÔD_x000C_Ñ?\@þæD_x0007_Ö?¨Þò%ÁÔ?Ì»±_x0010_¦_x000D_Ý?\JëÓ;¤Û?@I½lÙ?xXSN_x000D_)Ô?°³_x0014_k_x0001__x0002_`iØ?H9"æÏ{Ô?_x0010_×£ìAÙ?¨¬Có_x000C_Ò? wæ¿Ö?Ð½)_x0011_Z¹Ò?XtL^íXÙ?°àSB&lt;_x0002_Ú?t?dS±ÈÖ?YuwöãÕ?p_x0015_5ÀÎ?&lt;ÌËÍÓÓ?¼êÉoÑ?Ä_x0003_	9Ð?t»ÍB_x000E_BÛ?_x000C_M¹,Ô?8\{Ö.Õ?Ø_x0012_X°BÚ?ì_x0004_"Í_x0019_UÕ?Øÿ¥îæ³Ë?0_x0010_p]óâÔ?;ÀPÒ?Ôó¤_x0006_|Ò?Tõ_x0015_ÅöïÐ?l_x0010_ø\o_x001D_Ø?tÉP gZÖ?Ô£9%è_x000C_Õ?Ø¥M_x0016_ÞXÚ?p_x0011_'6_x0013_¤Ó?_x0016_D9ú*Í?ÌlÍSÊ?_x0018_«¼_x0011_ncÔ?_x0001__x0003__x0004_fÌª_x001F__x0004_Ò?XÂSS_x0008_ÍØ?°:xLÖ?|#Ve4fÖ?d:ô_x0014_Ò?¨áx:¸Ë?´_x0013_K_x000F_ìÜ?|S_x0014_¸_x0002__x000D_Ø?Ä_x0004_POàÝ?_x0018_(49Í?t§kÔ?ÈPýb_x001E_Ø?_x0018_Eâ_x0006_ÀÛ?xh~XµÈØ?_x0001_£$O%Î?zÛ_x0002__x000C_Ô?`´× Û_x0014_×?ÌZõoHÕ?ð~*Ù÷Ò?_x0004_ôè_x001A_90Ò?_x001D_2hãÖ?$ðöÁSP×?HªZ¾×?_x001C__x0012_Ö4Õ?ð=Ø9ýwØ?46w×2Ò?lùL[ÎÚ?TpÐ_x0008_ÜzÐ?|hÖ ß×?_x0014_LBXw}Ú?Ø_x001A_&gt;;KÍ?lsi6_x0003__x0004_9CÒ?¸ïÂe:Ô?øh@øÒ?DððÌ_x0003_nÐ?_x0018_%}Õ_x0018__x0019_Ö?_x0010__x0010__x000C_ØapÓ?Àâµ¼ÇÑ?H¢_x0002_åQÌ?°Híx2Ó? ¯ _x0008_U×?l¹øõØ_x0001_ß?È_x0012_ªüqnÐ?_x0003_.m¢ªqÝ?ÈçÆÞPÔ?ïm_x0017_XÑ?lG"ò%_x0003_ß?Ô/x_x0019_ºfÖ?¤_x0012_3^0Ù?H´(:R_x0005_Ô?x)Ùâ]Ñ?ððR¦¨zÎ?Tg_x0011_+Ù?ì9ññÍÙ?¼8Ä_x001F_[Ú?P¸/Å/Ð?T_x0016_á_x0003_6êÚ?Øîàîû_x000B_Ú?ø]f­eÔ?ÐhJ\FrÐ?È)P_x0010_Í©Ò?|}_x0008_ÓäØ?÷ï_x001F_ÄÐ?_x0001__x0003_p¥[ùË?øå_x000F_îY?Ê?XïQP½_x0014_Ü?lÅ£¨¹ôÒ?ôæ_x0004_%Ø_x000D_Ó?p«ÆÉºèË?Ä3_x0002_4]×? \ÓÈbÈ?@uË·ZÑ?Ir6wÝ? ¶È?ñ_x0014_Ï?È_x001C_ÁXÐÜÓ?øfí7	ÊÐ?¼ú§9~Ô?ñ_x000E_ñõÕ?à_x0018_¦ÆØ? fUØ?xÁ;b×±Ú?_x0010__x0003_JÝ?8C_x000C_.½ÝÔ?_x001F_¢_x0013_j½Õ?H¾Ã_x0005_­_x0006_Ë?uv_x0019__x0016_Ö?h_x000C_^âÕ?D®ìÎ¼Ú?ä¡ep¯_x0008_Ø?0·E"ç¾Ø? ã-§@Ú?Dmù¸_x000E_Õ?¨OyjÙÐ?¨(¨ÕaÛ?¤_x0016_«$_x0001__x0002_ÚÕ?_x000C_Y£+4ÒÖ?@û$î_x000B_©Ô?8Âç?_x0014_qÚ?&lt;ú|Üg¹Ú?àÑ9_x0015_;Ù?&lt;´«ðØÕ?ø¾ésFÔ? îÃþ _x000C_Ø?0×Ók³jÚ?¤Ú[×?p¿/Ï;-Ñ?àS d*Ä?0~õSÙ?,&gt;(~_x000F_DÑ?84{¦G_x0006_à? aqæ}Ü?$^UÔ§_x0007_Ø?ì!rÃ^îÕ?´o»_x001D_ê´Ô?_x0010__x0003_Ó_x000C_õÚ?Xï^ÏeÏ?¨e_x0005_`«¯Ø?_x0014__x0013_b_x001E_sÞ?L}ï_x001F__x0019_×Ö?`JÇb `Ô?$¤Ý¯ëÑ?È_x0003_­õ_x0011_ÚÑ?Ò_x0014_¢TÉÝ?È6¶_x0007_Á×?ØEÏCÛ?0_x001A_¬²ÝÄÔ?_x0001__x0002_$ü_x0019_:6Ñ?ÈA÷¨Õ?_x0018_¼.thlÜ?pûjøshà?0âp¶ÈÒ? °Ð¨(Ø?h_x000B_¼Ë_x0013_Ñ?,ø~_x0018_Ñ?húÝ&gt;ágÍ?ìh_x0008_Ê×?üþ-ßÇeÕ?@¸@¾Ú?ÌùsþÂÕ?DP_x0012_÷ÚÕ?PMs£Ó?_x0005_Ô_x000D__x0013_Ú?(`8fLÏ?øþ¤Å_x0016_9Õ?0ñsEÙÒ?Ä9³%¾à?ääÂ¡¬×? _-ß:·×? Û¾Ð}Õ?H¯_x0003__x001A_SÜ?ä4=«_x001C_Ó?´e_x0012_Z2Ð?X_x000D_Z«ÛÛ?Tä)ÿéNÕ?Ø___x0015_¹_x0012_à?È¥,¹3Ó?°Uôp­Õ?À_x001B_xà_x0001__x0002_Ç_x000E_×?¸_gtMëÚ?_x001C_ñ|GÇÓ?&lt;ù _x0011_Õ?¤L´Õ?m_x0001_9z¤Ø?_x0004_T¢_x0019_Û?À$ÑíÖ?põæ²_x0001_ìÛ?4DÜW*Ò?_x0010_ßª!ôÎ?&lt;_x0017_O¢À_x001F_Õ?Ì_x0001_½oÛ/Ü?À&lt;äç_x0007_¥Ý? .³sÕ?´øc§sØ?ä_x0011_âóÁÜ?Q¥XÃP×?°üÆ§±ÜÕ?TãßsãzÔ?D,¢¢ôÏÔ?øìÄK*F×?Äy·_x0013_ì_x0013_Ð?_x0010_ð÷Õ¥×?x5:/_x0012_Ð?äB®$_x0006_×?ä_x0007_-BÍÔ?c\IB±Ö?4_x0018_=®¼,×?,p°x_x0002_.×?t _x001A_L*Ô?ìq²QH×?_x0002__x0003_0ñ0ÆYoÎ?¤1+÷È_x000D_Ó?\ít{aÿÞ?®	q´Õ?ÌÑ¬ãlÙ?Ä×Ýv:Ö?X_x0002_öÖ@Ð?4&gt;0-ZèØ?·òrùàÐ?¼ÍJGÒ?¨Ùãø_x000B_Ë?(?&lt;óùÏ?¬_x001F_ò_x0008_ÜÂÙ?ôàÖX_x001C_Ø?87_x0010_mQÑ?à¤éMoÕ?dFXØ_x0004_Ô?_x0008_ìuf¸ÖÎ?\Ã*F)_x0013_Ú? &amp;VÎï_x001B_Õ?Ð_x0013_1ÛÁ_x0001_Ü?H¥ô-×?_x0008_féGüÖ?,­j-TÕ?Ô7KÄ_x000D_©Ô?Ø\m ç_x001F_Õ?`þï®i_x0007_Õ?ä_x000D_F¯Ø?_x0002_ü&lt;ÜÖ?äÅq_x000C_R%Ó?@}z_x0019_¿Ü?èÜÍb_x0002__x0003_8×?Lì¼üK°×?&lt;nS_x0007_Ù?Á¯¤²Ü?m´|mÎ?ø_x001A_ò$ÌÁÐ?8?«w×?fk,Ó?&lt;»*Q¡×?Nq^!Þjà?&lt;¸_x001E_òÖ?sö£÷Ò?,2ig®Ô?p(,ß¶Õ?øc¿%[Ñ?àL&lt;KÊ?\ìï³ô_×?ø1ôµbâÐ?°_x0014_é¬µEÐ?ÐwuG_x0001_vÔ?è_x0010_Ï¸_x001F_Ø?àc¥_x0008_4Ù?Øö_x0019_b{ÝÙ?èOÓ_x0002_¨Ú?8ÂÀÀÐ?_x0004_«â­?Ô?xDq¾§Ð?Ü[lëí½Ú?Ððý¦"Û?ð_x0010__x001E_Ó[Ô?è_x0002_4BÑ¢Õ?TïfÕÙ_x0002_Ü?_x0001__x0002_ü"l]_x0016_Ó?_x0008_¸¦7rÝ?ü_x0012_m#ALØ?Ð¹_x0016_äá4Ö?¬8!\TÓ?03E &amp;©Ò?Ùq_x0001_¦ðß?pßÃÁ:°Ù?ì_x000C_*tøñÓ?Ô?_x0012_êÎÙ?Ø´vIúÍ?È_x000B_C8 Ô?HäûfÜvÓ?ÀkC4Þ?¬~&lt;½Ø?è§ ÞÁøØ?x3	acKÕ?\÷°T0fÕ?¤¸(¿nÒ?ðå_x0001_w@2Ù?èÀÔ4ÄÏ?T_x0010__x0012_çQÚÑ?ÈYå]_x0006_×?ÈÚ%°_x000D_Ü?8UÌºM_x000D_Ó?&lt;^_x0010_1_x0013_Ò?x¿Á_x0001_Ü×?@Å©É¨¶ß?_x0001_Û{TÝÒ?Å;wí»×?T³¹á_x000B__x0018_Ø?_x0008_À#¨_x0002__x0007_¯ÐÆ?(_x001A__x0006_²_x001A_OÓ?ðS_x0008_HP&gt;Ï?lsÅµ)¾Ú?ü¼ùúÝ[Ñ?ä·ÍÆ_x0003_Õ?Ä!QÅ0¡Ò?Ì!Ø¿Ù?_x0004_O&lt;ÂX_x0001_Ø?|õ²L^îØ?_x000C_}Ö)ôÊÐ?Lc_x0002_Ë_x0017_Ô?@_x001F_^bÑÙ? R8BIÖ?øë"ò_x001E_5Ò?SfÒ¸Ò?ÈÃ³òÿÔ?(!¡;NÕ?VèBFÆÓ?´d cæØ?,i½íµØ?À_x001B__x0012_Æ×?_x0004_ä¸_x0006_ßfÜ?_x0008__x0013_aU_x0015_Û?Ì¿õ$cÙ?_x001F_q­É?ÄÐ´Ð?X«_x0005__x001A_÷Õ?j".«Ø×?L·Õ_Ô?¸5\_x001B_[ðÕ?l z¨õÒ?_x0001__x0002_äÌ6¯JßÓ?¤vaW»à?LíÐ_x0018_ ×?Æ 6UÚ?_x0010_'®VÆ?øaìCÌ}Ö?_x0005_KÖÑ?ÄwSC_x0013_,Ô?È_x0012_à2¢Ñ?@®_x0001_}8rÖ?@½ëÖ·:Ó?¨0ñööÜ?È½áBèÔ?»¡u÷iÜ?4jÛö_x0016_sØ?Ð^_x0011_cjÔ?&lt; Taþ_x0014_Ù?hN3÷Õ?lø_x0018__x0015_Û? LþâBÍ?¼/$TÁuÑ?Ý/_x0011_'OÐ?xð7TCYÌ?@_x0001_n²úfÖ?xNëþ_x0007__x001B_Û?|p¡	ÑÔ?_x0008_®Bq+þÜ?0²=g¶×?àI_x0005__x001A_d_x000B_Ò?_x001C__x0006_¤}¨wÕ?¬_x0010_£dÇ_x0006_Ö?4­_í_x0002__x0003_²Ú?¤Æ2/ËÕ?_x0018_:_x001D_@eÖ?4°Ê"_x0018_×?T_x001E__x001E_¢fÕ?¬åÂ±hÊÙ?d³_x0017__x001A_[Ò?$Dúi_x0008_êÚ?ø_x001E_µÝcÞ?_x0014_~8)n_x0011_Ù?¨_x0001_ñ7w9Õ?l!_x001C_jäOÔ?¸É8ä_x0014_Ë?¤GR0¤_x0003_á?¤¹ª_x0007_ð$Ð?Ù¦,ßÑ? Ú@¢A2Ï? _x0012_éß«Ô?Ðk_x001A_OÊ?éÝê_x0003_Ô?&lt;#mPÙ?´_x000E_²â_x0008_]Ú?_x000F_Ó¤[Í?_x0002__x0014__x0001_Û_x0013_ýÓ?è_x001A_$ùaØÊ?ä¿0pP·Ú?÷/»7Ñ?&lt;áÇÓUÓ?8m¯³_x001F_÷Ï?hÓ(ï×?_x0008_ì7«°3Ü?_x0014__x0017__x000E_ô yÒ?_x0001__x0002_äÕ¤mF´Õ?¤³_x001C_Ù+GÙ?(ÚO Y(Î?_x0001_D½EÎþÚ?K¯Q[)Ö?ð?PÍ3`È?hâÞ(32Û?dUÂäqÐ?ÈC:2i_x001B_Ô?`X,»\Ò?ü_x0015_­_x0016_ÜÚÔ?V0]épÛ?øÞØ]å$Ð?ßý6Y×?¤îD_x0012__x0012_Ò?ô`ï9fEÞ?xLnÿÌ?PÐZèg_x0002_Ñ?LVµv\Ô?P"ï|_x0006__x0012_Ð?à¸w¢vÎ?Tð_x0004_æ_Ô?äEV9¿_x000D_Ý?(à6òÈ?d¾Mb¦LÛ?à=wÏÒÓ?à¯LF&amp;Ð?´{Ù_x0011_Äß?ô pÃõûÜ?¬_x0005_þþÝ?,-È 6¨Ö?¦«_x0002__x0005_ÚÔ?_x0014_3_x0003_Ñ&amp;Ò?Ð8^2l_x0001_Ù?èÅCý_x0002_Î?_x0002__x0016_ôjÒ?ti_x000C_I_x001A_ÍÙ?¤¿³cÕ?_x0011_Ý{ñÒ?Fü_x0010__x0004_öíà? ¾ÀI¹Ì?&lt;·/ÒÒ?@}9¤êÙ?_x0008_Ìu¢£ðÖ?_x0008_©°{ÏýÎ?pÛÄ6+×?x¶©_x0010_¢Ò?\®_x001B__x0016_PÓ?| ¦Þ?_x0018_M|&lt;&lt;Ð?Ài1AFçÏ?pjS×_x000E__x0014_Õ?¼s=©HØ?_x0014_Y_x001B_~Ñ?ðO#&amp;º¤Ù?à	ÚE²+Í?0ÔUP%ÂÆ?x_x0019_;µâ_x001B_Ø?hK_x000D_°áÑ?ô_x001A_f}Ö?_x0018_®Ù]áÔ?ÀãvW_x0005__x001D_Í?,i÷jûxÔ?_x0001__x0002_À¶8À×?@òÓp§L×?@ÕÖZ_x001B_iÓ? @w½#Ý?Õ_x000E__x0001_=Ù?ºø½zÓ?\\zÈ9 Ø?,¬_x000F_°ØÑ?_x000C_Å_x0004_qGÅÒ?Û\©*õÓ?_x0008_x_x0013_[M¥×?ø#-±ðÎ?x_x000D_¯~@_x001C_Û?øª(1Õ·×?ïrÎù0Ò?ä_x0012_ã,é\Ú?&lt;Ìn.g_x001F_Ó?tº_nÛ?ÄRd£ì×?TÞ_x0019_ÿÖ?&lt;ÈíÙÆØÙ?Ð_x0010_âÃ)[Î?Ð¿¼Þ½qÓ?Ð±Í!ÙÑ?_x0010_B@_x0008_Ý×?Df_x000B_ù®ÍÒ?\eõ{×?t_x0015_?qêGÚ?üüþÕ&gt;ª×?Â_x0004__x001E_cÊÎ?ÌÄ.ÅÞ=Û?Ä_x001F_s_x0001__x0002_cLÝ? ´ñX`ãÍ?¤-`ã_x001B_Ö?èAÆ7¬Å?¸Â³4zÎ?VPä½ÎÐ?äòu,._x0016_Ó?¸ºäl×Ú?ð_x0003_çÌ¤Û?ü´Ð_x001E_¿Ð? ¯Ýøh-Ô?_x0013_¯\_x0010_Ô?` ï_x0005_P_x0014_Ù?°Q®m_x0012_dÜ?P[Ð8Ó?\_x0013_Ï.sÏØ?Üýt{ÕÚ?&lt;~h_x001F__f×?ü\_x0015_ÏOkÔ?_x001C_s6ÉlÕ?^[ÝÓ?¼¢Z ¦Ú?´DØüÕ?4²½.Ô?l{©ËôÊÑ?D7òS´Ù?&lt;2Ù_x000B_Û?Ir%_x0017_Û?&lt;É4U¿Ø??ù_x0019__x0006__x000C_Ò?Y_x0006_ãµÒ?@H£_x0005_pþÉ?_x0003__x0006_dÕµ="Ó?D_x001D__x0004_÷_x0006_Ó?_x001C_áÏÂÆØ?\Y_x001B_?	Ò?Xã¸É_x0002_Ë?´&amp;T4VÚ?nÖéÊÊ?°{$_x0016_Õ?È`§&lt;l_x0010_Ð?(A-¼Ø?ø2mvÁÒ?4`l~_x000E__x0005_Ý?_x0003_û4NÞèË?´(±Ý¤Ú?(j·\«Ø?26°¥Ú?ÜaÁ{_x000C_×?¨9íÛ¼§Ñ?l[&lt;h_x0008_ÎÒ?0i«öÊ?ègÖ_x000C_9	Ö?[ÑØÜ?ÐUÇÑÉèÜ?4Q'â°Ó?x-C__x0006__x001C_Õ?X¿ÑÆÉÖ?d4_x0003_B_x0019_v×?@_x000D_aPÑ_x0014_Ú? vîùú_x0001_Ô?æ_x0016_ÛIÜ?_x0011_a_x000C__x000D_Ò?ÈÞ_x0001__x0002_[Ó?¸j'4_x0019_É?D_x001F_ÑöÐ?°$Þ?óCÎ?°O¯íàÖ?ÐyÕ1ÑÒ?ärDPÓ?ÜO_x0014_¯_x001F_Û?ä`_x0013_èv£×?£_x0007_%Õ×?­8ý*Õ?ðu·@_x0005_ö×?Ì«oî_x0018_Ñ?ìö¤ÞýBÖ?0ÏñZ_x0003_Ù?`«t!ý%Ð?`¼áÑÄÄ×?pd£Ç5Ó?_x0014_â ¤_x001C__x0011_Ñ?_x0004__x0019__x000C_BÎGÜ?°ÊÂF$Ù?ä²i¥¶yÚ?ð_x0001_e½Ú?Èx_x001B_B9Ï?h³bëÊÂÒ?_x0008_\Fê	NË?l°H.´-Ü?@ïÜç×¥Ï?hq)É7Ñ?À¢aºQGÖ?_x001C_þù_x001D_N`Ö?¸\z9YÔ?_x0002__x0003_Ì$µéoöÑ?0_x001F_d´^_x001C_Ó?HÕ_x0017__x0003_RÛ×?uÊ  Õ?#_x0019__x0017_zþÍ?¨hm2_x0014_ÆÙ?ð8ÞÏ©×?%îÉ¼qÖ?&lt;'ÆCDÙ?_x0002_ýÉúÇÐ?_x0011_G=Ó?ØdßlÇ?ô_x0004_V,GÖ?àÛkÖädØ?o«øÈäÒ?ì¤ï_x0006_Ø?È¯&gt;ëÞ?h_x0017_*LÝØ?0Ñ² NìÎ?Ì_x0001_wñ¸_x0005_Ø?È+ABUÌ? 5|ÀO&lt;à?Ô.ßÓ?_x0010__x0002_J-ôÎ?È{qË(=Ù?ÐU_x0008__x0018_ÎÊÛ?àtíûo]×?´_x0017__x0014_9Õ?öñÑnÒªà?8_x0008_¦&amp;Î´Ô?lÐÛ2åÀ×?0»ì´_x0001__x0002_å_x0018_Ý?ÒfwÛ?¼_x0012_Ü3Ô?x_x001A_¸¯°Ó?ül_x0010_\w_x001C_Ü?xêd&lt;öÞ?_x001C__x0018_ØÇ¾Ô?_x001A__x0016_V,&lt;Ý?è#ÄÐv°Å?Ðl¾ ¢Ù?D	±_x0016_Þ?$cu_x0011_'­Õ?èð¿5húØ?&lt;_x0008_âùcØ?é´qÑ?Xãÿ-ï}Ô?È3_x0002_6pÓ?\ïíA{Õ?@¤;±.÷Ô?ðñ;ð|7Í?_x0014_Öû_x0014_mâÔ?_x0004_VgnÛ?@g_x0017__x0004_ðÔ?¤_x0008_L$_x0017_Ó? Ç½HþÓÛ?xØ_x000E_ÿgÎ?kj:fÛ?lîØXÛ_x0005_Õ?È8_x0001_tÏ?Ð¬"º5%Ö?ä'EÀÛÑ?&lt;_x0003_µÉ×?_x0002__x0003_(ðk}PÛ?_x0010_iºFGÙ?,¶z_x0004_WeÓ?,üêßhÚ?_x001C_s_x000F__x0014_#Ö?(IúÃhIÑ?,Ñ(Ä=Ô?_x000C_y%=7gÚ?Ôpó5%Ô?lEÿªC0×?4_x0002__tSÖ?_x0008_Ûå|V_x0005_Ï?ôcÑÒ?ÔÿN jÑ?_x0008_fdòÒ?¸Bx¼×?ÄØãkÔ?x¿×Ù?¬h/8ÎòÙ?8ðNk$_x0011_Ó?ØËþ_x0006_¶ìÖ? _x0013__x0005_­ÇÕ?ÜÆk¥ÊjØ?X£§êïÓ?,_x0010__x0001_Z¶_x0015_à?Èþ;¿ä×?!Á+RáÒ?P-H_x000B_¬Î?$oßÊÐ?_x0018_sÍ?à÷)_x0015_Ý?¤Èí_x0002__x0001__x0003_íJÚ?¨h1Û?´üj¼.×?Ø_x000B_ò_x001F__x001C_eÆ?puñEéåÐ?¸r_x0002_þäíÏ?Lðdw7Õ?¸ô«#ÈØ?_x0002_(Ø?$¬kkäË?H6;_x001D_Ó?dDe´@Ñ?Ta¨VdÔ?4Ò0R@Ô?øÁÞØ_x0016_ÀÎ?`%gb£HØ?P_x0010_ØH_x0017_VÕ?x¾O0ÔÙ?ÔÙÿbØ?åkêÚ?0_x001E_KraØ?_x0014__x000F_b_x0018_Å×?_x0010__x001D_G&gt;Ï?´wÖØn£Û?¤5ÇÞ?D&gt;v9}ÖÑ?ÐSÌRaÔ?_x0010_Ôþÿ_x0019_Ñ?&lt;¹â_x0011_ÒÖ?H8îBÐ?üþF ®Õ?'¤2«í×?_x0003__x0004_¬µ?úÝ?_x0008_Râ½Ü?¨_x001D_o6½ÊÒ? ._x0008__x0017_tâÑ?hùòÝ6_x0014_Ü?$g,_x0002_ÛØ? {º?x#Ü?ðu_x000E_&amp;Ç?äâ¹'eMÓ? _Â5¯VÛ?8ÒÆÞ¥oÕ?ÀEøK{Ô?üÐ£	×?¸\öY×PÖ?LÏÏì^ß?_x001C_	ÃU_x0007_Ð?hvîßË?Ðî)_x0004_QWÚ?T:dv8Þ?èýÿuW^Ø?È¸¯×®yÕ?t_x0008_F,éaÖ?èsîaËöÌ?0ò_x000B_cææÊ?Ðz+ÆÓÖ?_x0018_õ_x0014_}å¼Ö?¨:qÜ5Ö?°À_x0001_ûùÙ?_x0010_C·µAõÌ?¤o¬ÇQÔ?Ü=_x000B_Q·Ñ?_x0003_R÷'_x0001__x0002_À×?_x0010_ìS[lÙ?_x000C__x000C_]fÍsÖ?üB¾º×?0NªËÁÔ?_x0001_ÅäÊß?_x0012__x0007_4Õ?4¶¥¶Û?ôç,AÕ?ÀO_x0007_SÜ?o½jÒ?\CDcÔ?è_x0003_òèaÛ×?¬ªì#âÖÐ?¤¡â*¦×?0_x0014_UØîÐ?H]3Ã7Ö?pwÂì_x0015_Ù?2J2íÔ?´~/ªâ6Ò?tû*¬Ô?Ô_x0011__x0017_¡iÀÙ?R(ÏèÚ?tMa£7åÛ?üFxI_x000D_qÓ?¨È.tªÔ?T_x0014__x0018_UÕ?Iå¯NË?_x0001_jßØ_x0006_Ø?¼ºÓu!¾Ô?ô&lt;&gt;·Tn×?t©_x000F_(W°Ö?_x0001__x0002_øs_x001E_i_x001F_Ì?¬®ú&amp;_x000C_Õ?xj@*ö[Ü?lå±-ÕsÔ?ô½ßuÑ?ùæ2`mÒ?3u_x0013__x0019_2Ü?´µÙëQÖ?t_x000E_×-_x001A_¬Þ?ä0XK^Ð?`_x001C_á¼^.Ù?¡_x0012_FfÙ?HÛþÞdÒ?#CÖ?_x0004_k_x001D_MTÎÚ?Øô_x0008_|GÔ?Ü©saý/Õ?l»&amp;Vm»Ó?_x0001_ÂX{¿¤Ô?p_x0016__x001E_gé_x0001_×?x"YD¯CÆ?¤k_x0016__x000D_êêÛ?Pt_x0004_ë_x0013_\Ñ?T¾r!Ò%ß?_x0004_nm_x001B_Î?è«_ðÊ?Ø_x0007_9 _x0007_Ù?¤]6(_x001E_Ö?_x0004_-&gt;_x001F_¾Ö?4_x000C_Â9ËäÖ?@&gt; _x001D_Ú?°_x000F_·Ô_x0001__x0003_d_x0005_Ö?X\ð_x0006_¼âØ?Ø»_x0017_Ö*Õ?_x000C_ç©³òÕ?_x0014_öiõÑ?äïè Ø?HÖT_x001E_÷ÿÕ?lù_x0004_£7	×? _x0004_wÛÇÜ?¸M¨ëó]Ò?@_x0018_ÏW-_x001C_Ô?_x0014__x000D_~ã_x001D__x001D_Ù?Nä%u_x0015_Ö?LÉ÷¢\_x000B_×? "ÇÑ%É?_x0008__x0013_áf½NÜ?àÆqæÍ?ØÅ_x0002_1è×?\Àq«ÈÔ?¨:tï!DÍ?_x0008_Üfe³%Ö?_x0008_ç_x0008__x0011_KwÔ?$e$hÝGÖ?0öw¥{Ù?ä÷_x0011_¤×?lúC|§\Ü?¼µ_x000C_c_x0002_0Õ?lY(Å¤Ö?X'tÏ3äË?4¾J¼Ó?0ñ=_x001D_-Û?ðÌï¹p Ò?_x0001__x0002_Ô¤è_x001A_eJÚ?ì ¬À(Ø?Tç?@_x0012_Û?¾_x001F_l_x000D_ Ñ?X¹Ò¹ÃÖ?6S-FÒ?¨&amp;{ÒÒôÍ?OS![ãÖ?Ø7¬=ÀÅÎ? ]é_x001E__x0005__x0019_×?`_x001E_ÂîúÔ?4yK½X'Õ?lz¦¤þÙ?Ü»0p×?è_x001C_¥_x0015_7uØ?xéG,æöÓ?à_x0016_êöÈ?b}3_x001E_£Ð?Ø±®ô¹tÕ?8Ä"­¯Ù?T=Ún)Õ?ÔùçÉ¹­×? áÃ/òÔ?¸_x0018_4AVOÖ?_x0008_%_x0014_¹-Ï?Ð¹ô¦|HÔ?d	µ_x000B_àÖÙ?øðMã&gt;wÍ?\ÚEovÔ?çÇÙ$ÚØ?À_x000F_é$ ñÓ?D5sQ_x0001__x0002__x0017_û×? ´eFjÔ?d_x0012_MÝÛ? -;PûÆ?T¹gº}_x000C_Ð?0Nàw{Ò?È­ìÂ'Ù?èÉ}{_x0005_øØ?àp}ÄÊÑ?TØt·nÙ?4K®D]cÚ?üxÄj_x000D_Ö?D®_x0019_ñËuÑ? ÖíX5Û?ä	ôÇÜ?XYrÅIÜ?¤n'!kÐ?$ÇvÑ?_x0008_Y2þÓÙ? +z!N_×?ÄqbS¯JÓ?0_x0006_yõàÔ?HÛnª_x001D_&gt;ß?L¿§à»Ó?_x000E__x001E_ô×Ø?$Í Ó?ÜcrâcØ?èµý_x001B_PÜ?ð¦?õ:_x0016_Ë? §È§ÖæÑ?xDüìÃÉ? þ¨ÈÒ?_x0002__x0003_ ;âo	¨Ì?x4¸M,ß?tqN§Ø#Ö?_x0004_^SÎ¥ÛÕ?(ozErùÚ?dàXo_x0005_Ô?Â0c+îÏ?8_x0015_f¸_x0001_'Ð? ìL6â×? »e´ªüÏ?hBªê¼Ô?p_x000E_Ç_x0018_'Æ?¼uè³;Ö?t_x0017_÷kK_x0017_Ú?¨_x001C_YyÅÂØ?|zfQ#AÚ?pãé´CÕ?è»r7Û?ØÇãùIÃØ?ÜlÒæ_x000D_ïÕ?¶_x0014__x0002_5åÏ?_x000C_,&gt;ªÒ?d:Û8ð_x0011_Ð?p(ßøüÞ?`PÙôÒ?_x0008_É!ûqÖ?$æÈì¼Ò?¼¼ÃÃÜ?d[)_x001A_¦6Ø?D(¶bèkÔ?xÈ¸_x001A_bÒ?¬Ó»W_x0003__x0005_îñÖ?0T5=oùÑ?pò[ó9VÚ?Ìl¶MÓ?P¶®ÔýÖ?&lt;¦lPZUØ?,ý_x0002_4Ü?_x0004__x0001_S=^_x001B_Ñ?Ð&amp;fdÎ?¦þ_x000B_åÔ?hÒ¢ Õ?_x0004_å1Ü?´à`0IØ?¨`ÓÖµVÐ?ì+5_x0012_¨Ö?¸¤}01Ó?_x0010_ò3L__x0016_Ö?,+¶Ã_x0004_;Ú?TíH bÚ?(q_x0007_ÐõcÕ?´¼_x0002_;ª?Ò?tª o¤Ò?&lt;å_x0012_i¶Ú?_x0003_X¨_x0008_KöÓ?_x0010_Ï¿`_x000F_Ï?ÀâF_x0005_«Ú?ôaà('×?_x0004__x001A_÷H¾FÕ?0ÀÓM_x000C_×?È¼uýQ×?ä¶_x001A_a_x0018__x0005_Õ?|$ð÷3©Õ?_x0001__x0005_¼ArÐöIÕ?ØV©_x001F_¼hØ?x2ZB;Ó?ìOê_x0004_aLÐ?Ìñ7$ÌOÔ?`_x0018__x001C_I_x000C_£Ó?D»dI'çÒ?t_x000D_új5ëÔ?ùÐ_x0004_&gt;Ø?Z_x000B_/GÚ?Ä/_x0010_¸_x0011_ïÙ?à|$_x001D_.zØ?_x0018_\nCó¡Ø?pnº!_x0002_Þ?_x0004__x0006_Ji1_x000E_Ð?"øö{×?_x0008_wÃÏ´jÍ?CEÑ?_x0004_&gt;Æî_x001E_Ò?ï_x0008_U¼2Ú?_x001D_ÚÒÒ[Ð?|:µ_x0005__x000C_ÚÓ?`ªêENNÍ?_x0008__x0010__x0003_Ø?px_x0008_êÝ×?ø:©_x0005_pÛ?@ßWä&gt;à?ÄPÿÖ4Ð?@.8±Â3Ý?db$¶É_x0003_Û?¤vñÉ`ßØ?C¡&lt;_x0001__x0004__x0016_ÅÔ?Pö\\NÖ?  ÐâuÍ?(Ùj±÷Ó×?hD×_x000C_`¡Ò?ønçáÚ?à«9&amp;ìÒ?¤b°_x0014_Ø?(w*_x0013_¯lÔ?_x0019_õá¼Ô?°þ|L;ÏÑ?´u_x001C_~	Ò?_x0013_OÓÓ?ÀNò?uèÔ?´6_x0003_qRÔ?Èå}ôÚÍ?¨éÇÄ_x0018_×?0Óÿ7©ÖÍ?T¤°ÌÇÚ?¸d¾Kz^Û?Ìj(Ñ¶Ö?ä_x0004_ìqXÙ?.«°Ü³Õ?ø©&lt;_x0008_ÊÍ?hý+Ù?èBQ§(Ô?p¸B_x0010_)\Ô?ô­åYìãÙ?àÜë_x0003_É?çy¦¬Ö?È%¹_x0002_H_x0015_Ú?ü$öú_x0011_þÛ?_x0002__x0003_üúLC´Í×?g_x001F_k_x0019_Þ?tð`_x0006_Z^×?H¬ú_x0008_)4Õ?ÐÖ±9+Ö?(´Ëe_x001C_^Ï? _x000F_Ã¤ÕÔ?äÇ"¸ônÔ?'²VUeÕ?`ð÷èiØ?¬ö&amp;Ì_x0005_ÓÑ?´ÿLi_x0014_©Ð?Ü_x000D_)2àËÖ?|Yý¥4Ø?ØÆ_x001D_¥Î3Ö?_x001A_ù+tþÔ? LÞ×ÜÔ?d%=WåÒ?à7þ£`Ó?x3S/sÆÚ?Z_x000B__x0003_¹ÃË?_x0002_$úõ|×Í?\FNÑ_x000F_ÈÒ?°EÚq=1Ö?ÔÁß`"Ö?¸_x001A__x0019__x0001_§õ×?ÝtÉ³Ü?hié _x0018_Ò?0_x0004_C9QëÛ?ìh^_x0001_,M×?½_x0004_mìØ?È_x0006_+£_x0001__x0002_XKÖ? _÷ý}Õ?¸¢_x0016_\z×Þ?pc(nÖ?¨ó_x000D_ù_x0006_e×?_x0010_nÍÕ?ã21ýÐ?pñÏT!Ì?_x0001_²á&gt;\Ð?l]côÒ?x_x0002_[_x000E_qÙ?_x001D_e?mØ?ÌÄ¦#:wÔ?ÌË§Í&lt;ºÒ?Ð_x0006_ÐD_x001B_ÞÒ?_x000C_z5ÃëÙ?_x0004_sÈ_x001F_Û?_x0001_¼_x001E_úH_Õ?´_x0005_7Øc×?Ð¼._x0012_t~Ý?pÃào9Ô?ð|?É?øÏ/-`wÅ?(¥÷`üÔ?_x0014__x0005_Ò8EäÙ?Hín¯rÒÙ?paØ$_x0018_Ð?¸Ð_x0017_CÕ?TÉ;£Þ?Á7_x0017_®jÙ?©Ç&lt;_x0015_eÚ?l_x001E_~k*Ð?_x0001__x0002_@êê·»øÎ?_x0018_á¹*_x000B_5Í?ô«u¿_x0001_Ó?0,t_x0011_,UÉ?´_x0012__x0001_ë_x0010_ÐÞ?p4·ÏÒ?è½ÍÀÿÍÔ?¼ß«_x0007_vÛ?Øztþ_x001F_¯Ï?_x0004_dú%{Ù?Ô	þ6iÝ?¾$©Êlà?,_x0019_ÝÆEÀÝ?è _x0011_&gt;åÐ?°ø;_x0014_Ü=Ü?0&gt;ÿøDÓ?_x0014_áP_x000D_*nÛ?à_x0008_u_x001E_\Í?D°_x0013_Ú?´&lt;&amp;¸½'Ø?H9×_x0003_Ï?èùÄ[ãÕ?|gÊLGÓ?jÇR¸¤Ê?|h_x001B_PqÓ?&amp;V?Âõ@à?ÀÜ·»ÁÏ?pÑÙ?_x0018_GØ=hÕ?ld·9&amp;Ö?ÈnG-7PÏ?ìW®s_x0001__x0005_¤9Ñ?ð¦Î:Ø?ü³`dyÕ?_x001C_ÿh_x0002_%nÔ?`_x0013__x001A__x000D_"ÆÎ?_x0004_kÿõ_x001A_Õ?x»ñÌöÕ?§»ÏÝ?$±Ï_x0007_wÙ?dë÷_x0016_®Ú?¼(ÿ¾_x0016_ Ñ?(¨.ñx¶È?_x000C_g)ñuÖ?Ô&lt;VÐ_x000D_Ò? F#!§Ø?H¥ùÑºÍ?à9_x0017_­ÖÐ?ÄgrãÖ?Ô5ÊlÐ?_x0004__x0013_º) Ø?ü_x0015_"mÈÒ?ôGïÙ¼_x0005_Ö?_x0015_;öÍ?ä¯Bi_x0012__x0003_Ý?°oøNÖ?_x0014_vë¨ ×?|ºµF"©Ö?_x0008_·_x0003_£ÛØ?¨0í3´÷Ð?læJ^~à?taº_x001D_ò¯Ý?(ÓE|bûØ?_x0001__x0002_`s_x001B_FãzÖ?¬Í@Y_x0015_Ô?Ð_x0006_%x$wà?¬ÖÇËqxÜ?¬ñÆ^Ñ_x0007_Ò?ØÔ_x0008_þ_x0013_ßØ?ÄôB?ÿÔ?¸@_x000E_ Ó?TÕ²úÑ?;T_x001D__x001C_qË?_x0018_wy©ØÜ? ÙïËû=Î?Üþ=óvÙ?p}T³4×?&lt;M.]gÓ?_x0018__x0012_ÚÇ+¤Ò?_x0008_`_x001F_°d»Ó?_x0001_tÓS_x0012_Ü?Ä¥qhLóÓ?8G_x000C_RUÕ? _x000E__x0002__x0019_J@Õ?¨+_x0003_'yÑ?HÌ·7\8Ï?	÷_x0016_ nÞ?tD"rÑ? yE_x0010_{_x000F_Ï?À_x001C_'îOÎÆ?DÜ#§¬¿Õ?,_x001F_³½eÕ?8PÚV¿_x0016_Û?_x0008_6i`õ&amp;Ö?`:_x0001__x0003_·ÚÌ? Î2¬3,Ø?_x0010_îÿ_x001A__x0007_×?_x0018_øx¯®æÝ?Ô°s9éÛ?È-}Îí_x000C_Õ?à^Pùs@Ñ?ä_x0012_¦î×Ò?üV¸IæSÔ?ÜîU&amp;JÑ?XÈÉ¼CÕ?PÙ_x001C_jÕ?À¿ï_x001D__x0019_Ù?ø#Ðá_x0002_=Í?ø7ËÇ_)È?_x0010_ÜúØ?p§»´`Ø?_x0018_d_x0007_ÁbHÊ?=X{ÇïÑ?ì×&gt;À_x0005_Ö?Ô×_x001F_z2Õ?´_x0006_¹Ù?´¸þë¾Ò? 7	ÈÌ?@_x000D_¥étÎ?_x0001_ýÓy=×?TïCÌàyÖ?,+_x0007_ï\_x0012_Ø?_x0018__x0017_±OØÖ?_x0010_ã²øÔ?l_x000D_ÑåØ?æJÚ_x0002_}Õ?_x0001__x0002_¯=(_x000E_Ü?´ºÌÅMÐ?ä_x0004_ÑøÖ?Àt;Q~×Ö?ÔÝ©íÀÖ?|¼±¸æÚ?_x0018_]3ºbÕ?õ_x001D_ð¹Õ?_x0008_è&gt;ÌhÝ?p½«ªj_x0013_Ô?ød¥mpøØ?@÷ÇªeUÚ?[ÑM_x0008_eÕ?`jw.å¼Ù?(¤÷UáÐ?^2Ñ_x001A_BÛ?_x0010_ÇÉ_x0003_3ìÑ?ÌÄ_x0015_µwÑ?_x0014_lØ_x001B_½Ú?Ì¶PÉÞº×?Ø_x001E_ÔEÃ}Ð?\Þ]~GÕ?ÈvÒ¼Õ¬Ô?ì:Þò8ÚØ?Ü±JÎ½ÚÑ?Ï·­Î"Ý?ð­Zê_x001C_ôÙ?d U³ª_x0014_Õ?¬é8_DÒ?ÐI1Àß?HSr±OrÕ?Øt_x0001__x0002_â_x001A_Ñ?ÄÐoQ¨qÛ?_x0001_]óÎSÉÕ?`å;wp{Ò?_x0008__x0002_Û{±Ö?Àø×Ð©kÖ?LzY3J.×?_x0004_Ðþóí+Ö?ð_x0013_â&amp;¡Î?¨VÊµÐ?]Ü_x0014_ïÔ?¸Om_x001C_×?_x0008_¹ÚÔænÑ?&lt;	Ç_x001E_=_x001D_Ý?¨_x000B_;îêÒ?ðm_x0006_ÐdÓ?_x0008_îA_x0012_µØ?ØL/ÈAÎ?èîEÔyaÐ?`_x001F_N_x001A_º×?ÁI2;JÇ?t~à¥Ü_x001B_Ó?ÌzeÏé¨Ø?ÌWc_x0004_&gt;Ü?_x0018_y¦jÎ?,oú_x001E_sù×?x_x0001_3£§ÒÔ?Ä&lt;·l¼_x0014_Ù?Ø ÚZ.ÜÔ?ô½`êØ?¬ù¦Y*LÐ?°(¯	!Þ?_x0001__x0002_Üð¶vm{Ú?Ì_x001A_¯l8Ù?\ðíQàÐ?Ì_x001A_dHz:Ô?àêË_x0014__x0008_&amp;Ï?Lï:_x0003__x0019_Ú?(Éq0¢Ì?Ä¿Y_x001C_2JÛ?hh_x000F__x0011_%.Õ?0_x001A_K?V&gt;Þ?dé÷ýÛ?Xoïxå7Ó?xø_x0018_öÿÒ?$_x000D_þ·v_x0006_Ò?_x0001__òÍÊ?Ü8oÍb×?½_x0006_=Ó_x0016_à?°½GEnbÙ?_x0001_ó*ÃÊ?¬ø?_x001E_aÕ?°_x001C_úzm³Ê?çpÓ?x\÷´ÒÿÜ?àk_x000C_½moÓ?_.2ØØ?Lff÷í®Û?Ðª÷&lt;Í?ø~ªÅõÑ?ø-\_x001C_ÈÈ?¨=$ªÓ?&gt;»@ü½Ï?\G"á_x0001__x0002_/]Ñ?@C]eèÔ?_x000C_£_x0015_°_x0010_;Ô?ì_g]ã:Õ?ó²_x0017_ÝÖ?_x0018_Ðp_x001F_Õ?¸Õq,_x0014_Ö?àïÍ¿öÔ?XäP_x0015_^Ï? ~VeÕ?DTB0ýÔ?Ôp;y._x0016_Ø?°2ÖKTÇÚ?_x001C_$¥æXÐ?Pêö/×?$¼HáçÒ?ÀØÙy6LÔ?L_x0001_{ãxÐ?Ö¡éÔÏ?@kÿY?Ù?(_x0017_&amp;¨&amp;×?(@Î!tX×?ä_x000B_4$$ïÑ?¬_x0001_î{?×?ø«är©Ô?ø9ýKÒ?è_x0014_³«ÏÒ?ü·ÕF9Ú?½¨ìyãØ?|YXú±Ô?hã_x000E_Ô?t±Ë¶[Ñ?_x0001__x0002__x0010_7ÖÛ@}Ô?h­ùØ?@yK¿«OÇ?P_x0012_ò´WÙ?èUi?Æ±Ö?$"¦ ÈÔ?(_x0013_çÒ$ïÒ?_x0014_©Cx_x0007_%Õ?À_x0019_ÈkjÕ?_x000C_"ªãÔ?x&amp;ÏøÕ?HùCÁ`¹×?¬óISØúÑ?{ÕXHÙ?_x000C_Äg½%_x0017_Ú?ÈHéøÈ?¨;Ñ~·µÐ?_x001C_(¢´ä³à?_x0007_òrY¯Ò?_x0010_v9ª]Ä×?8å5q¥_x001D_Ø?&lt;Z_x0013_4ïÚ?&gt;8yÇ-Ø?_x0010_dY_x000D__x0004_ýÎ?Lò_x0002__x000E_&gt;yÛ?_x0014_H·_x0015_¨_x001B_Ü?_x0010_ÌÂ|ù©Ó?_x0018_%$j¨Ù×?0VFÇ×®Ñ? _x0014_[	_x001D_ÊÌ?\¡³¬t_x000C_Ô?0³q:_x0001__x0002_)ÂÙ?0çë¦òä×?Ðçh·g+×?_x0014_=¦²àØ?À½EÌ@FÕ?ø_x0016_6_x0013__x0015_ÚÇ?1¸M_x000B_Ý?ûM_x0017__x0010_×?x_x0004_ðL_x0008_òÓ? _x0013_G_x001A_øÕ?(_x0018_-Ùð0Ø?$2_x001F_:ÏÊÒ?|_x0017_0Ab¾Ñ?d^ÈYnïØ?_x001C_y7k_x0005_Ù?tWr_x000D_ü.Ô?x_x0011_s_x0010_Ó?_x001A_\M_x0010_ñÖ?dðxì_x0010_iÛ?Dü:Ý_x000B_Ò?P§öºÜ?gR\_x000E__x0014_Ô?ì_x001A__x001A_]æÕ?Ìd°;jÝ?¼8)îù°Ô?°¡± Y²Õ?ø$â¼yvÕ?@_x0001_sCØ?$Í4~þýÓ?ôÈ¿µØ?¤:âOîEÞ?ÌLª_x0002_ðØ?_x0006__x0008_@*LÖºÛ?_x0004_Çg:âÖ?_x0018_-_x0013_1Ï?_x0006_c»_CÉ?°Æ_x0019_K"Ú?l°|§gÙ?ä¿ÑÿD,Ð?ÈEtzà[É?H±_x001E_¡³Ø?è?Wc0dÌ?T¬¯ÉÕ?Ô_x001E_å|_x0006_¶Ñ?ÿ_x000D_«»äÕ?\ øx_x001F_Ý? _x001E_?T«Ñ?$eð_x0001_	Ú?_x0008__x0003_Ê×?èIYá fÜ?$kIï$pß?Ü)_x0016_ï_x0014_Õ?P1áråõÓ?_x001C_¼]¦_x0011__x001A_Û?X:_x000C__x001D_×Ü?ÔÅ_x0007_ñÚ?X_x0004_£$=pÓ?&lt;Æ_x0005_¾òÒÒ?TÜ_x0002_Ñ3oÙ?û&gt;Aý¹Ù?ø_x0010__x0002_SÏ?_x0006_½y°÷Î?p&amp;_x0002__x0014__x0015_×?ü_x0005__x0013_©_x0001__x0003_ÓÒ?_x0001__x000C_²U_x0002__x0015_Ü?\qø¨C_x0017_Ó?\Ga)£÷Ô?z¸¸«_x0015_Ñ?¸ÍóÂ[Ë?Ô}WÄÇÕ?hFEÅÏ?_x0010_L_x0013_¦1Ø?_x0001_r_x0014_i4-Ö?ä~ÐÙÝ?io_x001F_*&gt;Ü?äéà¸Ñ?_x0008_±ÿMâÑ?_x0018__x0011_~ôùáÏ?_x000C_å¡j«Ø?ÔÆ !!dÕ?0ã¹èÔ?øûÇr;TÚ?À¤ _x000F_Ú?tC_x0007__x000F_¥Ñ?_x001C__x0004_I_x0003_­_x0019_Û?î©`fJÊ?_x0001_Ò4S_x0008_Ù?P_x0005_×_x0010_£&gt;Ø?8!{zÚ`Ö?ÈàMruÚÜ?XáûÊe×?¼¡Úþ$Ò?\ÿR¡ÀÑ?(êD_x0006__x0002_UÎ?,_x001B_GùÎvÔ?_x0002__x0004_Ìå	R_x0010_ß? 5$_x0005_ûÞ?j«_x0007_ñÖ?X&gt;¬C{Æ?8ÙkßBÜ?_x0018__x0010_ÙÈìÉ?ôØÀ!bÝ?0[+È_x0018_Ú?¨º)_x001E_Ý?fèÐYÇÛ?çC_x0003_l_x0012_Ý?(ú0ª«4Ö?Díñ_x0003_=êÝ?å_x000D_,*²Ð?:_x0017_6rØ?¨"&gt;A.(Ï?XÍ=_x001D__x0010__x001C_Õ?Ä6ËS_x0006_Ó?,``Î§_x001C_Ø?0_x0007_»¿××?Ø_x000C_Èÿ_x001A__x001B_Ô?$_@ü4Ø?Xåm&lt;zÝ?jV_x0016_k&lt;à?¸@Á&gt;ôÜ?´_x001A_èø_x0012_sÑ?äÞS_x0001_@IÔ?dj¶Ó!4Ô?_x0018__x001D_tÛ4ËÐ??yqÏ?¤³âÕ?_x0002_ÖA_x0006__x0007__x0008_ýË?_x0018__x001A_¨#ÑÚ?_x0006_­Ë_x0007_ÀÓ?\/°_x0005_Ó?ø_x0019_ÿñ¸SÓ?Ì_x0004_&amp;&lt;´@Û?p1å£_x000B_&lt;Ø?Ì°±_x0011__x001A_³Ø?àò3ÏÒ]Ö?ä_x0003_~ä_x0015_cÐ?,Ï¤,_x0015_®Ö?´ZÉ)_x0003__x001E_Ù?xc`pä*Û?ÉsýdFÓ?¨í_x001B__x000D__x0014_Ö?¸Ñ_x000C__x001A__x0002_Ý?_x0004_ïª_x0003_áïÕ?P_x0015_ÚÐiÔ?_x0008_6=V_x0015_Ö?_x0018_LdsHÒ?_x001C_HÅm_x0005_Ø?p\JCCØ?h_x000B_ê&amp;zÝÚ?ØºR§ZøÚ?¼@*Ôõ_x001C_Õ?p_x000E_ômwÏ?4ÙzÙ¢®×?03_x001C__x0013_Ê±Õ?TêÑ"_x0001_Ñ?&lt;_x0015__x0002_õ_x001A_AÔ?4_x0001_ååê2Ø?8_x0013__x0002_Ï_x0005_cÓ?_x0001__x0003_&lt;ïÙÏ'Ø?_x0018_aaº_x0001_Ù?_x0010_\_x0007_R|Ø?(_x000E_á(_x0017_ñØ?AF¯Ò?|_x0017_.¡n7Ö?ü,_x001B_°Û¢Ò?¤EZ])Ó?Ô__x001F_QïÓ?Èý¿5×?Ôj÷_x0001_»_x0014_Õ?$Ë¿AM_x0010_Ó? §L +Ó?¸ÈV§ÓÙ?L¨y C_x0007_ß?ð*¢Ë3_x001E_Ø?øÇx_x001D__x0001_Ó?X_oTÁ$Ò?põÑÐÝHÑ?ÉÙrv¸Ó?ÀÇüÔW°Ù?øÿÿäÐ?&lt;ÿ_x001B__x0002_Ò¼Û?tg»·Á_x000C_Ô?Pr3?uÑ?Øúb&amp;_x0008_YÛ?pÑç,õ_x0017_Î?ô5z(JÜ?&lt;ýu4(ÀÞ?LW_x0015_#uÎÚ?`~_x0014_5h_x0015_Ï?( ¹_x0008__x0001__x0002__x0012__x0001_Ò?_x0001__©ÍcÙ?ðÁ_x0012_[××?Ô+ØLWÁÕ? ÃZÝVÏÚ?\ @ÈQÜ?°r6ÆÄÊÎ?X^v.Ê?¨±Ý×6íÓ?°_x0018__x0002_ºU³Ý?äÌh_x0003_´_x000D_Ò?_x001C_:.|_x0016_Ô?,ï"_x0015_þÞ?ÐB¥;)öà?_x001C_FêñÉØ?$¯Û»7ÐÜ?Ø%ËZ_x000B_UÕ?lü#JÛ?Âªí&amp;úÔ?_x000C_ô¯_x001E_Ð?&lt;¾ÊlÌÔ?×VW_x0018_æÒ?læ¡(ÎÔ?´°ÖÔ_x0013_Ö?¨Ì_x0010_[!Ö?ÄÎF5ðÐ?ôLÐ'îÔ?8½¢Æv×Ð?ÔQvÏOß?\_x0007_\Õ(Û?(½ª»IÔ?X(_x000B_º7_x0018_Ó?_x0003__x0005_x#_x0011_ÝfñÎ?,³ÒÐB_x0007_Ø?äà®xûÒ?Pjå%ÀÑ?4â_x0002_v_x0016_à?XÇ ríhÍ?Hå«jÈÈ?hõ\A#bÚ?`S}n_x0005_Ö?´JîTØ? ÉrçØ? _x0004_Ý_x0003_ÉÔ?h«Æ Ï?PtfvükØ?(MÐ¤+Ù?èJ_x0005_©?Ø?\gªà_x0003_Ü?_x0014_y_x0007_viÐ?àÇñ_x0005_'Ï?Ücö{Ð?üíãù.Þ?`_x000C__x0001_[wÚ?LûÐ5_x001D_®Ñ?_x0010_Ù°Z·&gt;Ò?ì-&amp;s_x0001_×?Ô_x001B__x000B_CÙ¦Ñ?ÐK_x001A_þÜÙ?ØÌ¦'ÔáÕ?È«Ò2Ø?_x0003_þ_x0015_ãMÔ?_x0004_É_x0015_9Ù?ä$_x0018_C_x0001__x0004__x000E_iÖ?ÀºLGDÖ?|_|Þ3ñÖ?T_x0003__x000D__x0006_~Ñ?È&gt;_x0008_&gt;[Ñ?PUT}ÁÊ?_x000C__x0017_@Ö¯*×?x~ºb¡Ò?ËD_x000D_K_x001E_Ò? õNu¤Æ?@ilUÍÏ?_x0001_%?Õ?HsÐ^DßÞ?¸¦Èu»»Õ?°_x001D_{|«cÖ?Ì%bØðÔ?_x000C_"k½LEß?ÌèîcA_x001D_Ñ?8µá'Ô?Ä8&lt;äTXÐ?ó#aêÙ?¨_x001D_£[_x001D_xÖ?ðlÍP'a×?D¬EUr_x001A_Õ?Pï_x0010_YkÔ?È2¦+;Ù?¸5e_x000B_üÛ?ÐIM_x0002_ëÙ?L¯ß_x000F_ÃUÒ?Dz_x0010_pÔÐ?(ú8_x0006_×?pY_x0004_ÜYìÏ?_x0003__x0006_ +$_x0007__x000E__x0017_Ü?@ý¢­tÏ? rn_x000F_Î?_x0018_±D±AcÎ?¨[_x0002_ÚRÜ?¤¹¾õµØ?Ðs_x0003_l&lt;1Ð?Xõjt6Ù?è&lt;_x0002_Í*×?(¥¢ãÜ? ZgÅõË?`Úf÷±Í×?$FUÐ_x0004_üÞ?_x0013_D¼Ú?p_x0018_à5Vç×?äÕÉrÜ?Lêêá|jÕ?_x001C_6_x001C__x0014_Ó?$ÅBÕðÖ?n;_x0012_zØ?T-¢V¬sØ?¬Ú_x0014_"áÔ?q(TP_x0017_Î?4QÖÝéÖ?`L¢rÛß?¨è[@výÝ?LÉÓçt~Ô?P_x0007_¬9¨Õ?ü_x0005_¡9ÈÒ?øn[¹Ù?§_x0001_$Ó?@k_x000D__x001F__x0001__x0005_¶yÚ?XÊô_x0006_hÖ?øT_x0011_¢&lt;íÐ?¤}È=_x0007_Ü?&lt;ÜLeøÑ?êÊ1_x0016_ÛÜ?øc«ÿÿ¦Þ?4_x0003__»ñÐÔ?èÊ·¨W½Ô?Gh*XRÐ?\_x0010_ÿ·¶Ð?_x0014_prU_x0010_EÔ?_x000C__x000C_bÀÉ"Ø?Ä ï¼}Ñ?¶³_x000F_©&amp;â?¨Q_x001C_1^Õ?_x0001_,_x000F_ªßÆÈ?_x0010_4'rÔ?\`­$üÝ?,,[Ô*Û?ÀU_x0003_Ç?X_x0004_YÃÕl×?_x0004_Ôå,HÚ?_x0018_W÷_x0015_çÏ?tRËÐÙRÔ?TB_x0019_¦Ð?LL__x000C_%Ú?(#µ_x0002__x0017_Ï?lf¾ËlÔ?S_x0004_÷O_x0005_Ó?X¼_x001D__x0016_Ð?_x0001_×_x0003_[_x0006_áÝ?_x0001__x0002_ÈÖø_x0006__x0001_Û?ÒÂloÃÔ?T_x0014_æ¤AÚ?\ßç_x0017_õ	Ô?ÌðòXÓ?&lt;9	Í_x0001_°Ü?4ôs7ÌUÞ?¨Ýkòc_x001B_Ê?|(THtEÛ?ÐDA±çÕÌ?ÜáPépÑ?_x001D_ %'Ï?|ü°ÝÚÝ?TBM^)ÑÒ?èt_x0001_Rê5×?_x0014__x0003_þ_x0011_-äÓ?Hz_x001C_hù×?¨Þå­×?ÄA8ë_x0019_©Õ?¤ÇÏ@ëÎØ?0_x001A_4hFHÑ?L-²=ÞÕÔ?0sCL_x0012_É?p_x0015__x001C__x000C__x001B_Ð?h£Ïû_x0007_Ü?dÜoGDyÒ?¤n"´õÖ?Dºõ~,µÒ?XýÈùÜÍ?_x0008__x0004_nñA#Ï?lÏ_x001F_âÛ?´§__x0003__x0007_GÒ?¦_x0018_ÎjaÚ?l¨ Í_x001E_ö×?_x000C__x001E_éÉ¬Ô?4æ´{û¤Ü?(QÊ_x0014_PëÓ?d!Elû_x0002_Ø?HêÜº(Ö?äõ*«ó_x0006_Õ?|_x000F_îýØ?pIòËà¦Ú?(½_x0005_V¬_x001D_Ù?p_x0015_"O_x000B_ÈÖ?_x0008_¯ë¤ÓÅÒ?.º?]Ià?¤É5ëË1×?8=YàöÝÎ?Hâ_x000B_L³íÔ?¨ªV(û¿Ò?À_x0001_!Ü?&lt;Éß2íÿÒ?0?døB_x0019_Ð?°þÏ&amp;_x0004_§Ô?úÙä¥ÅØ?à6_x0016_`_x0006_ÿÊ?`P±r´µÓ?èó_x0003_¤&lt;Ô? }VÑ°Î?¤§Ê!_x000C__x0012_Ü?_x000C_xtÑK2×? _x0017_ÙxcÜ?Ø}ÆMËùÙ?_x0001__x0004_P_x0006_9äõ×?`ê_x0010_LG£Ï?@¾w`_x0018_SÌ?_x0014_¶·K¹ôÕ?L_x000C_ö_x000B_,Ø?ô_x0004_ô®Ö?(ÎØMjØ?4_x001B_µî¦®Ý?_x000E_Ê'_x0011_i'à? ëªdâÎ?"þJ×ià?ð´k_x001C_ÜÐ? Eà3.Ï?¨_x0002_ÏÏ&lt;kÄ?HHÐ_x0013_~×?@'7­k2Ú?³ÖîAºÔ?tk±ÔÛ?¬½ÎÈÿÛ?_x0001_â(åÍ?¼)_x0003__x0003_Ô?8/0ì«Ö?_x0001_¾_x0016_¦JØ?d_x0010_K_x001C_æØÐ?Ü&lt;88KÑ?xõþ_x0006_ï_x0006_Î?ºaÜé_x000F_Î?x¿PÇñÑ?¨_x0016_¬GÈ_x0004_Î?&lt;ÍliÜ?ø3©_x000E_`Ö?\2H_x0002__x0005_í_x0018_Ð?X³?è_x0019__x0008_Ú?v5:~Ú?øgÈ«Í?0ø(ÍÉ?¬9_x0017_CýïÓ? BÃy¨ÛÖ?D^L|IÒ?_x001C_Y2_x000D_¥Ñ?_x0018_z¶¡¡Ó?ÿ_x0001_ýÉ?¬ëðBªcÐ?¨Q_x0006_U¼\È?ÂC__x0002_Õ?°_x0003_ÒIÎPÏ?_x0014_!O±_x0012__x0017_Þ?$¬EW&gt;Ö?ðþÑ?tÅK_x0001_T´Õ?l9Ô?\­¿vV~Ú?èÏ'Wfæ×?¤ÃB&lt;Ô?ôy_x0004_ÍÍ,Ó?_x0010_zUÖÒ?XÂ_x0003_Ì¤ÒÐ?Dî¾æëJØ?p_ý+ìÔ?${_eO;Ò? @Ï"×HÍ?P\Ò_x0015_ç_x0012_Ð?Ü_x0001_PºØâÒ?	_x000C_üøJû¦ÞÕ?q2?¿Ê?ì|²_x0007_åÙØ?_x0014_ AæÄ]Û?¨_x0016_lÑ{VÍ?&lt;êÍ1_x000B_^Ø?ôHÍU_x0013_|Ó?të²&lt;¥ÂÔ?¨õýwÎÔ?D)fsÕØ?`VÐú_x000E_rÕ?_x0018_GçÐÃ¡ß?	_x0003_.N¢ß?ìØÔ(VÕ?_x0002_XX"­±à?x.©õL×?,³	´GÙ?_x0018__x0012_Ia_x0004_Å?$d×:«!×?p_x001A__x001B_`ÁÐ?LÞÎ?Ä_x001E_Ö?PuTÀÛýÈ?_x001C_îeù_x001E_Ô?ðõ&gt;_x001F_Õ?$_x0014_]×?Øpú_x0001_gÌ?_x001C_¸ñ~KÓ?\ãu_x0006_@Ö?D&amp;MN»ýØ?LµT_x0005_Ù?ÈCð±.*Ñ?_x0008_Ißt_x0002__x0003__x000B__x0002_Ð?$ö¢TÐÖ?¨]	Ñ_&amp;Õ?_x0014_¶Ï0Ô?ô;°_x0004_£àÕ?p_x0010_&lt;/ÎÕ?ë12F¼Ù?X#°C_x0001_Ñ?&lt;eo _x001A_Ö?X·TåR*Ö?ëb1MÜ?üdyuðÕ? ðÁ]T¼Ú?Ð&amp;Ë+Ò?(2¯Ü?XÀ¸É¯ÚË?Ü_x0015_h@_x0007_³Ø?Ø´_x0012_³ÓÛ?Ðç_x001A_ûºØ?_x0001_3ORßÏ?\	üGõNà? _x0006_#÷rzÔ?ìmÀ-bÛ?pÈQ_x001B_ý?Ì?È¡tVxîÒ?$p_x0013_ãxþÝ?EÏ&gt;Ú?ð¢-gq?Ü?ì_x0011_ó_"Ö?XÈ25nÊ?ä% 1àß×?_x0008__x001F_hTï3Ó?_x0003__x0005_¸h`1Z_x0013_Ù?Ä_x0010_îØ2ÎÚ?0Ó~Ò?Ø«ËÍîëÖ?°j´_x001F_­Í?È©/Fð¬Û?¿DÛFÒ? ñ_x001A_~ô{Ò?_x0003_q-_x0002_Õ? L^_x0008_ù0Ñ?H_x0016_HKíÕ?ø(3ò\7Õ?R_x0017_#§_x0015_Ô?È_x0008_gqÿÒ?D©};_x0004_×?]zTYÌ?lÔ¦ÌÒ?¦Ùõ1EÖ?Àãì;Â/Ñ?Ü_x0001_hý-ÅÖ?¨.»(Ë?ð8òø8Ñ?,Új=OÒ?ô¾3n§BÒ?xáð^_x0002_½Ó?Ð_x0017_:ÄÖÛ?È_x0008_Ö¨_x000D_úÐ?xº_ÏódÄ?.cÝRÙ?`_x0015_HåñÓ?HfH?Í?Lh_x0002__x0003_»7Ü?( _x001D_ÞBVÔ?_x000E_ÌÒåÎÏ?$1Ôò_x0019_[Ó? o_x000D__x0019_9Ô? Í¤£_x0014_ÅÌ?Xb_x0006_5&amp;³Ñ?ÜòG_x001D_,Ó?Ø7$-u×?Tª!yj&gt;Ú?Ä¯á5ÏÂÚ?Ò{~ÃÚÙ?è4â?wÓ?$á_x0006_Î+_x0013_Ñ?h¹Ñ¥.Ö?üð_x0017_ÂÝ?d´a«âÛ?¨QÛ3©_x000E_Õ?p9ly_x0018_Ú?Ð'4[ÓÈ?|É¦Q	qÜ?\YíÎ)ÊÙ?8ÑP{ÛÚ?`ôã1UÐ?´ÝucßÞ?¼_x0001__x0008_WnöÐ?P`_x0018_í_x0014_}Ù?T2_JÈ)Ú?ÔCq_x001D_ì.Ñ?¬3_x0012_$Þ±×?èhÒ_x0001_÷Ñ?l!_x001F__x0002_ÆÛ?_x0001__x0002_l³naÅÓ?°?öZYÎÜ?,þúñwÑ?(,_x0006_Ú¬×?WÄ»÷:Ñ?`üùçÃØ?¸*·VäâÑ?¤G,¯PÛ?Tºv_x0010_TìÖ?B_x0011_ß³Ý?_x0010_i1´È_x0005_Ø?ô&amp;d06Ó?Èv¿=ßÞÍ?Ì¦#R_Ø?`}_x0004_§Ç×?_x0018_}_x0015__x0011_àÕ?Äã_x001D_íßÛ?_x000C_SjËûF×?¹_x001B__x0008_Ð?8GÓÐåM×?(º:¼Ê^Ô?È |« ¼Ñ?«åEÜ?$_x0006_¢oÖÙ?(kD,Ô?@´ÆVñ&gt;×?_x0010_Î:QþøÚ?Xû_x000C__x000B_'JÚ?Dê/ê_x000D_×?xßçµ_x0014_·Í?_x0008_ôM=XÅÝ?HòÎ_x0019__x0001__x0002_6ÂÓ?0²}FÔ?¤CçÚtÑ?_x001C_ÇoâYÔ?_x0018_÷à_x000F_Ç»Ó?hZÐGõ_x0014_Ý?ØYcWgË?®¥ø]Ý?&lt;_x0014_%õ]Ó?_x0008__x0007_Èë¸Ò?Ü?ÌJÝÓ?¨?FÒ?P VH«Ó?X_x0008__x001A_÷ÛZÖ?,AâË1Õ?_x000C_MîÔÆÊÒ?Ôzúyã×?ìÇtÙ&lt;þ×? ñR^W×?Le9ÚÔ?È1_x0015_Ðen×?(Àj¢4üÔ?ÀûÔå5Ë?ÓõùÓÒ?_x0018_ºÅ\ñ}Æ?(ÃãùaÙ?hIþÝc"Ó?$	øEiÐ?ð°x·ÇåÏ? _x0018_C.FÝÜ? 2`°Ñ?EM_x001B_OWÒ?_x0001__x0002_TÚõ_x000B_Ð¼Ú?_x0005_öRJÒ?¬´÷PsMÓ?ÀÍí_x0003_\×?ÞËÔ?HÃ_x0011_Íe¨Ó?Ô5Õí_x0015__x0014_Ô?8 @_x0005_W_x0016_Í?ä\õ¥eÖ?´_º|õHÒ?h­Åý¨,Û?X=çõkÖ?_x001C_ãì_x0016_ªÖ?_x001C_[_x001E__£Ó?ë_x0012_åWÕ?È_x0013_ä_x001A_Õ?L¯y¥M£Ø?HoIvç_x0019_Õ? ~_x0005_¼iÐÓ?hÇ/_x0017_¾Ï?x]Z1A4Ü?_x000C_'2/B_x0004_Ø?(¿FÖâ_x000B_Û?P·:¡[Ý?ô¦._x0005_ÈÖ?Ð_x0008_°_x0019_c9Ô?43Wm|_x001A_Ù?´K`Õ7ÂÓ?pýÃèGØ?¼.ù_x0006_¾GØ?¾°_x000C_yrÔ?mX¢_x0001__x0002_A¬Û?ß_x0010_ªÏ?_x0008_h!ZªÝ?¤gÙ×)ÿÒ?ñ3	%gÖ?hçÅñª´Ô?_x0001_ Â_x001C_.jË?¬äñ^VeÔ? ôîW|7Ì?`C`ÒºÐ?¼jx²&lt;UÐ?ÀÔ¿¦£_x000C_Ê?8ð´c´àÕ?_x0003_ça_x0013__x0015_Ø?¬e[@j¯Ô?Tè©à¸Ô?LQÁÎD_x0007_Ó?Ü5[_x0012__x000C_Ý?»_x001B_ù_x0012_Õ?ýñæéÝÛ?È_x0007_Á¡rÜÓ?DlT:_x0006_Ø?_x0018_¸_x0018_³PØ?\_x000C_£©?×?ÄKn©rÙ?üªM9Pß?pTdîRSÌ?P?Je¤ÜÑ?8S_x000E__x0006_õ×?xOpùò×?À·_x0008_l5Ø?_x0014_²ðGË¢Ð?_x0001__x0003_Ì_x0017_Âcs_x0015_Õ?ó?riÍ?0_x001E_ÿ°Å?úÈÄÐ?_x0010_Á½ÌäØ?_x0004_Ö0®wÞÚ?t¶³Á÷£Ù?P_x0004_~X×Û?\ÕÓò_x0002_Ô?|Ðð¤4Õ?hþ_x000B_¨2Ñ?_x0003_ïíÒÌ?Üò`e×?ÍÁ_x0006_ð«Ö?¸­C2´éÎ?Tjä}k_Ñ?_x000C_ÙQ~×wÓ?Ü_x0012_Ãé-|Ø?hob_x000C_KÝ?Xäð§Ü?ø0ÆtÔ?_x0001_û¹óÕ?_x0014_Å¾Û?p¯_x001B_ûÛ?øçºæ$lÕ?$T_x0017_kg_x001E_Ú?èì=}&amp;Û?ð¢ÐÈ Û?ÂoÅ!Ð?8½âT_x000B_Þ?àc[)'Ç?,I&amp;_x0004__x0005_:ùÖ?$Qá~×?l6ÆsÑ?¨Ï_x001B_=U_x000F_Ó?L_x001E_	qPË×?pz0~ëcÔ?T#©_x0015_¹Ú?Ìm_x0017__x0007_`tÐ?4ÈN¸_x0004_½Ü?ÀcX^ò5Ø?DAF51÷Ð?_x0008_&lt;1\ÛöÖ?ÄÚÕ0º´Þ?¤ñÂP#¿Ð?(1ø*¾Õ?lt(t!_x000D_Ð?_x0018_Î_x001D_R?ä×?ü Ù	hÝ?¨Òc&gt;EOÓ?_x0008__x000B_ä¥HÝ?Àã®_x0019__x001D_Ò?0ä úNÑ?´¬fäRTÙ?B.gÚ?{_x001C_Jû×?_x0004__x0003_Á·(_x0002_Ö?ì_x0011_Ò}²¸Ü?_x0014_ûqXoÑ?3ÛJ_x0001_Ð?P¹KjkÓ?_x001C_/×NÒ?D_x0015_j¥_x000E_ÕÒ?_x0001__x0004__x0001_ú_x0005_Ë? :_x0018_öÏØ?ÜÅ¹jDsÑ? Gé	oÑ?QåÐ×?°¸½ÑIÖ?¸]_x0003_J\Ï?,jtó×?ÐÜ½b#Ë?è5fJª!Ó?4=ã°3_x0011_Ø? _x0010_n5_x0016_Ô?(%èô¡Í?Â`ómÖÓ?ñT_x000D_òÌ? ³ñäMÑ?¼(×À_x0014_Ö?¼ñ!`ý\Ò?ôú_x001A_9Ñ^Ò?0Òp«_x000C_Ø?,3({&lt;&lt;Ö?x_x000E_ÒUEÏ?T5¸×?,£MOøxÙ?_x0008_,ÕË?D¾ÎÝÐ?PË_x0002_Ç³JÔ?¼£¨K±[Ò?Hÿöe'qÛ?äÐ½ÞRªÜ?è§º­Õ?@Rím_x0003__x0004_¶Ý×?°gøÃâø×?_x0015_ÒúØ?Ø@§°'Ø?t÷Ð¨&gt;×?hL5Dç±Ø?¨òÿ_x000E_b~Ó?X]p-fÝ?_x0011_rDÔ?TÜÍ6±2Û?_x0014_£UI¢_x0016_Ó?T**§Õ?dÒ!ùÆnÚ?· À®1Ò? þ]b,Õ?¤W¶vo,Ù?¸&gt;&gt;ÏiCß?`¾G°9_x0008_Ô?hò_x000B_sØÿÒ?¼	~7éÚ?p"/æÎ0Ú?¸åIâ ûØ?¼__x001D__x001F_¨Í?ÔÇ!Ç_x0005_ZÜ?´Fqr_x001F_Ñ?PÙéjIÓ?V!CÃÖ?á®Ï_x0018_Ý?_x0008_¡k_x0004_y Ë?&lt;nûaOiÕ?ôP%Ü_x001A_=Ù?D_x0001_Ä+_x0002_s×?_x0001__x0002_$V ¤»_x0011_Ò?LÑ4ÛîÖ?LÃñ4©UÙ?è´ÀÒ)É?Ôõ~Þ´Ó?x/_x001A_ßu×?_x0014_ÛÎ,ÕêÒ?ðt-_x001D_âÍ?HÐyZÏ?T3´ær2Û?ð£_x0005_OW|Ð?°_x0010_ÔYºÐ?èÖ¨xÖ_x000D_Õ?üï ¿^Ñ?`|°ðÐ?8%àgìÕ?Dêô×Ö?_x0018_&amp;H@=êÙ?Ôx_x0010_þõ¦Ö?X_x000C_Ë¾#ÆØ?tÆu.|_x001D_Ñ?¼ë$_x0001_­ÎÔ?$_x001F_¼_x0005_=:Ô?,¹KI¶UÔ?Ü\Hv§Ù?¬A;øP Õ?à7¢À@Ó?_x001C_&gt;0ÕPß?_x0001_ºê]_x0018_Û?Å43äìÔ?0ºXÒ}ÅØ?,îXH_x0001__x0002__x001E_Ó?_x0008_z_x000D_(«É×?Ðy_x001E_¯_x000B_KÖ?ô=d suÓ?ÆÏ_x0001__x0010_Õ? ZYa_x001A_Ë?_x0008_üK!Ë?ü¨_x0012_ÚzBÑ?&lt;j_x0001__x001A_NÒ?p(_x0011_J¦_x0004_Û?T_x0012_ûCqÉÑ?_x0014_ù_x0011_SPÜ?0SzNß_x0001_Û?LÝ_x0011_×?_x0004_{ùÄ_x0011_ØÖ?NînR1Õ?¤«Ú_x0008_«£Ú?h_x0004__x000E_Å©Í?íá_x0007_UaÙ?$ºã çBÜ?0Ü_x000B_n_x0016_¯Ó?&gt;9_x000E_2SÐ?_x0018_)_x0013__x0014__x0008_Ù?@h&lt;_x0005_k_x0003_Ý?&lt;a_x0007_ÚVÑ?0k_x0014_ÏÒLÛ?(±Zo×?,+JÿÅÑ?hC_x0017_ëÇ_x0018_Ð?$ Ã&gt;_x0019_Ö?@ÕV_x0011__x000D__x0016_Õ?_x0010__x0002_T1ùÓ?_x0003__x0005_°UõòlÉ?°ÍmD×?_x0008_;ÐzQÐ?`S$HwÜ?è _x001B__x001C_Ú?WlT6Ô?_x0008_9_x0010__x0002_áÅ?Ìf4g}:Ñ? ¶._x000B_SIÔ?øj-ÀË?Tß_x0001_`m_x0010_Ý?&lt;_x0004_ÉÁÞ¾Ö?dÀ(Ú\Ù?`ö°ô xØ?¨_hYÔ?wbÉð°Ô?h»RÀhå×?Ðë´&amp;FÑ?¬×_½«Ó?Ø*_x001C_uÚØ?ÄGÓW_x000F_Ò?ücBýÎ×? hËö.pÔ?TòmßJÐ?(7ÍüÎÙ?º_D*;à?tuÕ_x0010_¼_x0001_Õ?¨_x000E__x0010_ãÇ?¸_x0005_"É\kÔ?È_x000D_nË_x0002_Õ?ì	Î_«×?8BÕ+_x0002__x0003_èÒ?S)Ò¬vÜ?X¬ój_x0018_Ð?a(ÆG_x000E_Õ?ÌrºÙ?À\`¢é_Ö?X*}3_x0015_0Ó?TqTîØ?XâÏ_x001D__x000B_Ï?Txb¾¡à?ôm«ÿgÒ?LF_x0004_M2Û?ØùÛIF8Ø?zºQûÒ?_x0008_&amp;_x001E_õb$Í?¸áòßØ?¸s¬_x001B_ÓéÏ?¸W¶.Ï·Î?ìcl»oÝ?x®Ós×?l¥my_x0016_äÝ?\_x0007_÷&gt;6×?t¶_x0010_ÚjÐ?è©_x0014__x0001_§ÿÐ? ÈòãüÔ?À@®J+%×?_x0014_ô]±µÓ?&lt;§3Çð_Ò?4¥È+ô×Ü?8_x0003_b0VË?$ç÷²»ÑÓ?@óóÈ¼Î?_x0001__x0002_üøØ#Ø?¸´%_x0008_×?Ô_x0003__x0001_Õ_x0010_ Ø?&lt;N)ºìæÕ?hÅ[à3Ô?&lt;ù_x0005_*PÛ?¬xÄBòJÙ?_x0004_"]ÒoÓ?eæ¢ Õ?tëæ­£Ò?Tõ±%T¯Ð?L@&lt;²ñÙ?$}_x000B_ÅT1Ñ?Ð$fÌØ?ÜíU¼f_x0002_Ú?$_x0001__x001C__x001C_Ó%Ü?\±|_x001A_Ûö×?ø!ªÖ_x0011_Ñ?ìè,¤÷ZÚ?`_x001D_YñÏûÓ?d_x0006_¥ïÔ? _x0018_àr;áÉ?p¶°¬_x0002_üÓ?_x000C_æÇÔp×?_x0008_]%pt^Ü?Øa(7_x0007_RØ?&lt;ÇÔ_x0008_Ü?hV~ÚÎ?_x001C_ëa!Ö_x000D_Ô?Ô½ë#_x0003_¢Ð?Ì94:=Ò? ¸M5_x0002__x0006_Í?_x0018_2{¨#LÓ?_x0010_Xù_x000F_TÛ?@NPÊ?§³£aÙ?¤_x000E_ï_x0018_iÔ?që_x001D_Ï?T©Dâ3[Ñ?l a_x0003_]Ö?Ð_x0005_¤¶rxÓ?ÐÜï{CÓ?ýõm_x000E__x0002_Ð?Ìß_x0011_sñûÛ?äMÃûsÜØ?d_x0018_o6%_x0017_Û? _x001C_ÇgútÚ?üík_x001F_Ô?ÌÍBvÒ?èÉ¬^_x0004_lÓ?¤=_mÑ?ü	ùa&gt;Ô?Øí¸%:Î?ü_x001B_×zxÓ?XI_x0001__x0008_Ö?(ð¼µ¸yÕ?_x001C_!nTæÝ?8ÊNÂÝÊ?_x001C_¾;\zÕ?üþvÛIÕ?_x0018_2çúsÓ?üõlÅèÕ?øìZ	_x0017__Ï?_x0001__x0004_¸ÖqÖYDÒ?ì¡_x0003_±};Ô?à_x0015_"_x000D_×?H²_x0007_ªM×?`Q*Ðç§Ò?Hú`Ô?¼óBÔ3×?È_x0003__x001E_3±JÒ?Ð_x0008_{òfiÎ?ìVUÕ_x0019_wÒ?`ÅXjF[Ð?_x0002_£&lt;ÌÚ?´«_x0010_e_x001E_Þ?ÐØ¨NÔ?dßÀFfÝ?PK_x0014_¯RöÖ?ä)t_x0001_9GÒ?_x000C_Cë_x000D_Ô?À/LO¨ Ó? ÐÃ_x0008_SçÖ?Ä	¬8KÔ?lål%§_x0010_Ô?|Üö¾þ|Ø?	%R_x001B_ÖÌ?_x0010__x001F_ü_x0012_Æ&lt;Ð?ÔiiÁ_x000E_ÙÖ?±ïçîÕÕ?¤CM_x001E_ïÞÑ?d#Õ_x0019_¢SÓ? vÕW_x0015_Ô?`ø:(÷Ë? Áúd_x0001__x0004_°´Ô?`Ý|î%3Ñ?x_x0015_Úw¾Ö?0B¿à?0ìø{rÞ?¤±}¸õÜ?L|ÒØÈöØ?`^|{_x0015_Ò?_x001C_CÑÎPÚ?ôNÜûF_x0002_×?¨Püª{Ï?l4oÍÜÔ?Wá¸®$Ö?_x0003_á®£ÔÔ? ³½'_x0011_Ñ?ËB_x001D_¸Ô? ûC­ïsÒ?d­RÌÈaÕ?à_x0018_Ø-u_x0004_Ö?_x0001_D ¨+_x0013_Ó?8ÞN©ÜÈ?¨âÉ£Ù?ÌÆ1¦µÓ?¸eØã_x000C_ÌÕ?,Ê´2òÛ?@Ö¸gË?K_x0004_ÿ×?x¤fT_x0001_ÃÈ?ø`Xo7óÔ? tVçÜ?Xl!·)_x0005_Ú? Ñ9Ö?_x0002__x0005_(av7	Ð?_x0002_8ñ5A9Ö?_x001C_ºµ_x001B_ÈâÕ?_x0002_é±FÛ?ôÕ©äôÓ?T$1¥æÕ?p_x001F__x0016_ý«¤Ô?_x001D_o"¹Ö?äZç*Õæ×?èºcÈLà?ØÁ_x0007_}TÓ?´Õ_x0014_õÛ?Ø:Õ!Ù¯Ù?ÚR°E{Ø?_x0008_	2 ¸ºÚ?0=ïØyfÏ?@	°Ä_x0016_Ó?_x001C_ÕvÎÜ?èà~B;Í?_x0004_½_x001B_½¨ÞØ?_x0008_ï_x001D_HÕ?Ê=6¨à?¨_x0017_,I_x0002_Ø?,ïr_x000B_¼Ö?Èï2ÐòÚ?_x0002__x0003_0_x0004_nÂÕ?ô¦_x0001__x0005__x001B_ó×?_x0008__x000C_ß&lt;=ÿÑ?øÚÊ4Ò?¤W_x000F_è_x0010_Ò?ÓV©åÑ?è~s%_x0001__x0003_aYÖ?_x0018_Ê´µýÇË?_x000C_Ã=û×?_x0004__x0013_&amp;R²8Û?_x001C_Çgò-×? ±ï¢Ö?X®·÷.Ö?t.g_x0005_Ô?¬Þ_x000B__x0002_Ó?,_x0018_E_x001F_3ÆÙ?8YI±_x001E_AÔ?¸_x001E_ß6²&amp;Û?ÈU^®×?Ð_x000B_F×?`±ÎV·ºÐ?äç`,lÒ?|Bßq¯Ú?¿_x000C_4«TÏ?¼?ÖffÔ?¸D»bÕ_x0001_Ú?Ä×.}kQÚ?x=Å!ü¸Ö?_x000C_6ÍYdãÒ?ûÂÙ*Ö?ïâ_x001E_ÅÛ?Ègµ	×?Ð³_x001F_QÒ?Ð_x000B_ßÁ·Ø?À®îL]Ë?\âÀîòÜÐ?Ü2PÎÚ¾Ö?´d©&lt;õ0Ú?_x0002__x0005__x0003_gÕ9ÀÎ?x*KyÓ?ØpÂÒ._x0013_Õ?Ôþ°ªÎ¾Ø?xmÚzoÓ?å~AÐ2Ø?&lt;&lt;·,ÈIÑ?¸çØçÙÛ?´ÜÃ^z_x0014_Ó?ÓbA_x0010_)Ñ?ÜëêvªþÔ?89´(IÕ?à³³¾3®Î?_x000C__x001A_L_x0007__x000F_Ñ?(_x0005_k"öË?,LFÛV_x000E_Ð? hÄ_x0010_Û?0_x001C_c9éøÌ?H17LÛÑ?x2-f¾Ø?XÅH)3a×?ü_x000F_xÓ?DÇÚ¤rÖ?|_x0012_)äDÚ?_x0014_W_x0014_PnÎÖ?Ü_x0004_Và8Û×?(BZ¥Õ?|_x000E_Ú_x000B__x0001__x0002_Û?@´mäáJÎ?$Í_x0003__x001E_Üjß?|É0¬»Ô?le_x0002__x0003_çßÓ?³òc÷îß?_x0008_hqMôÝ?pÅÀ¸éÛ?ìÂ¤»Õ?KòÃ,Ù?dÏôwëLÙ?Xù¸×¤aÕ? ´êehÞÙ?HÝk­a Ó?p{«_x000E_Ö?Ä`t'^½Ù?`Lh'xÓ?ÀH"êÒ?xë'zt_x000C_×?$·îd©Ø? ãã_x0018_9?Î?Loû$7¹Ò?ðUM_x0001_fÕ?»¸äßÑ?ð_x0004_!ôÝ?8v^ôÌÔ?°â·ý[×?hÜ_x0012_õ:Ñ? âèÙo_x001D_Ò?xi±:cÜ?øï_s²ß?°æ6¤%¶Ï?h&gt;¤E_x0012_ÈÓ?ìj3hêÖ?È?­_x001C_õsÖ?D_x0016_I}ÅAÑ?_x0001__x0003_¸Ù_x0004_ï¶Ñ?XïÊÅ8dÒ?Î:_x0005__x0015_aÕ?ä$Ûô_x0002_Ù?xÚ6Ë_x0019__x0018_Ð?_x000F_µ!ï»Ï?×s^?Ý?JØØÓ?0èTÑ&amp;&lt;Ô?_x0001_ÀR:¸&gt;Ù?ÈÓ~_x0006_Õæ×?,,_x001C__x0014_Ø?_x0001_SZÑ×?ðÓâ_x0001_§®ß?|D_x001D_eþ¸Ý?°zä(_x000F_Ï?uj_x0013_ÛOÜ?ü.Ì®ÜÖ?_x0010_¾c½´Ú? w¬¹ÂõÑ?PãKðF!È?üèþÉ¬Ø?4Ü_x000E_×EÑØ?ø¤àÆYÖ?p_x0001_µ_x0014_Ë\Ì?¬oá·SyÙ?Dü÷2á«Ð?à­ChLÇÙ?¤j¼ÝZ¨Ó?(°_x0005__x0005_@Ï?_x0014_ìr_x0003_îãÕ?PW²Å_x0001__x0002_M®Ø?êK_x0002__x0014_º	â?¬è^c^Õ?qè__x001E_ñÙ?_x0008_Û_x001E_Í_x001E_QÙ?ø_x0015_[Ivw×?_x0010_4_x000E_¤|Ñ?X_x001A_s_x0015_!Ê?³ÔýØ?P._x0016_¹7^Í?hÿMä_x0003__x0016_Ù?8¶_x001A_1)×?_x001C__x0019_Ã®= Ò?àO(ÀÕ?°îÞÌÔ?èrâ¦VÒ?üN9¢û*Ö? Q° ;w×?_x0018_Ýf¶Ø?_x001C_ÁåX_x0005_ñÛ?|ÙØa¼×?t­¯0:Þ?¸_x001F_ÚÑ?LÌÁ_x001E_ü¯Ñ?Xñë_x000E_6Î?_x0006_ôGÐ?8U_x0004__x0018_öÌ?Ì5ü%Ú?_x001C_v»¡}ãÒ?|ä½üø_x0010_Ñ?è&amp;_x0003_»Ö»×?_x0010_%b¼ß?_x0002__x0004_tÂ_x001E_Í?Ù?ÐëNXzË?¨:`q¯bÔ?´Çý&lt;¥à?Ü_x001F_lÂ¦ÖÜ?°_x0003_#_x0004_·Ñ?ä%»¯GÐ?_x001C_ÓÜPaÚ?L¨ìun4Ö?À¸XniÑ?tlèòÒ?ì_x0013_GG°Ò?øTl_x0019__x0014_Ò?ä8ÀS¿_x0012_Ð?c±Ö?0T[_x0006_ÔÙ?Fa*:[Ð?hÁ_x0018_Â_x0001_²Ø?ÐÈÐKº?È?Àä_x0015_4rÊ?D'JÓ?0¨×æk×?_x0014_¢[u!Ù?ã/Ã	Ë?ÄÕ0éÞÛ?à;ò*CèÒ? ß8B½Ô?XÇ¯]VqÐ?¯»JÝ¬×?HÁ\¼ºÅÌ?ì_x0018_|¯_x0007_Ù?L*Ç	_x0001__x0002_h¿Ù?P5«Õô_x0011_É?¸&amp;Y_x001C_þ_x0018_Ô?P_x0006_Wê_x001F_Ø?_x0004_ç7×V_x0011_Ó?|y.²ù÷Ý?è[_x0006_"DÎ?_x0018_	£dZÚ? §´û.KÙ?ülI·RÒ?0½v Ù?Èî B¶¯à?èû%_x000C_å×?ø±_]ýÕ?ÀIäÜ×?üHÊ|þ¬Ø?P´BL`Ü?($v_x000C_#×?_x0001_\Ã¬æÖ?_x000C_²0_x001F_ÛþÖ?_x000C_¤o¨BlÑ?xãsa3Ú?_x0018__x0019_Þ§¤6Ö?|L±èLZ×?ìFì^SÔ?$_¿s_x0016_{Ô?x¶HDÒÏ?Ð©Î§EÒ?°Ï_x0001_Ñ_x000F_Í?¨öX3]_x0006_Ô?,»x_x0003_Ó&amp;Û?øKä_x001A_UË?_x0002__x0003_0|£j_x001D_Ò?Àà?_x001A_3×?8wv_x000C_jÐ?hÞ]n*¯Ù?xg¶BL¨Ð?_x0008_¥F&lt;%Ñ?ÀÁ+gg5Ô?´Q4_x001A_ÀúÕ?_x0014_j_x0013_ó_x001A_äÒ?¼_x000B__x0019__x0003_)Ù?tùO¥^Ó?Ø)÷FdWÎ?_x0010_¹Å­_x000E_GÖ?ôÑ@_x000E_Ü?d_x0007_(åZÐ?0ÔÊ»ìÎ?øíqË¿Ð?ÈáïÈÏ_x0001_Ò?àw_x0001_sÍ¦Ô?x¥ªs÷7Ú?@fåÐ¸Ò?$þ¼¬YSÐ?_x0014__x001E_Sv&amp;wÕ?ø_x000F_§i0Ô?(¤ë2'Ó?àÕq×ÓÐ?_x0010__x001C_Á?D_x000C_Ø?ÐSµ_x000C_ØCÑ?X÷&amp;=×îØ?0]é×H×?qL°_x001A__x0011_Õ?´,Ð­_x0003__x0005_ÏÎÝ?_x001C_Û_x001A_ò&lt;Ð?_x0010_&amp;_x0005_cv_x0010_Ò?ì_x0007_J&amp;Ë?¼	iµ4½Ò?X_x001B_@_x0006__x0014_pÔ?"ç_x0002_hÁ_x001D_à?xRNéÖ?9Æ¼¤_x0019_Õ?xk$;.vÔ?|B3vàÂÕ? ¤¹I_x0017_Ó?`®íÉ_x0001_Ô?&lt;Öí_x000E_Þ\Ó?p_x0001_Á|_x000D_Ý?_x0004_8³_x0008_qÞ?jxôÖ?x/§ÎuXÓ?ÌK-ÿÕ?¼{Ølh×?_x0001__x000B__x0013_\}Ñ?\ú_x001F_ÅcÛ?_x0003_EäfÂ-Ô?¸6Î´(cÖ?ø?CjAçÇ?Ððwc ýÕ?¬&gt;­°PúØ?PÈéoÃÛ?ÜÃÛ²ðÓ?X¢*É_x001F_Ò?L³ß`_x0002_×?¤þK%mÌ?_x0001__x0004__x0002_y¬1Ç?|uÙä_x0019_+Õ?X»_x0007_o1]Ô?hêÿä%Õ?_x001C_û5nLVÖ?üÍßQ*×?°zïiÙ?x[H¬ð\Å?ü7Þ¾Ù?_x0008_*`_x0004_Ý?°½g_x0005_±Ø?_x0014_i_x001F_ªÍ¹Ñ?_x0006_Æe"üÕ?8`&lt;_x001A_û$Ç?tQw_x000B_à?¨ÿ f/NË?Dè¨iõÖ?4~¦_x001F_º_x000B_Ý?h_x0012__x000E_/GÆÕ?à|ÔãçÒ?TZµ6Õ?_x001C_#4`"Ö?ð/­Ö? w_x0006__x0003_ûÖ?dc$ª Ð?¨9ènÔÑ?,°Öòa_x0016_Ø?äFóÇ_x0015_Ü?ãíÁFÙ?ÔÀVOe_x0013_Ó?|b^FØÕ?°_x000E_°_x0002__x0003_ÞÕ?4z3þ_x000F_Ô?PñcµÞ?`Fx°S×?_x000C_§_x0018_¥¡qÖ?_x000C_Á· ²µ×?»_x000D_²_x0001_3Ö?Ú¥&gt;¿5Ö?7ô;_x000D_Ü?èFPMgÚ?4__x001A__»×?Ä_&gt;&amp;a;×?Ð´°%[Û?Ô74_x001A_$È?_x0018_°&gt;ÛY3Ö?\_x0001_wýB¡Õ?_x0010_À_x0014_öCÆ?¤3ðÈ8RÚ?Xî½01ù×?örµá?¸_x0010_IKÚÖ?¨j¥ËtÖ?¬{äNikÙ?_x0002_qý;~Ñ? ¿M±_x0004_ØÔ?l¤¡Y# Ð?¬ÔGtHØ?XËaÉM_x0013_Ð?8,:5	Ô?_x0004__x0012__x0013_FÐ?_x0008_D^-NC×?h_x0006_'¥S­Ù?_x0002__x0005_ÀU½ÜGÏ?xlE{_x000F_}Û?¨¼M-IÎ?àJÁÚßË?@¥ÈGÐÜ?8zç}²Ï? ¼N´YVÚ?|Y0wÚ?_x0002_J_x0003_ÞESÑ?°PH±Ì?P_x0016_(ð_x000E_ÛÊ?_x0001_qÜ$Ï?´Î`ª±Û×?@48 _x0016_ñÛ?ðÝ_x001B_ÍF±É?àQHQ~Ò?(*6qtéË?0Y,}(¼Ï?X£"·_x0013_£Ó?_x0002_Â±_x0011_j_x0008_Ñ?ü,³_x000D_c_x000B_Ô?@ök æïÖ?¬=nlßoÝ?X§ý:`_x0013_Õ?,D_x0004_0Õ?8sÑ¦2Ò?ôjþÄ;Õ?$±_x0012_ç5×?_x0002_=_x0008__x0014_6ïÓ?h¥_x001B_MùÇÖ?_x0010__x0016_ßvÏ?tb_x001E__x0002__x0003_Þ?\àPvæÜ?ØâÀÜÒ?ØÃxýÕÂÒ?è}P*í^Ø?È"_x0017_Ë?lxPÍÔÆ×?WÎ£_x001F_Ø?hÿK_x000D_¸QÞ?l¼þMä_x0001_Ó?_x001C_×_x0013_ãÑlÙ?lÒ£*_x0005_ÂÖ?¨]Ä«ÿÎ?$_x001D_óÌ	ÞÛ?¼÷æÕ©Ø?ð_x0017_½WÒ?`Á¹CöÒ?øìbÌ?&gt;5Q´ß?cý.)Ö?_x0018_Ááø&gt;Ò?ðÑ	ÁäÐ?lµPÓàÚ?ÈU}È±ôÕ?_x0010_Yöñ_x0003_ýÎ?ÔvíÉÐÑ? º7vÍ?@_x0002_¦NQ_x0004_Ì?è_x001B_ø§_x0005_`Ñ?Ä_x0015_gIäØ?´C_x0002_åD×?_x001C_×ì%ãkÒ?_x0002__x0003_@Ã{&amp;BÒ?0'ècÎ?_x000C_µXZ_x0001_ÙÜ?&lt;æìüØ_x001D_Û?xá²/ÿÙ?DjßÔºØ?(ºo¬2¾Ô?_x0002_DÈ_x001F_ñÑ?L²CÜ?¬u6oÿÉØ?,O½Ö7Ñ?Øâ_x0019_e×Ó?°ø?Aìz×?°·ß_x0015_DÎ×?¸_x0004_j=äþÒ?ø9R_x0001_êOØ?_x0014_«V§Ò?_x0010_põ'´nÎ?Ì~_]f¦Ö? ¯^óØ?¤­¯¦±LÛ?x	ÀÖ?¨!_x0016_îÂÜ? _x0012__x000B__x0013_FÛ? ?&amp;2ÚPÎ?ÒøÕÎà?_x001B_8ÇÎÚ?C£Û_x0012__x001F_Ù?&lt;}{_x001D_fÐ?v	¥¹àÓ?`VSÀ_x0012_ºÖ?àr _x0005__x0001__x0003_,wÕ?&lt;ÌH&lt;¯Ô?X3ZÂðßÒ?_x0001__x0012_D_x0011_{*Ù?èx1_x0006_õñÐ?_x0001_óW2§ºÍ?ðð¡ÿ&gt;kØ?ÌXDÓà?pá=l_x0010_Ú?_x0014_b¡nUyÖ?$Ê_x0002_Ú%ÐÞ?&lt;qJ9_x0018_BÖ?HÈ&gt;_x0003_fÐ?P$Ø¨¶­Î?5Égå»Õ?@{_x0018_B`IÒ?àÜXé½IÓ?¸ÄL!;òÒ?Ø´!ªÏ?¸+V_x0016_¡LÔ?4Ýë]_x0016__x0010_Ö?¤7ßc Ö?_x0018_Gÿ_x0011_Ð?üª|UC×?h_x0011_n!÷Ô?HÐ÷'aÓ? ¼ÆAç_x0008_Ú?Xå¾o°Ð?`³r2Ø?è{ÓO_x001E_&amp;Ë?¹»Õ?#&lt;êÐ_x001C_Õ?_x0002__x0003_0åE3ïÂÔ?PÔ:_x001A_Ãà?¤5UÝnà?*Èß#Ú?0ÏBY_x0005_öÖ?_x0002_e æpù×?üeµíÚÎÓ?TY|_x000B_Ñ¯Ú?àÓ¼/ZÒ?~mEó-×?§2(ÐÒ?È1_x0010_½ÍúÝ?Ð0Å,µtØ?4{ûl_x0001__x0008_Þ?|nË(Ø?Ø2ÀQ¬_x0012_Ø?Ò°]_x001C_«Ñ?\a«TÍÄ×?L«¸Å#¹Ö?È®¸4lQ×?ËRs¹Û?PBj^[Ó?¸Jt?Ñ?àV_x0007_.Ê? _x0010_qn2Ñ?Ì¦_x0016_ _x001D_-à?xô|_x0001_Ð?è/._x0017_ËwÝ?_x0004_ëÎWgWÒ?_x0014_xÐ­Ó?L6G	©	Ü?_x0010_¬gZ_x0002__x0005_¬öÌ?4Q©²Ðw×?8Km&amp;¹Ì?°?})ReÐ?ë¼LmÉ?¼çÆ_x0008_Ù?`_x0010_ÎøØ_x0004_Í?àýÑ_x0004_ã×?¸Z±_x0019_ Ü?à_x0017_£5x_x0001_Æ?L¯_x001E_ÜB.Ñ?´Í|%{`×?xy8_x0018_ZÍ?4è+ãsxØ?°_x0003_Ó_x001B_cÐÚ?_x000B_	?ÙÔ? mÍ®ú-Ê?Ð+þQS.×?È_x001A_5n6ÄÖ?¼_x001B_LíxÕ?&lt;°7øäÓ?W_x0013__x0010_ÖyÖ?È¼¸ÛÃÐ?_x0018_ùD__x0007_,Ô?`JùhLØ?2 ¨ÕÝ?p·®³É?hN$_x000B_Ã×?°äR¦Ý?°P¶MxåÑ?`]L8_x0018_Ø?W`¹n7Ù?_x0001__x0002_ìÌ_x0018_¥ZÊÙ? ÃeRÊiÔ?$r^´	Ó?,_x0019_ñgyàÔ?,_x0014_âò^_x0017_Û?D[²8C×?x@Ø«"Î?TrÑ¤ÅÝ?ÐL_x000B_Afß?Ð­+ÜÜ?¸«µ£æÒ?\ê"6ZÕ?ðÞ¶c=÷Ö?d­_x0001__x0012_§Ô?_x0016_&amp;%Û?Hm+M5.Ö?[LzÚ?H³FñÝÉ?Ð_x0019_3l_x0006_Ð?\°ðvÑ?àÂªù_x0008_ºÕ?_x0019_ªÖT	Û?R^êçì×?|.ù_x0007_á-Ó?Ð¹Àþ&amp;ÔÙ?cEÒ6¶Ð?HR~÷¾ÅÖ?`ÈöªRÓ?H_x000F_Å"H_x0013_Ø?L]p®ðÐ?ØâÙsÓ_x0007_Î?Ô¸_x001B_â_x0001__x0002__x000F_\Ù?(¯ Ó?YXB_x0005_¹Ð? lðF©Ê?àU&lt;ç)Ù?_x0014_u¥ùh/Ð?ø_x0015_ÐÞ9Ô?ì&amp;[püÓ?_x0018_{$*%Ù?_x000C__x0011_¹½üßÓ?PnH&amp;©}×?0¤cvq_x000E_×?ø¿ÒuäNÍ?`±v$Ü3Ñ?È&lt;Kñ_x001A_çÍ?ô­_x0003__x0014_Ý?iÓ£ÓVÖ?ø¸ÎëÞÝ?cá:ÕYÙ?&lt;Á_x0002_y;Ò?_x0014_ºÙ³ ÷Ð?_x000C_¬_x001D_ @×?(ýKö*vÉ?È` 6ÍÙ?xµSÝÔ?_x0001_{ZÈÐ?ðÇ_x0011_Ss¯Í?È·vºÒ&lt;Ò?Ð©æÈw¶Ö?_x0008_×Î.&amp;{×?È_x0005_2=Î?tñjP_x001B_8Ú?</t>
  </si>
  <si>
    <t>09efebafb7d6252446adc1501f9f001c_x0003__x0006_¸_x000B_Ì_x0012_jÌ?ðbl6ÙÐ?&lt;_x0005_×®_x0017_NÐ?Lóù_x0012_z¤Ü?àäê_x0007_âVÚ?Øwdÿ_x0018_AÚ?¨Úä_x0019_¶2Ô?`´_x000D_òmÐ?Ô[ÕK#ØÝ?_x0003__x0002_|O_x0006_Õ?¬_x000E__x0001_-4µ×?$ïÉ-ë6Ø?_x0003_9XïÞÞÑ?_x0014_NFd&gt;LÜ?_x0003_¡8FË?4ÐyÇ_x0013_Ö?øM]JÈÜ?_x0004_/ÊI¿;Ñ?ôõî-wÚ?Ìë{Z%çÚ?tÆÄÙ?$FP_x0002_ ¡Ñ?pÞ|ë_x000F_FÑ?|/¿\Þ?$ËÃa{ÍÒ?¼lïñÒaÜ?ÔËô;u[Ó?(ÊaqÂÖ?&lt;b[P¨+Ó?_x0018_E_x0015_ÊHåÉ?J¯JÇÕ?ÐÑ_x001A__x0002__x0003__x001A_Ö?&lt;yúòûÓ?Ä{&amp;©®ßØ?uE_x0001_ÄØ?è÷ÆÁÈIÚ?\_x0019__x001A_|3ñÙ?ð)^ÿ·fÒ?(_x0011_§4ÓÍÙ?¸_x001E_É_x000C_Ù?LvµÂ¤»Ö? Çk_x001C_usÒ?ò&lt;[_x000F_Xá?_x0010_ÞÊWxÕ?ÐK_x0003_cø3Ò?¸Ïþfi.Õ?TëlLªÐ?¨u&lt;ÍúÜ?ÅóºÏÖ?ÀõyS.Î?JÆÿÙ?äq_x0008__x0014_¤Ø?_x0008_Dçß¯wÕ?TÛú_x0008_þYÙ?à_x0018__x000D_Þ_x0004_ÎÕ?øÞ[î©Ò?tpâZ#%Ú?pt©'ðdÙ?ðó_x0010_#AÜ?_x0014_.Õ¨ÂÓ?}o0Æ?_x0004_Ý¢¡CÚ?ÔTî_x0004_÷Ù?_x0002__x0005_äPrÇê_x001E_×?ÐÈÄdêÈ? þþÈ6Ú?¤9u(íÈÑ?ø)Í4x_x001F_É?_x0018__x0016__x0017__x001F_·Õ?/¦_x0001_2PÙ?D_x0011_{{6pÕ?hO9oýÕ?$x%û.ÙØ?_x000F_{Ì[áÕ?ô_x000E_ö_x001F_)Õ?pæ_x000F_FÚÕ?èß7.Z¤Ö?,xë¢¯×?(Î_x0014_®«_x0006_Ò? »ýU?jÌ?¸f¿ÕcÙ?@=¬ÎëûØ?øùº§-fÓ?2èeÖ?pBk^®É?Ü?Ø?_x0010__x0001_%£ÍÎ?`8_x0010_À~_Ö?x¼_X×?4_x0011_9^_x0004_Û?_x0002_rþh¬tÙ?@_x0008__x0003_ªOÜ?_x0004_tÝ;.×?,Þ°ì²ÙÕ?è4fÊ_x0001__x0002_¬_x0011_Î?ø|/_x0018_ÅÌÖ? ¬¶¾u¯Ö?HÃD_x0001_:Ú?ØÍ_x000D_|sÓ?üÈ³×åeÒ?X~_x001C_uØ?\Ô_x0010_ù_x001D_Û?ÈåôtÖ?&lt;__x001E__x0016_ÎÓ?`ìí_x0006_×Ê?ìgxA2Ò?P_x001E_ÛÔ=aÉ?tÍ+y_x0018_Ù?xf¿~lö×?´£µ¿¶Ó?4ÊL_x001F_çÕ?Ð_x000B_yÜÈÔ?_x0001_6*Þ'Ø?¨_x0001_Á­êÙ?ÜP_x0006_vÕØ?P¤,|N_x000D_Ï?`yF_x0004_oòÓ?_x0017_:ñ1Ø?¼Ãåã×?Ð_x000C_³³«ØÕ?_x0008_g½bC-Ó?¢·5_x0012_Ïà?_x001C_&gt;×ÌÂÖ?_x000C_ô¤ÃB&gt;Ñ?¤#Ð¶®Ò?R"Ðg(á?_x0006_	ôn_x0014_OÓ?Hß_x0012_i¯bØ?,û/_x0003_ÑoÕ?Ð@H'+Ü?_x0014_eSuIÑ?H(,SÑgØ?Boìk^&gt;à?lÔ­_x0003_YÊÖ?°Ç§LyÐÓ?|[7´¦Ó?_x0018__x0016_¾%ÝÏ? ñµyÕ?ðX_x000C__x0013__x0016_Xà?0ÙÊ/_x0007_CÌ?ë_x0018_¾~±Õ?L;_x0003_Ý¬zÒ?_x0014__x0004_FÃþ_x0008_Ü?ø:ä¶Ð?Ðc.&gt;Õ?_x0014_Nf+W_x0001_Ñ? ¦÷_x0005_7.Ú?X=,`©Ï?Øÿ¬,ÏÖ?dï4_x0018_~Û?@_x001E_ê_x0002_CØ?_x000C_7ÚG¼Ü?_x0018_ü_x000B__x0019_ÓÑ?_x0004_?ª_x0002_?ÆÜ?¤ÓZYµ_Ù?dk&lt;äCÒ?È_x0014_@¸Ø?ÈõÖ_x0001__x0002_qÕ?ôM*aèQÖ?_x0008_*ÝS±1Ð?Hl6=!Ï?dÉð_ÿ¬Ô?d&amp;%:uÕ?ôÿùßËÙ?düz_x000F_|yÒ?$_x0010_£9_x001D_Ö?`¤ß §ÞÙ?À^Y[ª;Ù?_x0014__x0003__x0016_wo¸Õ?ûFíE_x001B_×?ì_x0014_òH_x0014__x000E_Ù?¸DpgY«Ê?&lt;xQÿìÒ?`b7UçÜ?ÀmÙQïþÓ? ÖÀ,Æ?XÎº²þ_x0019_Í?Â_x0019_¶ÉÜ? uJùõ×?ôèÉ'zÔ?èpÉÙlÑ?_x0001__x0002_WðüÎ?H5·e;¢É?_x001C_sB_x0004_ð_x0002_Õ?_x000C_RÊé£Ø?0ßò¡_x001F_¨È?_x001C_3×¥Ñ?_x0004_n_x001E_ã_x001C_åÙ?|aÆªb×?_x0001__x0004_8n`ÎwMÙ?P1_x0016__x0001_VñÑ?Îf-PêÎ?ä_x0010_UûÕ?àÚ_x0006_X*Ô?Ls_x0002_j×?ìâm¶;­Ò?`.N_x001D_Ï_x0004_Î?_x001C_nl¥_x0011_Ò?øî8Ï_x0002_MØ?è_x0011_0_x000B_¸Ò?_x0010_ß%_x000F_1Õ?Lo_x0010__\ôÕ?g_x0019_Áá_x0001_Û?løÛù(*Ô?t_x0017_VÇ}ôÑ?Ø¬_x001D_»bØ?¬HªpíÞ?\Xê$ÕÐ?$Æ_x0004_¡Ø? êñÝ²Ò?¨$ºökÔ?Ü__x0001_ _x0002_Û?¸#@lðäØ?ðûÈ©&gt;_x0001_Ò?Y_x0012__x000D_%Ø?hÑ_x0004__x001E_pÕÞ?è{¹ÌÐ?üÅÓx_x000F_Ö?_x0001_~_x0007_0w×? â{ä­ºÓ?°_x0003_ç_x0001__x0002_&amp;_x0019_Ñ?À×ùLøÓÜ?8_x000C_z2_Ð?¸CÍ²ðÉÚ?È¦ÃÊ¯3×?_x0014__x0017_ù_x001F_k÷Ú?8`]`	*Ó?h5_x001D_ÂIÆÚ?_x0010_p«_x0008_ZÕ? óî¸ßÙ?øFÝÛa×?¼Ùiè_Û?Àh_x0006_RÖÓÈ?@X±nÖ]Ö?,Ù[a_x0017_Ð?0wkâ_x0001_"Ø?ÿm¿_x0010_É?¬_x0014_q2_x0007_ÖÓ?\çOY¾×?ì»°´Ô?&lt;+ZùÞ_x0019_Ü?àéx8A_x0008_Î?Ä)V¼PÖ?_x0004__x000B_$RÉ=Ó?(eýß÷_x0008_Õ?&gt;ÙñµÖ?ÜSÀ4É¥Ò?h!DH²ÈÇ?ô$­¹Ð?ø_x000C_+~¨_x0018_Ü?ð_x001E_ÕõêÌ?È-þr|Ù?_x0004__x0006_Ø-G°ÚeÑ?´Òñ_x000E_Ú?H_x0002_ËZbÌ?À¿QgSôÈ?ì_x001B_]_x000B_j­Ó?L^aéGwÐ?ø_x0013_Ý^~äÛ?l_x001B_\°_x000B_óÖ?ÀªÄ|fØ?_x000C_uë-Ò?X,æ×åÊ?¬)©Ò?PCûøÒ?_x0018_V³_x001B_uÎ?X_x0003_pE1Õ?x~Û¦	Ö?èìSJ)Ù?ä_x001C_H¬gÄÙ?¨åÞ2î×?è_x0001_ÓX_x0005_±Û?èÔy?zÚ?Ta3Ã8Ù?¨m#WRÐØ?0Èo_x0013_ÍËÔ?þGÈ\ñÙ?_x0004_½_x001A_¢_x000E_Í?((çnÕ?HíyóèÐ?_x0018_S_x0012_´ïÐ? !WÞâ×?ì@¶«¤LÔ?ÄwÆ\_x0001__x0005_0Ó?xàÃc¼Ì?p_x001B__!µYÉ?ã#ü=Ø?nú_x000B_áþÛ?Ô·¨éKØ?äÉ4cª Ø?Hn÷_x0018_ÓõË?Øu_x0019_`{Ì?È_x0002_±IwjÕ?|_x0016_JBj¤Ö?T'_x001C_à&lt;_x0010_Ð?¼Ä³9JÐ×?¨Ó¼³ûØ?_x0010_+(Z`7Þ?h%ÜÖLÙ?d×o	C_Ø?_x0014_ónÜüÎÜ?pì_x0003_/×?dÀïrR1Ô?x_x0017_{ã_x0003_ç×?Xo$AIÒ?pºVgPUÕ?O]ê_x0017_.Ü?_x0004_¿_x0007_¬óÓ?°÷%D_x0012_Û?ÄþTÉ{Ú?ØÒ¾ÑJÓ?X¹ÐÇ0Õ?pì_x001F__x0002__x000E_×?lëL¦ÈØ? ¨p,@Ù?_x0002__x0006_hTØW°Ú?t?ÄJ_x001F__Ö?¬AÏì]CÝ?D«4¾à?ôÞJ_x001D_¹&gt;Ô?4q¨yqxÑ?ÄV·ËT_x0001_Ô?ÈÊ_x0005_XÝ?²é2¢_x0008_Ó?p#W)´cÔ?_x001C_ÚÚ¬±Ñ?ÔT_x0016_áÐ?_x0014_tàÅ_x0017_Ð?øñf1-DØ?t¼_x000D_EÚ?0v·xi_x0014_×?ä2_x0004_-Ñ?_x0004_i/1éÜ?´wï,RÝ?Ì_x000E_\dÔ?(ÇñÏ?Ló-JÖ?LÉ«úD¶Õ?`Ss_x000D_._x0018_Ï?0¯Ô°.Ù?_x0002_}£kð1Ù?¬+ëùN_x0003_Ü?_x0010__x0017_¹öÇ?lÖ#Zf_x0012_Ø?øûDìåÒ?P_x0003_¢ÖÙ?¤R]s_x0001__x0004_ÿtÙ?@¦ÙOrâØ?pÏF_x0002__x000E_É?ôD_x0019_r.&amp;Ù?d_x0006_Ðr|Ô?? ÌIØ?_x0014_}8Å¶_Ñ?¬2 üØÑ?øX_x0006_OÂÕ?,C¤ÁQØ?Dó~õ_x0017_Þ?S2_x001B_Ç-Ô?ÔÎ»«tÒ?-n¤â_x0003_Ó?ÐÙ§1ÂÇÕ?D7`½©zÖ?_x0008_0àMÚ?(Ï¼OcöÓ?¬¶6Û?À_x001E_Ez¬Õ?äÌy#¨¢Û?ôtÝnyÐ?ìv.N×?Äã30_x0012_.Ô?tÿ¬ÍÕ?`ê,á_x0005_äÜ?¬ØqZ_x0001__x001D_Õ?,_x000B_ ì^Ó?ðÓ¬ªÉÒ?xñÙ¡l³ß?à£Ìµ&amp;_x001C_Ø?àuGïsôÑ?_x0001__x0002_°d¹§_x0006_ÖÐ? `_x0008_KÙ?í£ÆcÒ?d[3_x0005_ýZÕ?±w#rõÐ?Ü.íy5_Ó?X ¾KþÌ?¨_x0003_ðl(Ô?_x0004_Þ¯éOIÙ?°ÿU·ÃÍ?P87_x001C_£c×?_x000C_ël_x0017__x0002_Y×?ì^¿!i³Û?âMÖÎËÏ?_x0010_Y%ÏWÓ?@èÖêõlÔ?_x0008_ñzoôÙ?ØÜ¬Ú_x0008_zË?À_x0017_¤zÚíÐ?Ü(·ù×Ù?h¶_x0007_&amp;ocÒ? ×¯ø¯ÁÂ?Tx¾Ô×?tvu	_x0001_Ù?À_x0005_Û_x001A_qÕ?T[P_x0003_?Ö?¨úf_x0001_Õ?°_x001A_K©Ö?8_x000F_/	¶õÏ?øè;_x000C_sjÒ?0IìâfÞ?D_x0008_Ó_x0001__x0002_.Ô?4kàyò«Ò?àLCiiqÐ?àC_x0003_^_x0011_´Õ?ÀÕ(­×?Hy_x001B_úbÌ?HpÞÌÈ;Ò?_x0008_°q¼Ü?ÜÀ=W1æ×?à¾Ê_x001E_Î?å_x0012_Ç_x000C_Õ?°ðJÔB#Î?(y¶×_x001A_XÛ?sÑ$_x0017_à?4_x001F_ÈïNÖ?øþlÒ}Ó?pBi=ÛÿÜ?h_x0001_+1òÒ?0_x0016_õ¸Õ?Ì:ÃÕÑ?è2«IÜÙ×?_x0010_w6Å_x0006_±Û?&lt;J(ó_x0003_§Ô?l'_x0018_ðâÒÖ?xQ8à#Ó? BÜ¶qÊÏ?ì!9óPÌÚ?ld»sØ?_x0001__x0001_e­7Ö? ðsòª%Ô?`¿Ý_x0008_tÓ?´â[J_x000C_Ð?_x0001__x0002__x0004_·©_x000C__x000B_Ù?tW_x0004_zº_x0006_Õ?xúõ°_x000B_Ö?ÐÖ;&amp;_x0010_xÑ?°-ª²\Ô×?À7l^³Ï?à2_x001D_tTÁÙ?¼ê_x000E_t_x001E_Ø×?@f¤nXÓ?°nºÒ_x001A_ÀÕ?xá]_x000B_Õ?,»~}´ü×?|ZiuµºÚ?(HÔ§|_x001C_Ñ?tIrçgÐ?³³`ëÃÕ?°ï+}VSÓ?´=_x0015_+_x000D_Ò?8K!«BøÉ?¨M_x0004_¸@Í?$I_x001F_M0¦Ù?&lt;5#v¸5Ý?ÞïèÆ×?¬J(¤YÕ?é__x001E__xÙ?è¤ìÕï×?HÈMNSdÙ?¬_x0011_ÍLIeÙ?(Æ[»ÔÐ?tÇA9¤×?lâmZgÄØ?8 p²_x0001__x0004_ÌßÐ?pfÞ0_x0002_0Ù?¼?_x001E_ì©Û?$Ý&gt;äí×?à+X_x000C_pÌ?l"Æ5ÔØ?¤'*8T¨Õ?pY{ã"AÜ?_x000C__x0016_ºÜÜÛ?øks_x001C_Ò?_x0018_3Hcÿ_x001B_Ë?ð+K§ÊÑ?Ôn_x001A_ÄÛåÓ?`­~x_x0001_JÒ?ì·Á¸¶Ó?xask´Í?Èàkîªª×?Ì_x0015_sµiôÐ?TÎË¦LÓ?ôÅ¿!µéÚ?_x0014_×äÝ_x0019_µÕ?Üã&gt;;ÆÐ?0©§Ä9Ñ?6X}_x001E_HÕ?ìv»_x0003__x000F_¶Ò?_x000C_Fïp_x001E_Ú?ÀÑå&lt;Ù[Û?¨#Ä÷_x0016_ÂÔ?èÑ±îÄ²Þ?Ð_x0007__x001D_@U×?4u§3DÑ?_x0014_qºÌíÙ?_x0002__x0004_8¦_x0016_ì6Ò?xZ#;S_x000E_Ì?À·Ù¨ÍõÐ?¸®È]_IÚ?äÌ«{¢Ú?0VYDÇ×?ä_x0013_¹ýÛrÝ?¨:5ú_x000E_8Õ?Dî5²?ÅÒ?&lt;VFó7_x0002_Ö?l#_x0001_?WÔ?_x0014_H[µOÓ?(&amp;bû_x0010_Î?Ü_x0001__x000C__x000C_VîÜ?0ÑæqmuÕ?0oémS_x0017_Õ?_x0008_®=ýpÖÒ?qér_x0003_GÎ?t¶óï_x0018_ÀÙ?¨64_x0002_ø_x0006_Ö?´P¬EæBÖ? ñ_x0015_Õ¦´Ì?x_x001A_ÅY`Ý?¦_x001A_½&lt; Ü?¤xUB©òÕ?hWÌ_x0002_c¿Ú?ø&amp;àIüÍ?¨SOÙÐ?0ßGôc¬Ö?D4Ï5Ò³Û?ô_x0011_ê×ånØ?@oP@_x0003__x0005_£Ù?üZcnÙ?Ì¹nù_x0008_à?¨[NÅ&amp;_x0016_Ë?°|ÂÊÑ?\_x000F_¬»×?ÈLÆæ|Ù?ÔõßQrnß?¸«õæ¼Ñ?$Ô8ê_x001B_Ø?DÛg1ÖØ?,_x001C__x001A_P;"Ð?\_x0004__x000F_ºø]Ü?Ü2;WI!Ú?_x0008_¼Æ$Ï? kP_x0001_Ý? A#_x0019_W×?°«äº5×?L_x001C_Eès®Ñ?ØÉt³umÍ?_x000C_ÊÒÓ]Ù?f_x001A_A_x0002_!Ô?_x0008_6_x000E_¡ÍÀÕ?XP½©bÙ?ÀÉ¯ëñuÖ?_x0018__x0018_f|çÏ?Üú­_x0014_~Ü?J_x0019_"x1Ô?¸ö3_x0003_ÄÏà?4ÏÌ_x0007_YÐ? óPä_x001B_Ì?/½ÍÞÜ?_x0002__x0007_8)Kï6Ý?&lt;_x0014_Ö_x000B_Â_x000F_Ü?`ÒÀ,_x001D_¦Ý? _x001C__x000C_ñèQÑ?¨@øûÐ?&lt;ÇYUi_x001F_Ý?ô6&amp; ¦nÐ?$_ ù»Ö?¸_x0006__x0011_þÎ?4ò«u&amp;â×?°_x0003_F_x000F_EÐ? ÃwuYT×?FØá7[Ö?¤_x0001_7ÖØ?À!Ù^sÙ?|ï@ÛÛ?_x0013_aóKfÛ?\_x0017_Ç üÚ?´e_x0001_Z&gt;Ú?¤õL_x0004_Ý?_x000C_ÖYx_x0011_Õ?Ô£**­Ñ?_x0010_Ä!0_x0002_Ë?_x0008_p$1¤DØ?w_x0001__x0014_Ð?¤w_x0005_ñöÔ?è¿3	_x0001_ZÌ? #Ùf·Ê?_x0010_¨Èå7fÍ?@Ð_x0016_r6Ù?ôHÇJ_x0005_Ô?P£hn	_x000B_ÕÑ?È³Xò_x000F_É?@_x0007_o_x0006_ÿÏ?Øç_x0008_ÏÊ{Ù?è[_x0012_´~È?_x0010_cBNpÛ?Ü_x0014_ä_x0008_&gt;×Ó?	Y«V´NÐ?ÌøKê9×?T¾}_x0003_Ú?/_x0008__x001A_×Ð?¤þXÛ?øHaí_x0016_Ó?¸ø_x001A_rå_x001C_Ñ?4¤M{_x001F__x0002_Ö?)Ó¹ýà?¿WÇfWÛ?ÄÆyÉÑôÕ?lÅ_x000C_AøìÜ?äwÖÉÆ'Õ?`ÝTÔ¡Õ?_x000C_Ýo;«Û?¤÷ùÇmÕ?8»ÉoÊTÓ?\?2¿(ÁÑ?ì¶_x000C__x0005_Ô?°±Ñ%]Ó?X7dl§Ú? Æø²_x001E_çÓ?Ì)/T_x001C_ôÚ?Ôtôã Ò?_x0004_í:ád_x0001_Ö?_x0001__x0005_X"|bôÒ?L¤A_x000D_§Þ?ÀõïHÕ_x001C_Î?4ðªe'{Ò?öö_x0008_Ñ?Ðß¤*8)Ñ?_x0008_®ä~Æ?T:¨l_x0008_©Ñ?9.àø8È?Í!«ìåÐ?@M_x0015_Ì|Ø?°ÕÄÅÛ?_x0010__x001D_çx_x001D_Ô?_x0012_W_x0008_uÎ?`	Me_x0017_Ô?¬X»5ùZØ?$_x000C__x001E_È´ß?HW_x001D_|&lt;ØÛ?ôf_x0001_ª:«Ñ?_x000C_Ûì*ÑÑ?HïÓ~yÄÒ?ð¡_x0002__x0006_Ó?°äð-èß?@û¾Ã_x0001_Ò?âÃÍç_0à?_x0004_n¶T`Õ?:°Ê¬°_x0001_à?_x001C_2ò_x0011_*Ø?_x0001_s_x0003_^Ö?D¥à_x000D_lÑ?_x0008_õW^øÊ?&lt;_x0010_×æ_x0002__x0006_g­Ò?À||M!7Ö?hVÜáÀÜ?¸j_x001A__x0004_üÕ?,¯*_x0001_~Ò?¸¤7_x001A__x000B_3×?83Ë°3×?Ä_x001E_Ò ;Ò?_x000C__x0006_ó¤Ø?L_x001E_Õ´S×?xý_x0005_yöÕ?tbþ_x000E_§_x0016_Ô?ÁÊpÈÙ?H¿õNÍÕ?ü&gt;¯£_x000F_Ð?|éú/Ó?¤'&amp;_x001F__x001F__x0019_Ý?°²ß² _x0016_Ñ?Ì_x000B_*_x000E_9DÓ?üÀeKâÝ?èþoÜ_x000D_(Ù?_x0010_KKè¶Ò?äá\û½Ù?ìÓGÑÜ?_x001C_7_x0013_,l×?ði Eã¹Ö?¨uË^®Ð?¬ì/6Ô?è_x0010_µåó±Ö?îcø_x0002_­à?_x0004_Ý¯_x0017__x0003__x000C_×?_x0008_d	­F Ñ?_x0002__x0003_`AM_x0015__x001B_&amp;Ù?`1[§À¬Ò?h·¥ËÛË?¬_x001D_ú_x000C_ºUØ?»?ÛBÖ?_x0014_Ýº³-âÓ?( _x0002_ó"F×?_x0008_yk#÷|×?LÂÕd_x001D_±Ð?ÌµØLÏÐ?(«2_x0015_¯Ô?¼ WIVÔ?Lä_x0017_aÒdÕ?p¾qpÂ!Í?ôÎÈ_x000C_èSÔ?¸9ß_x0006_~lÕ?¼ÉHÊ÷ªÖ?_x0008_aÐt®Õ?üJpÞ?¼_x000C__x000F_(Ñ?¿Ë¤RßÛ?Í_x0011_4U»Ô?_x0014_³Xà7Ý?X+)ÄfTÑ?XèÇW8&lt;Ø?zÓîªcÕ?=JÉ_x0001_Û?_x0002_ÕK¯DÚÛ?°_x0004_÷.Õ?ìúëÖ?¸Ê"ôê_×?èsø´_x0001__x0002_¤ÉÓ?Ø	Sð%Ó?Ðù_x000C_2xÕ?_YÖ{%Ì?ÐäæU¾Ï?¨ï·_x0018_g&lt;Ï?_x0010_ÏG_x000B__x001B_×?\)&lt;à_x001B_Ú? 4WE¥Ô×?_x0008_Á·LetÚ?(_KÜÄöÕ?²8åí×?¨p&lt;ð_x0004_Ò?Øâ_x0019_GmÇ?ÓÏdÕ?ø_x0015__x0007_PËüË?P~_ïúØ?Pëîå'ÐÓ?dj¬\Ø?àp_x0017_'ÞÖ?¼úp6½Ñ?°Æ5*ìÖÍ?xî$-ïà×?´_x001F_¡·ÑÒ?ð¼Ý¿²qÎ?ä¾²Ì?dUýTÆjÚ?¤@À2×?c¾è\_x000F_Ñ?X¢¨ê¸¢Ò?DÐ_x000E_b³Þ?Ç2¯Ø?_x0001__x0002_x\Ô_x001F_Õ?À¿èÕÊ?HÌêËï_x0006_Í?è_x0003_?xÙÚ?øè¿×Ü?Ä'°ÌÍLØ?ÔâÕ=Å?ëìk5Ë?Ðµ7Y9È?¤ÂG0PÙ?\a{ËíØ?¬Û;Ò?¤_x001B_(¥£&amp;Ò?¤_x0005_*9|ÑÓ?ü£Ú±·Ò?èªÿ/¹Î?p©æ_x001B_"ÉÖ?´ëß\kdà?äN_x000F_°Ð?ì¥s_x001B_'ÐÚ?_x0001_å8y]Ò?èL-ÉÐ?ü_x000F_"&lt;jÐÔ?_x000C_ú_x001F_®È=×?Ø³«ßèÖ?x_x001B_äzGèÍ?`_x0019_¾y"ñÓ?¨_x0007_vÚÇt×?¨I6¢w Ê?_x0008_XG_x0006_7_x0006_Ú?Ë#!°Ï?ÔÐJ_x0002__x0003_°KÎ?`vã/3Ë?X´vÂÚ? ]tûrÙ?/}ÒWÕ?_x0001__ë_x0008_	Ï?ð5ð_x0013__x0010_dÒ?(m¹ÄWÙ?¤_x0014_e##Ú?èJüÚÓ?_x001C__x0001_uÏSíÖ?p¿æ*_x0014_Õ?ÿ_x0014_Ã×?8nóÄ¬!Ý?_x0014_)_x000D_ÕÜ?_x0008_Ì_x0012_s·Ì?hÈ¾?=Ú?ü"Û8·;Ó?¸ç¶_x0018_ìØ?øÑ_x000C_@_x001B_­Ö?ÀÁy&lt;Ü%Û?8)­äóÒ?hb_x001A_X)Ú?°O8)íDÖ?_x0004_C_x0004_=fÛ?øa_x0016_»n·Ø?DØ©j'Ö?pk_x0018_:É?PÒNº¹Ð?tMnî_x0008__x0018_Ú?Ð_x0005__x0012_r3ô×?¬,»_x0006_ÀóÑ?_x0001__x0002_2b¹çÇÒ?ØNô7¾tÜ?d ô$äÞ?D[âÿó_x001A_Ø?8Ø7_x0012_À_x0010_Ë?_x0010_Âø×´_x0013_Ô?´åEiàà×?_x0004_^Â+OÑ?¤NweÍÑ?ô_x0004_KDÙ_x000C_Ú?Ü¡*/Ú?H_x0011_nºÚðÊ?À&amp;	%ªÇ?PBk#_x0015_5Õ?»+é@Ô?Xã¸ÒÀÑ?Z_EM3_x0016_á?¨ÀL:V½×?äz7_x0014_¬Û?¬¯2a³_x000F_Û?däuN¢;Ù?,¢N@þÑ? _x0019_BX_x000E_Ô?Ôu\òSÊÚ?XL	¿öØ×?_x000C_âþÞÔ?@Ë_x0014_bá§Ò?ìP1¡ÚÚ?ô_x0001_Lúx¶Ó?PDi&lt;$Ò?`Ê(ômÐ?D=ÿÈ_x0003__x0006_öÖ?°Ç+èÑ?xhf¶J¾Ð?_x0019_â_x0013_ëÀÛ?l_x0008_3]¦Ó?_x0008_7_x0017_ÀÛÅÒ?\H_x000E_ 7_x001B_Ô?ÿQ³8sÕ?¸~Ñµ_x000B_áÆ?ð_x001A_Üð¿Û?¼%_x001C__x0002_	ö×? _x0011_?0=Õ?ðþ"ÙaÔ?ÔïôÒ_x000D_Õ?Ø¿kHGÚ?Ô$åXEÜ?è_x0003_¸¹ªwÌ?Äøé«;Ù?L_x0019_#0lQÙ?ä_x0014_&amp;{oýÜ?Ð?"¾¹øÚ?ÄGø_x0003_ôÓ?oÕ_x0019_Ñ?¸­_x0004_ÑÉ¸Ë?X_x0005__x001B_/ÆÖ?«ä´KÍ?ÀPe_x001F_ªÐ?ôêÉÒnÓ?¼_x0007_4y"Ù?èÿ_x001B_KÞ?_x000C_!ÇZ$ÂÜ?x¼_x0001_1­Õ?_x0001__x0002_ &amp;_x001C__x001E_¦Õ?È_x0017__x0019_G4_x0011_×?&lt;¸Æ_x0016__x0004_Ö?TLã_x001C_¿Ô?°Â_x001D_p_x0007_×?¼_x0004_N©ÉÓ?H_x0014_ùQ,_x0019_Û?¸`¼§ü%Ù?´ê&amp;®Ö?4úºQ_x0013_Ô?lð1×?0âlü°\Ò?`w_x000C_1dÒ?_x0014_Wòav×Ú?Ðÿ(.ñHÓ?à_x001F_Y&amp;&gt;Õ?ÀU¥_x0001_Ö?Ìº)[Ø?äÇÄpï;Õ?¬N_x001F_¡R'Õ?ì/ïZØ?¬öC`éIÝ?ÀFº_x001C__x0007_úØ?%/	ûSÙ?ÀÈ¤û_x0016_Ä?ÔÀêÑäGÛ?tX¹Ee#Ý?H_x0018_ê½^Ë?P§»_x0013_:Ñ? «ß_x0018_¢Ñ?H/¡Ö?0y´_x0001__x0002_õÖ?Ô_x0008_'öÿPÙ? _z_x0012_Ò?´_x000C_RÜý'Ú?¼_x000C_É6_x0019_Ø?jëNÒ?_x0018__x0010_§_x001D_OÔ?s_x0001_YÔ?_x0018_ÎXí_x0001_kÕ?¬csý7TÖ?8@Ö&gt;7Ø?( _x0014_y_x001E_ÏÐ?("ÂhqÏ?´_x0011_ù_x001F_ºÚ?$Ç79Ð?PoÀ°/Ú?8îqÈ;×Ù?xÒ?_x0017_âØ?`_x000D_4_x0012_òÐ?Ü_x0011_ _x0007_|VÙ?°âÈm½Ï?¨Ú!ÜÍÌ?Øt_x0004_éýÜ?´[ÙÝ?x²_x0019_­µØ?èl_x000D_©3_x001F_Õ?dß.¨%\Ö?P_x001E_ñFÑ×?L_x0002_¿n_x0017_Ù?ìj_x0018_ÚÁcØ?HÄLÊrãÏ?Ä[}pyºØ?_x0002__x0003_h×·_x0010_R=Ò?ùárÀ_x001C_Ø? Î&gt;yjAÕ?`ð	Ü_Ô?pOùßúÐ?_x0010_Î÷/`Î?®È|&amp;_x0003_Ø?_x0008_hB³©'Ì?\_x0001__x000B_|ÍÚÕ?È+BofÑÕ?X:KiSDÎ?|_x0019_æ¨_x001E_Ø?8\ó¶6¾Ú?T"ËaÖ?Ø÷¢	=Ü?_x0008_È}"|_x001C_Ú?ð¿_x000C_dØ?PþÂ÷­Ë?Ükï_x0016_Ñ? óÒ_x001B_eÍ? _x0012_ä_x0002_öÑ?¸_x0007_ÕÝÜÓ?dU_x0019_¥IÑ?4í½ÎOçÖ?0 ÌuMÕ?"I¢ìÚ?_x0014_;_x0001__x0004_*NÐ?lt'¬_x0003_Ü?8Ù.B¯_x000E_Ô?@AúÝ_x001C_Ë?p¬GÂ_x000F_Ü?8^ùÉ_x0002__x0003_ÐMÓ?Ü&lt;Î-7­×?Ì_x0005_T3µ_x001F_Ú?°?$ãößÍ?0_x0019_òæÌFÚ?èÙå*0Ó?ÈØjÜÔÉ?X©DPØ?@_x0016_Êâ¤Ï?X&lt;þ½_x0017_.Ô?_x0018__x000E_ØÞ Ï?¨åÊÄ5Ü?_x0008_ùÛ4y|Ù?XªU5ïÌ?_x0010_c_x0019_ù_x0004_´Ò?_x000C_{¶à_x0016_\Õ?ªQGFÜ?XVF8!Ú?äp±0;×?´_x000D_iõÉûÔ?ÀD?4EFÔ?_x0010_3z#RÝ?ÐrUðYÔ?HÖßë_x000F_7Ô?_x0014_?*_x0018_WÃÑ?t)¼ÈÔ?_x0004_©DEÓ?ô¸Ð¤WÒ?Ü4±_x0017__x0001_ÀÙ?|U_x0007_à®ßÕ?ô¾P'Ø? ZOëbGË?_x0002__x0003_äë;£Á"Ù?4½¯ìh×?¬?i©,¥Ó?@ÃS±#Ç?[ü]__x001C_Ó?ó­¾Ó?lJ_x0014_&gt;Ó?`D¾_x0004_hWÔ?àà_x000D_¥ª4Ö?_x0002_Þ8_x000C_áË?_x0002_ò&amp; _x001C_­Ü?4 G çÞ?¤8Oà=YÔ?¤_x000F_UC_x001F_Ü?_x0008_AßéúÔ?¼_x000F_ñùýùÐ?_x0008_&amp;²Ê?\8Ãñx Ð?,©_x0016_4L#Ó?$ê"_x0004_Ò?,tì Ó?ð_x0004_aÝÍ_x0007_Ø?4_x0004_h{)ÒÕ?Ð¯xÒÀÖ?dGSI¹Ô?T_x0008_ö&lt;1Ò?&lt;k]ÜÍÓ?ø1_x0001_´ÈÞÝ?Ø_x0001_Ú_x0006_rÐ?²nµ_x0018_vÓ?x	QRk_x0013_à?ð8uÜ_x0002__x0003_Ï_x0013_Û?x&lt;$¬_x001A_#Ù?®ÚÏ?JaÕ_x0013_LÔ?ÐßqÕAÊ?_x0002_e9_x001C_Ó?ìopØ?_x0014_?ÞÕ¹Ð?lÅ!9[Ü?×"êÒ_x000B_Ó?°Îf_x0008_Ö?_x0002_Zû_x001A_ÄBÖ?X3OÜRÈ×?°ñîËÌ9Å?_x0008_LÅËéÒÚ?Ègõ_x0008_¡dÜ?¢Ú_x0003_ÚyÛ?¨uCõ5_x001D_Ý? ÆúrÈÇ?#õoÒNÕ?l_x0017_ÅÀÏ9Ý?H,Úý	Û?à×+	òºÕ?Hã§W!Ö?(à9ñÙ?¤áAª_x0003_Õ?$þÞÙ³yÐ?8ýC¿ºÖ?P_x0010_8_x0008_ÿØ?è_x0001_}ûRÖ??0-YÈ×?|7Ñ¥&amp;RÕ?_x0001__x0003_È²UýÕ_x0019_Ò?0_x000F_T_x0011_Q©Ó?ô©_x0017_äÕÓ?ÔçG¡âóÔ?¸«H¼Ú?X¦_x0018_.(HÚ?_x0004_ã¶XòÜ?¤-_x0017_ÿ´-Ö?ô¡_©ùÜ?$»ÄÝLÖ?@_x0016_¥ÅJ×?P¼¯a_x0010__x0005_Ú?&gt;,®s_x0010_Ô?ü¡*Ì_x001B_xØ?(_x0006_Ãn¬ô×?TÆÁ¡ÖýÔ?&lt;¼ôtß?2°_x0002__x0003_²Û?¸¸¹`_x0017_Ö?À³|yöÕÓ?|¸*ÉÞýÓ?È_x0018__x0018_ÕWÈ?¨_x001E_ÊñJÜ?´!Âà(×?|ñ`Úv2Ý?8½E±üáÉ?X_x0006__x0013_ùÕ?ôZ,@ö'Ô?ôà¼'Ò?:dÁ_x0010_°Ô?|Èë_x000E_^bÔ?Ô_x0018_=õ_x0003__x0004_úaÒ?`_x000B__x001B_ó_x001F_5Ú?À§3_x0014_bß? "¡þ_x0001_dØ?°öÿPâÓÕ?29ÌY_x000D_×?8ÿ:qÒ?t3©_x0018_Á_x001B_Ñ?ÈÛ¤4æùØ?ÈvöÁ_x001C_Ç?äå´Át]Ó?,j-½Ñ?\¡^,Û?@7)ÉË3Í? o_ãö'Ù?äIl}_x0015_ù×?ôÝ_x001E_s^Õ?|-ÃÞÕ_x001F_Ó?°-T_x0006_Ä¡Ð?ØuË_x0002_?ÏÌ?À¤&lt;åØ?_x0018_|k¿Ú?xí7ý%ýÝ?®p_x0005_â×?Ä÷º'~Ò?&lt;etÌ)LÙ?ØÂú_x001E_®yØ?èÙFRªÔ?dóÅëTÛ?HP§_x0012_¹ªÖ?¤Ê(i_x0011_/Ø?&lt;­SÏÍ?_x0001__x0002_ð» ¶_x001B_jÌ?ÌZRµ0Ù?_x0010_ Ô¾vÕ?i:`Õ?Ä_x0012__x001B_Y|rÐ?&lt;jF_x0005__x0003_&gt;Û?pY	Qê5Õ?ÀßbV_x001B_§Ç?pò7z\Ï? _x000C__x0005_{KÖ?`jØ_x001D__x001C_ÀÖ?(_x000D_¨¡¼Î?Nès_x000F_×?èL=ÇÛ?7ºG¼Çà?èyVÓù[Ñ?Pyäpb_x0003_Ö?JËðaçØ? à_x000C_K¦ãÓ?_x0018_¥zøâÚÔ?¨éÞ±7Ö?¤_x001C_Ìd!Ö?ª²XÑ?x4w_x0015_TG×?¤_x0008_-¨âÕÛ?8_x001C_Çñä_x0002_Ó?Øýs¤Ó?°¡"³ôÜ?  ØS_x000E__x001F_Ó?&lt;È)bæ{Ö?D_x0017_2Æ«Ø?°yQ_x0001__x0004_4Ù?P_x000C__x000D_dK×?¬Ñ_x0002_ZãêÖ?àB_x001F_j_x001A_«×?ð_x0006_ÕõÂäÝ?¸_x0006_´«Û?ð_x001D_¢_x000E_§\Ø?Xk_x001B_	l¥×?_x0010_É8O¬XÚ?ÔL;RÚÓ?$bh°Ò?X?´õ½Ë?_x0001_(9Jt_x0007_Ö?@	Ã¤Ñ?0`ë@_x000D_Õ×?¿dr_x0003_éÑ? 5Ñ2ÇÒ?Ü£R±yÕ?d¤ù_x0010_|_x000D_×?ìÍ\_x001F_úKÐ?ä¨._x0017_a?Ú?t'¨ÛÒ?8ÒÏ_x0002_ûÑ?ø¸çØ8Ý?p,ÃiNÒ? Ûö¬&lt;Ô?Ø¦2WyÏ?ðÝ~ºÏêÔ?Ð_x001D__x001F_EØ'Þ?Àlú¾*Å?_x0018_êàC¼Ò?æqPOoÒ?_x0003__x0005_TIß°ÕÙ?¨²__x0016_¤Ò?,j_x001B_7fÔ?x_x0002_èª`_x0004_Õ? _x0012_¿ÖÜ?_x000C_=rtÝ¬Ú?lA&amp;Ä,Ù?M_x0014_èóä×?_x0003_Ä_x0007_,M9Ù?èÃ¿Y!~Ä?HÃb²ûáÔ?ü¯Å=°ÂÓ?_x0001__x000C_âº%Ó?hoé°]mÑ?ðç_x001F_½)"Õ?_x001C_´IK|_x001B_Ù?_x0004_ïÝSzÐ?Ì!Ån^Ñ?¼ùâ_x0013_(Ö?_x0014_:W¬µ×?À_x0016__!òÉ?ò9_x001C__x0014_×?Ø}$¯iØ?àÄ_x000D_à_x0017_Ö?ÌçÉfzøÖ?Ldº¢ÄÑ?$|ÞRq!Ò?HàzãGÔ?äÃëAWCÓ?pKí1ºÐ?@l¨Û?pÓò_x0001__x0002_¶+Ô?Õ©N_x000C_:Ð?ÈjÖRFË?äßz¸ÍÝ?4ìKd^¾Ô?¸ìeÑ?°sõÛæÞ?xçÄ[)Ü?JiÀ	ãØ?øgü¶ Ê?_x0001_Ã» !Ù?°ëlÝG_x001A_Ô?¸w±¯Ý¬Ó?VX})bÛ?L_x000F_i_x000C__x001B_ÛÒ?ìL}_x0008_hþÖ?t»â_x000F_rÕÓ?_x0008_°_x0003_ù3¤Þ?Ä\h2Ñ_x0003_Ñ?ÜS±²*Ü?ÊSé¬Ô?ÕlÜ·×?_x0011_ÓL_x0015_îØ?`*ò:4¤Õ?_x0004_²%¼[ Ô?4Ïÿ`öÑ?¤(ÿ_x0004_HGÙ?XÈAD*×?H¼dLÆmÏ?È&gt;_x000C_£_x0001_ÙÝ?Ð»è_x0017_ØÆ?HÃÒ=­Ò?_x0002__x0003_èòFVÄÖ?la´T·øÑ?_x0008_ÛÁ;´_x000E_Ò?XÛÖLÐÔ×?,K÷ÅeóÞ?¼'{eOÛ?Ä­ÏïÑ?0+_x000B_põÏ?d{¬éÇ9Ó?õ¶­Í?à~Äì_x0010_OÒ?ønB¸}Ñ? ó¡oÛ?_x0002_{CÝ&lt;Ð? ®»ÌcÙ?dºX(@&gt;Ü?_x0017_M*G=Ó?4ØF)\3Ú?$×ûmyÅÓ?\TLeìÖ?P¿ùË®áÚ?_x000C__x0018_J?ÝÛ?_x0001_)³-Ø?h§ÅTÏ?ä¹«&amp;&amp;_x0002_Õ?_x0002_¯%e¦%Ò?Ø_x000E_`Ù?,:*Q2×Ò?ÎG`'_x0006_Ó?ìëÁH_x0001_!Ø?ØÒË'´Ò?dBX¸_x0002__x0005_Y&gt;Õ?°2ú/_x000C_nÍ?l"î/_x0018_OÜ?ØRìPÄ_x0003_×?ðR]_x0013_òpÛ?_x0018_¤_x0002_RF_x000D_Î?(BÓ_x0010__x0016_Ó?°DØÆ÷Õ?ÜµESF×?Çá_x0008_×?Í Ò?¨_x0006_=CF_x001C_Ë?85!rÃÚ?æª5:mÒ?è£EÑü_x000D_Ú?Ü¦êfììÒ?dCð	Þ?`,È)U@×?_x000C__x0004_6ÌV¢Ó?û«a+Î?Læ_x001C_£;Ú?@,¾)_x0006_Ú?,_/_x0001_ÞoÒ?xM6_x000F_Ö?ìÿjçïvÓ?üdëØ?X=ÜEeÇ?¬_x0018_g_x0002_ò|Ý?ÀËYÕ¢ÇÖ?_x000C_`w_x001F_s´Ö?üºú&gt;Ã×?È2o6A"Ï?_x0001__x0003_0_x001C_¶âOwÓ?³ß±ÑýÖ?ü$_x0002__x0010_ªPÔ?ü«K&lt;î~Ø?jTÂ_x001B_!_x0016_à?4_x0013__x000B_)ùzÓ?_x0010__x0001_¾sèÔ?8}_x0016_`_x001E_¹Ù?à_x0018_Ü_x0006_ÈNÒ?ÄßÈ1¥(Ý?¨_x001F_ÑCí(Ë?ôÄÖa_x0013_Ö?¨ÔcyäÞ?_x000C_âÄ_x0001_óØ?ð¯_x0016_ÇyÒ?¨Þr|I/Ð?_x0014_&gt;TóÙ?_x0010_ë(Z_Ô?ùSßóâÑ?l¸_x000D_Æ_x000D_Ó?(!_x0001_`b"ß?_x0014_Ø]*]×?/_¶p_x0012_Ò?T(§jÐ{Ó?Ø¦E1_x0014_®Î?´î_x000F__x0013_ß?Ìµ¯Ï$Ô?¨Ä­³Í?_x0004_8-&lt;ÓÉ? _x000E_òÉ´Ë?_x001C_ÑÕ)_x001E__x0015_Ô?°%ç_x0001__x0003__x001F_Ñ?x(ðÜ!±Ø?$³_x0013_£ Ô?`_x001C__x0012_uê×?dsÑïðEÙ?HØ5Ý_x0011_âÑ?¨Íä_x000F_~òÌ?´_x000D_ãÐqÔÕ?@Ñ_x000E_ÜlÈ?_x001C_ßÉ!ÜÂß?è/êUdÂÒ?àzFFßíÌ?lÑ¸_x000E_Ó?ÈÕ£T¾Ö?PÍª´Î?Øñ _x0006_wÊ?³ÿsÐ{Ð?_x0004__x001F_ÍOÚØ?¼êQýôÐ?ÈUc¶x¼Ì? Õ«3ÙÝ?¸_x0007_	N_x0008_Õ?¬ð_x0014_F¨TÓ?P°_x000E__x0011_´2Ë?¼¥UzôÑ?LE¯Ï9@Ý?T-_x0008_R¼âÔ?_x0010_°_x0012_ ÎÙ?øÜé3ÂÌ?8(|l×cÎ? _x0002_0áâÆ?+Ý&amp;zÛ?_x0002__x0003_ ®éTçÚ?_x0008_ªÁ[F0Ô?"4íÜ¸Ï?_x0014_q4Ï¿Ú?0û a¾Ë?_x000E_N*_x001E_×?`_iZNèß?_x000C_ë=KÍ Ø?ÔZûE_x001D_]×?Ðá_CDÌ×?p_x0006_Ï.H×?tÚ¤ð¯FÓ?_x0008_´@ì£_x000F_Ó?H_x001A_+,	hÙ?_x0018_î+zußÐ?àt_x0015_Ý?ÒÕ?Ô_x000C_OÎ^ÔØ?0	z]_x001F_DÑ?,Áª9µÃÔ?ÀwO3î×?P»iV_x0019_¢Í?H_x0011_Í(ÜÖ? ËÏÒ_x001C_oÜ?¬LrÄ¡fÔ?`k'6_x0014_ÒÕ?_x0002_Ú*Øb,Ó?_x0004_j_x0001_:DØ?`µ_x0010__x001B_H¯Ï?ä]\	Ñ?Ô÷aó_x0015_þØ?@s,1Ù+Õ?HÉù_x000F__x0002__x0007__x001D_Ú?ÙO3Ü?Erñ_x0003_UÔ?¸Q­úrÜ?ZÏ«?9Û?¤rp|TÔ?x?Ë©ëÑ?\iÅö¬Ð?ä²K_x0011_Ô³Ü?_x000C_ØqÙ?`_x0006__x0001_Ä­ß?LO.9I×?ÅâÕ7_x0005_Ó?@ì_x0011_1b ×?_x0008_òÃéÖ?_x0018_i&amp;?Î?Ä0³¦sÔ?ÐåßÅ_x0004_hÑ?°HT½ÒKÈ?PEt_x0001_ëmÛ?Ty_x0010_BÊß×?H_x001D_tä5ÔÉ?_x0008_k\Ò2£Ï?À_x0011_!EZÒ?HÉÑÐuSØ?à_x001A_dVÈ5Ñ?Ø_x0018_°¥_x001A_Ö?Ðo_x001D_2ØÊ?_x0010_6ä(VÊ?»JOÛ?l_x0013_éT®Ú?¸C_x0017_ã­gË?_x0001__x0002_dÖd^*=Ø?¸_x0015_É2;}Õ?´úOjGÐ?cX Ô?´_x0006_1Ñ_x000D_ûÝ?_x0018_Q_x0001_¢öÐ?°ia£LÝ?]ýeuÒ? ª;ç}Ó?Ü²_x0019_PÁ_x0013_Ó?¿Ô7_x0014__x0018_Õ?_x0007_12üØ?CFÇ7íÒ?8X_x000E_Ë(eÒ?_x001C_èøÂ½Ú?0EX=ùïÖ?,¯ºam+Ð?_x0004_ÙÈFÑ? Ue&gt;bÖ?ä_x0014_ãÆcÁÑ?øê.ïÝ2Ô?`»_x0014_ÓânÙ?,_x0019_ì:1_x0015_Õ?õ`ÍaèÖ?øÅó_x0019_´ËÖ?_x0008_'«&amp;¶$Ø?LÉ_x0011_ÒüÙ?¤_x001A_²_x0012_Ó?t_x0010_û_x001B_ÑÒ?Ð#Ú_x0010_sØ?p¶O¾:×Ô?_x001C_SÿA_x0002__x0006_G;Û?ÀÏí\¹_x0019_Û?½y1Ø?0ÜÆ)T5Ï?ô||_x0005_ Ó?¬Ð¸ð/Ô?Ðn\Õ?_x001C_]¥ç-ÕÝ?@øT¯±Ý?H&lt;c_x0004_{Ù?Ìr_x0011_êrÒ? (dòroÓ?À_x0011__x000D_®_x000E__x0007_Ô?xÓÍ»ñÕ?0QõKÝkÜ?_x0010_§é5_x000D_ôË?Ø8âç9Ò?2k"¿Ò?_x0002__x0003_-gKÍ?_x0018_òî+Ý?_x0004_lµyq0Ð?|j_x001F_+7°Ñ?_x0004_:ïÉIxÕ?°_x0001_Ý"_x001C_ÀÎ?À5/@ÍÐ?üÍ£VèéÐ?­×_x000C_ì_x001B_Õ? &gt;ô&lt;ÝÐ?ä?8wè-Ù?¹q¯§wÕ?_x0008_ÒÐÙ?ðn_x001E__x0017_Õ?_x0002__x0006_Þ_x0007_²&gt;Ø?©_x0003_ìÓKÙ?_x0002_É?îv¡Ó?ôÄÍ¬ñ_x0013_Ò?É_x001E_VQ_x0001_Ú?_x0014_OwüX1Ø?C_x0018_3'pÚ?pyÑ_x0005_²/Ú?_x0002_·òq_x0002_@Ö?_x0004_HÈ°§&amp;×?ìUò_x001A_Ø?D_x000E_¾ëwÛ? ÓqòÛÓ?$æ½Üq;Ú?`vTw^QÓ?[-jHÝ?pàxUÓ?ôÓl3M_Ø?4«;÷ÜÑ?d_x000F_9 £Ü?pãDë¬×?ÐsÕ'Ö?èÏä½uØ?¬_x0019_þÆÿÑ?P¼1_x0001__!Ø?_x0002_Æ÷²q_x001E_Ô?h·©W;=Ø?Þ*üÏ?¤Pþ¤5Ô?Àn?p_x0018_Ð?TÙeÄÖ?8wr_x0001__x0002_ZÎ?_x0016_Ï ?Ñ?¤DWõTâÕ? *ÔJ_x000E__x0003_Ó?àÓ×à_x0002_ÖÌ?TR¸å¨Ò?p¹ô2éÓ?ð'ó»Ø?Hh*.Õ?è"«ÛD×Ü?_x0010_ûÃ)wîÐ?þ_x000C_ËBÔ?Ì¢ëÊoÚÜ?@Þe_x0007_¿Ñ?ß3ÏTÕ?ÜµëÕ?Ü-ML_x0014_Ñ?ÔÐípÚ?DzxâyûÕ?°^`ÂJ_x0011_Ö?¸QT_x0018_@Ñ?H_x0002_nÉ¦Ñ?´4_x0013_rª×?_x000C_£_x0001_®q¯ß?ìMcOÐÖ?ã'£ Ó?$XÝ?áÖ?|¡¢AÑÒ?_x0010_»PÜÙ?@ZÀGÈÖ?_x0018_h=5GÏ?à,ô¼¤:×?_x0002__x0003_ÔÉð%Ð?øÉ]LOÌÐ?0Ð²´sôË?ä²VoÒ?`¹àó¤_x0004_Ò?Äßý/¡Û?`_x001A_}y{È? IõÃt,Ô?¬ÑªyYá×?¬0ë8 Ú?¢^LÔÐ?ð²FÂü6Ø?4_x0014_®éa_x0005_Ú?À_x000B_Ð¼×?Xnbß¾yÔ?8$_x001D_ÿÝ?_x0008_BM/_x000B_RÍ?@àÈ¼Í?_x0002_o_x0015_&amp;6Ò?î¢N_x0019_ÚÚ?|gñjÖ?¸@uÕÇ?@_x0003_2ªÕ?l4C¼¾Ò?GSQáÈØ?$Ý;AÏK×?_x0010_s°V¡ÿÖ?ü/K gKÖ?\ß¯ºÒ	Ý?p¯&amp;_x0001_Ü?ÇvgðÓ?Ì_x001E_s_x001C__x0001__x0002__x0010__x0008_Ñ?Ô(KÓÑ?l«âó_x0016_Ô?ä29_x0006_à?l&gt;	cKÝÒ?@_x001D_²_x0015_R¶Ò? ¾Y_x0016_qØ?L3º_x000C_7Ó?`]]hFÛà?dåBé¹¢Ü?Ð)_x0007_©gÏ?xÔ_x0011_·£Ô?0[ZkÛ	É?°èÈ» 2Ó?!úh-&amp;Ó?XVÄ¯E_x0007_Í?Æ}kJ_x000D_Ó?eÈ÷LOÐ?LºbùQÝ?°÷»_x0012_Ï?&lt;Áþ9Ø?ð\ò_x0013_òÑ?_x0004_cÔ_x0012_,ÄÙ?&lt;Q	´÷_x001C_Ø?¨q§ÝíÜ?_x0001_÷ ;â:Æ?Àõ_x000B_SÒ?(1ÖÁFË?\?º3_x0012_{Ø?Õ4Æ¯%Ð?_x0014_¤u,JÝ?_x0001_$_x001A_þqÚ?_x0003__x0004__x001C_Ôø,b¡Ø?D2Êä&amp;Ò?H_x0002_Æý:ÊË?_x0008_Ò¢_x0014__x0017_OÖ?@²ñEXÕ?\¶íÉ	NÓ?ìõ&amp;füÓ?ü¨É)aÒ?°!L_x0003_¦Ì?ô_x001C_L©/dÖ?_x000C_&lt;@_x0013__x0002_°Ú?x*ë1¶Û?4ô_x000F__x0018_¶Ñ?ð_x0001_«¿¶ýÔ?À\]Á¤£Ç?0S	#¼Ó?_x0008_ ºùmÔ?8;_x0012_TÓÍ?Ô_x0002_XÒî_x001E_Ó?­£¢ëÎ?°Íã}³UÉ?è¾§"$ÍÉ?X2ÂÈÖ?láÈ5$×?@nè^_x0005__x0003_Ú?$Q_x0002_Å±Ñ?äÄ_x0001_Ø?üPÃfköÖ?0mÊ¦§ÆÕ?ÜµZQ6Ô?_x0012__x0004_Ì_x000E_Ó?LÄð2_x0005__x0007_ÀÐ?Ì_x001E_ÛòJ_x001D_Ü?¼_x001B_FüÚÕ?¤Û_x0016__x0004_Æ\Ô?ø·­¸_x0015_Ü?F¿TÕ?Ø	õE_x0019_f×?x,#É«_x0002_Ì?é$ù_x001A_5É?_x0006_eJÚpÎ?|KÜ_x0018__x000B_Ù?ô *ÆýÓØ?(Æd_x001D_]Ô?¨*¹¥_x000B_ùÒ?íb·5xÌ?°_x0019_yïÔÜ?_x0018_ôyÎ_x0015_Ù?Ô¼kNT_x0001_Ý?_x0010_{ì@_x000F_Ú?¤jü^uÕ?ÐiycÍ?¤Ü«sÝÒ?Æ_x0010_ü+ãÎ?XûöDj-Ð?_x0018_­MÃ_x0003_¡Ó?XüáÅ+6Ö?¸Û1rýIÜ?è={R¼Ù?¨wy_x001A__x0011_`Ð?ô[)Òv×?ÌX¡ÕòâÕ?ä´á}9Ù?_x0001__x0003_°,rÿ_x0005_NÔ?_x0008_VÛÈöÖ?ì[_x0008_&amp;Ô?pfc~tÒ?vû_x0002__x0019_^Û?ü3YQl_x0012_Ü?¸Ëy½1ÛÙ?,Â\(äTÓ?`ønç_x0005_~Ø?|0ª¶[Ó×?`äúuøÏ?,=~Ã¯zÑ?_x0008_Ô¨FÒ?p9)_x0007__x001E_Ð?°ð-èÃrÚ?Ð_x001D_MtÆ©Ô?¼ápá1Ó?¤ð_x0016_ £LÜ?þ}j_x0013_Ñ?h_x0004_÷Ò?3_x001C_e§ÛØ?_x0001_&gt;I7¯Ö?Ô(ü¼DÖ?8ïîÓ_x001C_üÙ?¬_x000E_v8_x0001_MÔ?¼º_x0002__x0010__x0016_eÙ?_x0010_LªÁ&gt;Ö?_x000C_5¹òøi×?0oôµÉ_x001E_Ù?XM¡ä½Ú?`ùÓÕ_x0012_Î?ìåsÎ_x0001__x0002_æWÖ?Ð_x000D_Ðl8ò×?°sÆ`·Ó?Ä¤0¾©Ü?P_x0006_M4ÔÒ?è_x0004_p~¼´Ò?8æ:.ÍàÞ?h3ßÿó¼Ù?Ø£îÖ³bØ?°ôù«óÍ?8ê»¿ã?×?Ø&amp;_x0017_Ì_x0015_Ñ?|¬ðº÷×?ì¯/¥!äÖ?äbd®_x001B_Ò?ðÚºAMÒ?&lt;lõÃøÊÛ?Ü0C_x0016_Ú?PHæà~MÑ?_x0018_fo8xØ?dÕÇ_x0013_é"Ö?áÉ±wÝÍ?_x000C__x0006_sGÖ?xªçÁXw×?Äú_x0010_d_x001E_ÌÖ?_x0010__x001E_ÙËA·Ô?ç_x001F_Â_x0011_½Ë?´ø5ª*Õ?{ë¢×?0[_x001F_m×Õ?_x0018_º´_x0013_Ø?Ü»_@Õ?_x0001__x0002_x4·/ðqÔ?´ó_x0005_»_x0004_MÖ?p×#È+SÐ?:Êy4/Ô?Øêt²Ù?XGÆÈýBÔ?_x0010_"ñÃ_x0010_ÕÞ?¸ÖÐ_x0010_ÀÌ?ÐP¤úÏ]Ù?_x0010_+_x001D_µª~Ò?_x000E_ã¡úãÒ? öFFg|É?Ôò­20äÓ?¨)þBÛwÖ?hÙs_x001E_ÍË?lÒ_x0007_áWØ?D5ò_x000B_¼Ò?tâ_x001A__x0014_æØ?¼_x0005_°Ù_x0013_vÒ?¤ú´â¾Ó?_x0001_¬ÍË_x001F_=Ù?¼½?0êÍÒ?`p &gt;dß?x¿6/&gt;/Ù?H×¾/.Ú?&lt;M]_x0003_5Ð?d#_x001B__x0002_svÑ?ü;ráÛ?´Qy[A¨Ô?èá«êb«Ö? Èç_x001E_QÑ?(î½__x0004__x0005_º'Í?ÐsOüâ°Ù?4:¢¶E'Ù?P_x0002_õR¨_x0001_×?0ç4iÓäÕ?p?Gf1Ñ? |õ\Ñ?^ã¾îÙ?ä[&amp;õOÅÝ?,±»_x0007_Ø?D°_x0011_ä_x0019_oÖ?m¤´pÐ?_x0014_X&amp;UÕ?\_x0001_IÆ1_x0004_Ø?Ý_x0018_Yº_x0012_Û?_x0006_S?_x0003_Ò?D_x000B_4_x000E_~ìÓ?`·,¥Ý_x000F_Ó?|Æ¤-¡_Ô?_x0010_ÎÊ'Ý?È÷¶Æÿ=Ð?B¤BC`Ù?¸._x001B_Ê?¼¿IOÈÒ?¬@ãÙ?ø´Òæ=_x001B_Ø?ÛlX»Ñ?ÈS|'ÝAÒ?°~_x000F_e:OÒ?,_x0012_ªØÛ÷Û?ä0Vì_x0001_Ô?(ò_x000E_ï+eØ?_x0002__x0003_°X¨&gt;êbÜ?Ü´µA*_x000E_Ô?ô9_x001F__x0012_Ù?èý_x0019_½W_x0006_×?_x001C_Ôe÷GSÕ?8ClZÛ?ôd_x0001_å_x0003_HÑ?øZí¯6]Ñ?ð²WÔ'±Ó?&amp;§_x000D_aÈ?¨_x001C_.¬\Ñ?_x0010_³s_x000E_$ÚÕ?DeC¯Ç_x000C_Ö?Ðú°2aHÙ?$"øîèÖ?&lt;æÃÄÓ?_x000C_O-]2×?hÔ_x001B_ðîÅ?_x0002_ÿ©ëlÄÞ?|F_x001B_I[×?,uAØ£Ü?Ì_x0007_ª{÷ÙÔ?$!³k1ÎÓ?Àª8Pí×?À*ÝÄ·uÓ?¤Ø_x001F_ÄLØ?°/_x000C_ûÉ?¬Û4ôª_x0013_Õ?0ÃØ ]åÕ?_x000C_/¤&lt;×?ðÌÆ"³÷Õ?X2K5_x0001__x0002__x000C_EÐ?Ä©_x0006_LÜ?D E_x0012_Û?4´Zò´UÝ?p£_¹Ò?,åJÖ_x0015_¹Õ?áôfÿÚÊ?_x0001_ª« ­Ô?ü±à|Gl×?ôC$,Ð?lM_í3Ô?DtYAÑÓ?`gtcÎÙ?ø^ _x0018_÷Õ?tÃÇñ§×Õ?À=%ç_x0001_AÉ?ääÔ_x0004_ÎûÖ?Ì;_x0005_OÉÖ?_x0008_Úì	Q_x000F_Ü?\_x000E_ÃÕ?xé®»_x0011_Ë?0[ÌyÑÐ?TçqóØÖ?_x0001__x0011__x0003__x000F_øùÎ? yðçÖ?D©×xÔ×?_x0008_É­_x001B_×?_x0001_¨}¢EÀÉ?x¹®_x000E_çÔ?0¡®VíÖ?G3©ñæÍ?ã¾¤&gt; Þ?_x0001__x0005_øþÁ_x001D__x000E_ÓÑ?´{X×öÝ?$¹®¼Ô?`Í=[¥×?ààhÅî`Ò?°|Áe¸ãÖ?ÐW,ÓÊ[Û?ÀA¦s_x0007_ô×?ðWÏË5ýÔ?&lt;»_x0007_,~ÊÒ?$7íL_x0007_Ø?_x0004_8_x0002_hò_x000B_Ù?_x0001_êþò_x0002_ÌÎ?øOÊ_x0007_üÍ?°Qæ7Ì?óÎ*¾×?P²®&gt;íÖ?_x0001_{º_x0019_«Ø?ø_x000C__x0004_rÊ?H=&lt;D¬ÞÜ?_x000C_&lt;(ë:EØ?D_x0012_D!á?] +I9×?XkÚç¿_x001F_Õ?è7tæÅ]Ò?ØD==_x0003_Ó?PóÆæì¹Ø?¼ú_x001A_ìýZ×?ü_x0018_oÊ_x0019__x000E_ß? 0Ïr©ëÒ?¸Ó\&amp;Õ_x0001_Ë?_x001C_øÂ4_x0004__x0005_¢ìÓ?_x001C_CÐ¿_x0011_ÔÝ?¸ùõ~ÍsÒ?(³¦ªUÕ?UÁù_x0014_Õ?&lt;_x0007_'/Ø?Pk&gt;ÌCq×?Ô3®Ø?,Þ¢#Ö?(¥ K_x001B__x0003_Ô?&lt;ë¨_x001D_u^Ò?@Æ_x0005_iÍ?´Õ_x0010_L¤·Õ?_x000C_¦ÄúbsÕ?´ù	¼NÀÒ?\Á»ØrÙ?´é&amp;£¬Ô?PÔÑfVÖ?³Î_x0012__x0017_?Ò? ÷³&gt;ÆßÄ?¬Ù_x0005_I_x000D_Ö?Tn¬g_x0010_Ò?0)õé_x000E_£Ò?°Bk"b=Í?hìBÆ¤Ö?dR¡"eÒ?HÅIê_x0003_ÿÔ?´°»NÐ?(Æ_x0001_ìÏ?`Pª|ÿ¡É?HÊ9þ*ÔÎ?8ÙÉ_x0002_R_x001B_Ö?_x0001__x0002_ìL6_x0010_u»×?x8üV" Ö?HRò4Ó?¨o/JìÇ?¾ëºGà?\_x0006__x000D_»¿_x0019_Ö?@È²_x0002_øÓ?Ü_x0004_ÿ¹ÿÕ?¸|_x0010_Ü?!	_x0007_âmÜ?0±§_x0013_$ÏÚ?&lt;Úq_x000C_ûØ?@¢XÚ}Ô?_x0001_ré_x0018__x0019_ðÒ?àXzå©/×?_x0010_)÷eÑ?\Ç_x000D__x0001_úUÞ?`ßÿ-;Ø?Àï©pÞ×?\¡_x0004_Õç_x001F_Ò?¬?Ø?_x0010_çß_x001C_p×?R;y6Ü?t¸û«Ìß?ÚW_x0014_¶Ò?H±G ÞþÓ?TQ\â÷Ò?à_x0014_]ÏÚ?A{¨JÑ?x¢®M¤¦Õ?_x001C_[æÚ-ÉÝ?_x0018_°r:_x0001__x0002_ÍÜß?à¤¥õaÖ?°I¬OØÓ?¤ê©öØ?h?Ö_x0013__x0013_BØ?$Àv5sØ?ð_x0006_ë®íÒ?Itu_x0002_Ñ?¤ï&amp;¶ïØ?(|Ï)_x0008_ÅÜ?xðé`öÑ?ìLOÈ¤EØ?Tî·_x001F_°UÐ?tÄ=2×?_x0004__x0019_ÝP_x0018_×? ¶±Gn:Ñ?äs'_x0018__x001E_Ð?ÐÊó-däÖ?¼&lt;æÁ_x0004_{Ü?¤l_x001A_Eä]Ü? ®RÜw{Ò?ô{_x000F_P_x0015_Ö?d®÷À¿Ø?Dá¢)÷Ø?T$n_x001C__x001F_ÔÚ?_x0004__x001D__x0008_î1/Ö?w_x0007_·HÖ?lû_x0011_[â_x0002_Ø?_x0018_d«1ë«Ï?(Ø$öÝ?à.£ªVß?8ÂöKBÒ?_x0001__x0002_0_x0002_ µVoÕ?(Êõn«kÕ?°Ü1îNô×?&lt;sËæ®Ö?87J0Õ?$Ïµo0Ö?D_x001B__x0018_ÉûÒ?pXùûñJÙ?$_x0006_wI£Ð?_x0011_âs_x001C_Ñ?_x0014__x000C_ ÓÔ?To¬qðÔ?$[:TSþÓ?ðlyà³(Õ?ü_x0019_ïRÆ×?_x0019_Õ_x0007_?]Ô?ø+ª&amp;î0Ô?`_x001D_S_x0008_Ö?._x0014_4&lt;ÓÖ?Hûù¨òØß?0ÕBDÙ?&lt;0ÈÜ'Ó?Ä~_x0019_ZôJÕ?´5`T"$ß?´³_x0018_4ÔáÒ?#ÂQ)Ó?X­_x0013_©Ìeá?ÈÑ).Ò?ÜaÌ_x0005__x000C_NÑ?XX.;¸¤Ù?4t_x0006_»Õ?Ì_x001C_b¤_x0001__x0002_Q_x001C_Ú?èó_x0017_xÙ?è×°TÛ? D_x0010_¤ëÌ?Ð²ù¿oÝ?}p_x0002_çÝ?¨&amp;ÎÝÄÎ?èÙ§,kÔÒ?ôsàm´×?ëJÆ_x0003_Ò?¼&gt;r*~"×?d-ì_x0016_#@Ó?ÈÄ×b.Ì?È[ur$~Ô?àÝUdÉÙ?l_x001C_QÔ?_x0004_ÊöÝ?T_x0013__x000E__x000E_ûÒ?¸Ë6rgÎ?àÍ±6á_x0016_Ð?ðÝÔ&amp;OØ?¤ÓÚU9;Ð?üó.´Ä×?4Æá_x0008_jÖ?t_x001F_s.Ô?ô.Ík°_x0002_Ý?ÐÝ¬6ÉÖ?Ô§ùy_x0014_xÓ?È/Í_x0007_`_x0005_Ø?¸gOô_x0002_Ù×?HìiN¤PË?ÌX§9ÈOØ?_x0002__x0003_»ÞnyÚ?è\61Ô?è@_x0012_Þ;ÚÐ?È5¶IÄ?$û&gt;z_x0007__x0006_Ø?à·çBÞ?(µ_x0001_bópÛ?L	!Öº_x0002_Õ?_x0004_¥¦©_x0003_Ó?p_x0011_V_x0015_µÓ?¸ÆÜÝ[×?lEyÐ_x001B_Ô?!lr_x000B_ÎÒ?´2W!_x0006_Ð?46¹ MÔ?`¯_x0017__x0019_#èÜ?ø{í °Õ?¤{þ°ª	Ö?¸²ÛD($È?_x000C__x0012_e|ÚÕ?Ø:_x0017_ÊÕÜ?$Ô_x0004_ª¶&gt;×?èàTíùØ?´²ÊµVÒ?¬w¢;Õ?«_x000C_5LÚÝ?ÔmÙt¼Õ?LDq¹FØ?0u_x0012_PÉ_x0013_Ì?à)¶ý^1Õ?_x0002_)ËÝ?äc_x0016__x0003__x0008_ 5Ü?8]_x0001_rM×?0Loô¢Ú?ÄB_x0004_ÿ;·Ò?¸ò _x0013_L°Ö?XùNNiXÜ?hf7_x001E_hÕÙ?(iÐá_x0007_w×?hªÌùhØ?ì1_x0016__x0006_'¼Ø?_x000C_³8x4HÕ?ÔÝ	ÑÍÑ?@³úo[ä×?TVË_x000C_Ô?ä·±O§¬Ö?ðìóöÑÜ?®Ä®z_x0018_×?T_x0012_êÁÓeÔ?üûG´OUÐ?|i]vhþÙ?pó_x001E_JBYÛ?_x001E__x000D_âÝ?4ßÅÂëÑ?_x0010_Û¶WÒ?(Ó_x001F_GKdÎ?|_x0005_ÙM_x0019_àÛ?ìæìÐã Ù?_x0014_]_x001F_Ñ?(_x001E_ÅÐÌÆ?&lt;Ú_x0003__«×?ph·AýÚ?ä_x0002_=´Ñ?_x0004__x0008_ðS_x0013_DDiÖ?_x0018_]_x0010_ÊÓÔ?\*1e#×?pñ¾Û_x0004_©Ò?8\tÂ|Ú?Dd_x0015_úy×?¼×¥É}Ü?4ä_x0004_pÙnÛ?ô­C$DÑ?(_x0002_É`a Ù?°_x0002_Ì#/íÐ?_x0018_u6_x0010__x0017_õÏ?2¡_x000D_ÑÓ?Ì¯¡_x000E_WûÕ?Ø´ì±Ë?\®y_x0014_ßóÓ?xí|Y§ãÒ?Ðµ$ý_x0005_Û?H_x0018_nñAÑ?_x0004_#¹½/l×?x·lyëãÍ?¸¥aÊ_x0007_éÐ? ´[PÖ?0º_x0004__x0008_Y@Ò?°í\Ã9_x0006_Ú?Ü&amp;ÛÕ?È¼;¯Õ_x0014_Ö?X_x000E_Ñ¢¦Þ?H_x0001__x001D_ôU\×?L&lt;?Ô?°_x0003_{hÒ?¸1y _x0001__x0002__x000D_àÒ?ð_x001F_øÏ?HSIÌLîÖ?¤N_x000B_²õÌÚ?[kó9ÛÝ?Ã_x0008_ºq_x001E_Ì?qªâÇÞÔ?LÏÝÞmOÓ?@)¾_x0010_èÓ?_x0018_.Öùd_x000D_Ü?Þ_x0008_Ü?¸±Ý_x001E_.ß?°×8cÏíÕ?8_x000C_}öÈ?Ä_x0007_¿U	óÒ? »¡_x0012_7_x0015_Ú?Èb:Û9È?¬æíÇÕ?6º_x000C_zÿÓ?_x0010__x0017_3ÅvIÚ?ìK­wË_x001F_Ü?ä~+_x001C_Ò?ðº~%_x001F_Ö?@_x0012_`¡ðÌ?àÝâî?MÓ?XÄ4fênÃ?_x0010_÷\_x0016_&lt;iÖ?_x0014_4óKvþÛ?8C*»)m×?ù³Æ]JÙ?¨ÞXÒâÑ?àê_x001B_CwÃ?_x0004__x0006_$uV_x001B_¿_x0004_Õ?ÇË¾nkÓ?°Û0¾_x0002_Ñ?&lt;\î×?_x0010_/W+	vÖ?äóÜ;Õ?ä_x000E_þ:]Ý?yÕö¾ØÖ?X _x0007_@ÌÖ?@_x000E_áI;ªÖ?°jÖÓÁÚ?À_x0011_q^ÂÕ?0ØÅù­Ø?_x0018_ølyÕ? q,*ØÙØ?p_x0014_¦a±Û?LøP_x000E_Õ?$³(à%Ð?ü2Çâ_x0019_V×?$lÈºÚ?_x000C__x0005__x001B_[_x001C_QÑ?ÀIQªÀØ?@B´Þy^Ø?ø_x001A_Ýö×âÒ?PAªÒ?_x0003_q¨1æÔ?_x0008_¿7»hÒ?P0&lt;ÍºÓ?Ä¼Þ@Ô?P_x0001_/jf±Õ?_x0004_³_x0002_z6Õ?àiu&lt;_x0001__x0002_UÊÖ?¸º%þ?ÁÚ?Ü¼1.jÔ?|ÀÚ®ÆÛ?`òg§_x001E_òÔ?à®_x000C_qÈÝ?(2)_x001B__x0015_Ê?LæúKç_x000D_Ý?ÀÈ_x0007_è_x0008_Î?ôxO3_x0007_¤Ó?$fDv­9Õ?&lt;_x000E_FãÆÒ?(_x0008_Ý\Õ?0¼qåÉ_x000B_Ê?ÈÝý{_x001D__x0014_Ú?à&amp;Ã¨o{Ë?Ç_x0012_8|AÑ?ü|§Å7Ø?ÖzáÕ?(_x000C_ö¾_x0007_EÑ?ôEuÄ~×?_x0004__x0016_÷_x000D_TÜ?h_x0008_ËI_x001C_ÛÑ?Í_x0018_Q§ØÕ?½_x0012_+¤(Ö?hOg-iLÔ?4ê_x000F_AÐ?äÀh Ñ?0lÛzçÐÓ?ØÇÄêÇ?¼ØX½Ù?_x0008_ÚÔ¥À4Ò?_x0001__x0004_,H­ZËÑ?T+æ*ß?`úñ_g_x0004_Ú?HÂjíÕ_x000F_Ò?`«)fþÚ?_x001C_Û!¤_x001C_{×?x|3ô'øÕ?$ê=ÙXÀÚ?_x000E_¬wÈÒ?Ø~êë^Ï?ü´ßëíÞ?¸_x0001_E/,Ú?¼Ë¢_x0005_Ñ?è¶_x001A_ó»QÎ?ðË%_x001D_$*Ø?¼Âb^¯ÛÓ?ÀÛ#_x0006_ÕÊ?_x0001_,K_x0003_ Ý?ªLsjòÐ?xgú{V[Ü? Ò¶E_x0001_iÚ?~»b²Ô?Pò_x000B_/8Ó?MIþæ¤Ð?P×A3@_x0011_Õ?_x0010_âX%±Ï?ØÏ^*Ï?¨Mã®Ê?Àåþ§'_x001A_Ò?HwrZtÒ?À-_x0002_{­ÅÔ?Äº&lt;_x0001__x0002_­áÛ?ÿÐI_x001C_sÛ?xÏø_x001A_hÍ?|	Õî¡ÍÙ?àZû_x0012_¦Ô?¸)ýõcÃÑ?üßl÷ÌªÙ?,g7ªSÚ?\ï\ÔÓÐ?ØÖþÿ_x000D_IË?øÀ?ó_x001A_FØ?p¸ÐÜ*_x000F_Ç?ü_x000D_R_x0006_~¢Ô?¢_x001E__x000C__x001D_¶Ò?8\i:_x0007__x001C_Ñ?çq¯ÈgÌ?L¢®Æ¸Ü?°_x000D_LEþÊ?Ø!ø_x000B_V_x0001_Ô?øïHpê_x000F_Ù?Ì°J#´Ù?H¨_x001E_C}_x0016_Ú?È_x0002_ÔF$ºÔ?_x0004__x001F_ã¼è-Ó?@¦_x0001__x001E_1xß?°nÿ(0%Õ?_x0004__x0004_C·÷Ô?(!\£Ò?(ÄEv7Ò?_x000C_@,QBæÛ?lÙimÕKÐ?_x001C_íLv"@Û?_x0001__x0002_l_x0006_h_x0008_çPØ? ÷j¤_x000F_¥Ë?|²_x0006_©×Ó?ø4ÐÅÈ?È±½LºîÓ?øÒµ%ÿÜ?pMç¹RVÕ?_x0010_xè_x001B_Ô?°:&lt;_x0011_xÒÑ?ôÖ_x0001_jgÓ?Ì_x0015_é#M×?¨¾_x000B__x0003_ÁÉ?°_x000D_7¹ÅÔ?À_x0018__x000E__x000D_¤©Ö?_x0017_QÞ¸øÕ?¬i_x0008_ÀòÑ?_x000C_#eà_x0005_ÁÓ?¤«`¼°Ø?Èu·WÆsÓ?_x0004_·y_x0002_³Ñ?L4VÂz`Ñ?_x0001_Ú^%wÕ?ô_x0007_	¶lÑ?äûÂ`Ô?_x0018_(Ôz*×?¬"¶2ÊÖ?P=.U_x0018_}Õ? ¿RÂ¾ÿÏ?ð&gt;)¶¾PÚ?x_x0012_ÜD_x0018_Ö?Á_x0018_¤BÖ?è^Üá_x0005__x0006_ÀõÕ?_x0014_VÚÕÈöÛ?ä_x0014_öÕºÂÞ?¸öiïÐwÚ?¸hÜäQÕ?t÷lQ^Þ?_x0010_§Èø%Ô?hDû¡&gt;Ø?È_x0002_g½l#Í?¬À_x0014__x000B_/×Ø?øfYúÝ_x0005_Î??_x0015_^àqÞ?oó¾V×?Ì+¸áîÕ?_x0010_È?_x001D_h_x000F_Þ?¼ÅØ_x0006_GþÕ?HAr(¹ØÓ?TÔÌè_x000F_Ö?ä|,ôÍ_x0012_Ó?8_x0013_å¨uÓ?°_x0003_cåß? i_x0007__x0001_Á°Ñ?P_x0018_ï98ÈÕ?Øþ4_x0005__x0017__x0016_Û?Ì}à÷_x001F_Ô?LðxJÐ?|P@ÄñÕ?T¼ÄgI_x001C_Ð?øüvÜ_x0004_Ç?,âThj_x000D_Ñ?à_x0019__x0002_*ÇÔ?¬/o0Ø?_x0002__x0003_ÈmÂ©wÝ?T^,O_x000E_Ö?xZß7`Ú?Ì´Ù¿_x0010_þÚ? |¶÷_x0010_Î?_x000C_ÑÙ¼éÓ? Ù_x0011_gÕ?T_x0002_:e_x0004_(Ý?«_x000B_ãJÍ?,©_x0011_õé@Ü?_x0002_©_x0010_qßÍ?l;._x0013_éþÑ? éï_x0010_õÑ?DG*Âòà×?x}F=\Ð?H%¼úÐ?ÔÑàÜjLÒ?Xw_x000E__x0008_,üÑ?7®HÚ?Ü_x0014_`_x0013_ÐÜ?Ãîz¡Ó?à§3_x0017__x0001__x001F_Þ?hôçú¾ëÓ?´Ò¬_x0017_õÔÚ?BîÝ,´Þ?`=zË4÷Ó?¨0w_x0016_äVÐ?_x0002_¸	MøKÚ?àòÀyªË?_x0004_ì²_k!Ø? ¨mÅÛ_x001E_×?Tâù_x0002__x0005__x000D_,Ð?$_x0008_'1z{Ô?t\KÂÚþÒ?Ä_x001A_7rÍIÓ?4-¥_x0002__x001B_WÑ?(R©3×?_x0010_¬ÒDè÷ß?@t¦_x0018_dÎ?©â}_x0015_Ö?_x0008__x001F_«©YÖ?Ü_x0006__x0004__x0013_PÍÓ?Ì»C_x0003_àÕ?psnþGÔ?x_x001C_h#Û?D&lt;t³H'×?ØF­ºØÖ?ôñåãv_x0016_Ò?&lt;ÖÜ³ÿOÓ?ìþ¡CÝ?ÄIæÙ?&lt;ì?ppÓ?p÷ÚÿÔiÞ?p_x000E_eÄKàÑ?¸«&gt;_x001C_ &gt;Ð?üç_x0001_+_x0005_ÆÕ?ä¤jCvÕ?1)Rç É?ðëlpkÌÔ?xëßü_x000F_^Ö?\Öl1Û?X@oyÏ?_x000C_dô!îÓ?_x0002_	_x0004_Èã5ÇÖ?_x001C_d´GËÖ?À:d]LÙ?tdBx_x0006_Ó?u¥çí¤ß?°1_x0006_ÎÖ?à¶{É;Ù?Lñ]o\_x0003_Ö?0_x0005__x0015__x0019_*Ö?èº6o ÜÔ?ë_x001E_jî×?F?²õxÕ?\Z¨·aïÖ? _x000D_®%Ì&gt;Ö?Ål_x0007_Ø?_x0018_=R¹ÌÈÑ?äf}µ_x0017_¨Ò?H²þ6uÔ?_x0008_ô@¸6±×?´_x001E_xÖR0Ô?_x0008_°ËØ:QÏ?¼Çk_x0001_WÙ?ì ªùÑ?`O~28à?_x0018_ZPªm­Ì?X_x0008__x0010__x0004__x001F_OÔ?ô ÏÅqÖ?8úÉ!UÔÏ?ìJ_x0010_K_x000E_ßÑ?`æ¼AEÔ?¨H_x0015_ÿÏ?ÜÏ¤ÿ_x0001__x0002_§)Ò?hrK·zíÊ?¤0¥¤¦[Ò?äää_x001D_3Ý?¬ø_x0001__x000F_ÞØ?T_x0002_ß"_x000D_PÐ?D(&amp;©¬Û?DÿO_x001F_«Õ?x_x0003_­Ê_x0019_æÖ?@¹A).°Ì?(G5_RÕ?pÃV'óÓ?ì©gµZ·Ñ?¸ÓíõðRØ?HìñCX_x0007_Ù?È¤M³­!Ö?_x0001_QÅ@8Ð? 6&gt;ÌÒ?øLÖ?$a¼)AGÝ?P_x000C_8çÒ?À_x0007_clðÔÔ?à­èj Û?è/¢Ú_x0014__x000B_Ü?_x000C_ãn_x001B__x0006_Ü?_x0001_Péí.ÇÔ?xG_ÙQ Û?l^MíµÑ?(Hmàa	Ò?_x0010_¹¼¹Ù?ÐaF³ËûÎ?PªìÐ8Þ?_x0001__x0002_(b¨`¿Ô?ðÜ[iò_x0005_Õ?ÜJbËÜ?_x0004_?K² NÝ?X±õ¹ú3×?T'ÈÛ_x0013_ÉÜ?hXïR Ë?_x0001_AÊsÙ?Èw-²&amp;×?ø3DRErØ?¸¹_x0001_ì¯Ý?_x0010_æI­`_x0002_Ø?°_x000C_Ô@ù«Ò?X3æ_x001E__x001E_Ö?ÜG_x001A__x0016_ ÕÓ?|_x001D_´e/Ô?´Ç²upÐ?´?_x0010__x0002_ãØ?¨V@#Ø?Lð_x001B_¯;|Ð?_x0018_öÃXÍ Ï?_x0010_ÀßU&amp;Ó?&lt;·_x0018_xÎÙ?,{_x0001_-¥Ö?_x0010__x001A_ö£rìÓ?ô; Q%Ð?ÈPh0à?ð?F°,[×?_x0018_z¿44×?$_x001E_¹~Ü?¤æD_x0003_¤&amp;Ó?õùÚ_x0003__x0004_ÿxÚ?_x0014__x0008_¹Ña_x0019_×?_x0014_Í]4¬Ò?tu_x0005_F_x0001__x001F_à?_x0014_C_x0004_Ú?p_x0001_«2Î?u6{QÖ?6ªGOÔ?_x0018_Ú_x000F_å=×?Xb_x0016__x0002_Î?\8AF_x000F_.Ö?Ü`ÔÙ_x000B_µÐ?ÈuÝEy°Ð?®Ù	jÙ? Õ§»ûvÔ?t_x0015_üJIÓ?è3rZÔ?,ÿÞæ_x000E_Ý?_x0008_3â`îÚ?l _x0019_ÂÐ?ÄLÚcëÚÒ?_x000C__x0016_Ø"ÙwÐ?\Ü_x001A_âqVÒ?¤Ûµng_x0016_×?_x0008_eæûAÖ?8oÝõûÂÍ?À¦ñNÖ?Ð%_x0005_V»Ó?Ø`®(ôîÑ?¸g-½¦òÏ?¨äÞNã¯Î?çªÜ_x000C_'Ù?_x0001__x0002_ìÙöÚ®Ô?_x0014_ÇB_x0019_à?	uÍú¶Ó?_x001C_4à_x0004_¡Ò?¼ÌéVq«Ø?Î_x001A_«w"à?èÅê_x0001_ìÄÎ?ø7Ü³þÒ?D_x0016_¶úóÔ?Üi)F_x0001__x0008_Ú?Ë/÷_x0012_Ô?_x0008_fnJéÎ? _x0011_ëõÌåÁ?_x001F_Ä_x001F_OÔ?¤_x0015_© -zÕ?8B6ëe,Ù?.qÚí«2à?_x0018_Ö&gt;Ñ?¬¦§~ óÕ?8_x001F_ùf§ÄÝ?ß£k(ÍÔ?¼øf¡ÁÔ?°°?ñGÖÉ?¬KÁu§_x001B_Þ?9%1®Ð?¤xÍ/-^Ô?ÔktéÝÔ?@_x001D__x0010_KäÕ?äsu_x0007_«Ý?¸dôlSØ? {ÔóXÚÇ?;lÃ_x0001__x0002_[ÉÛ? R,âÅÏ?_x0016_±_x0018_aà?_x0001_*Lé¥Ñ?LÑFI×&amp;Þ?x¬ÝµÊºÐ?p&gt;N½yÔ?àøùYnVÈ?_x0010__x0006_2ÐÈÂÓ?h~_x000E_ñ6Ó?,_x0004_Z.8Ú?$o_x0001_b`Û?@_x0004_ªÖÿ¢ß?_x0018_Ö±_x0004_ÜVÖ?@÷¤OÚ?°Í&lt;3_x0016_Ú?à%Ön9Ñ?_x0010_Z©®]_x000D_Ì?¬Üc¨ã_x0019_Ù?(cVÔ?8ç:ç6RÐ?4·¥îÁÒ?x"ÁeAÒ?Øm2y`ÅØ?_x0008_ötkNÆ?ôò_x001A__x0018__x0018_Ý?@IÞã#Ð? ãMfàÄ?f4_x001E_6Ò?ä)L_x0003_ÔÓ?_x001C_§5£èùÑ?&lt;¤¸¤ÿ.Ú?	_x000D_	¢ï¹_x0001_Ò?¤ñÐÔ3cÙ?_x0014_Zü_x0006_%"Ô?Ä_x0007__x0010_X¤ö×?_x0008_SJ*øÒ?´cæ°ülÐ?x%ð9Ë?,Þ\UÙËÓ?ty§_x001E_}Ñ?_x000C_}rPÌüÖ?\'U_x0002_èjÐ?¨F®d-®Ê?4_x0015_ÄªÍØ?l4$^-×?hþâ¤AAÙ?PÒ:­_x000C__x0005_Ë?¤¬_x0017_@?cØ?ôëÎ«&gt;_x000B_Ü?`jS_x001E__x0007__x0007_Ö?`Ù´bÒ?$ßØW_x001C_ÃÑ?p;_x0001_©Î?tÄX;£×?ðg;Z¹RÒ?8_x001D_êÝ_x0001_äÑ?_x0008_^îÓK×? Ì©}_x000E__x0003_Ò?|N_x001F_ß²|Õ?´_x0004_¶_x000E_W`Ó?(~_x0006_ÞÕÕ?${_x001A_kiÙ?¼-_x0001__x0002_ _x0001_Ö?x§_x0011_W_x0011_Ý?_x0018_Þ_x0011_.ãØ?X¾R_x000C_Ö?_x0018__x0002_zþ`W×?PfeuO_x0011_×?|8_:_x0010_ÅÑ?|,Ý_x000C_Õ?Ôú_x0019_;8eÙ?à5F&lt;Ï?lÕ_x0006_§pTÑ?\_x0013_¡Ê&amp;nÑ?¸à_x001B_2m£Ö?8_x0014_[àÞ¤×?$ô;ßB_x000F_Ð?Ôrn[Ì×?@Êíê *×?4¾äº_x0007_eÓ?_x0008__x001C_LM_x0013_BÛ?àõ´_x0018__x000D_Í?´¶9ªiÑ?dZQ×['ß?$¿LØ?ÐR_x0003_qPÔ?D²_x0007_ÓCÍÑ?Àû-ÞÔÔ?D3{ÍôÎÒ?ðeËcgÎ?Ä_x0006_P_x001E__x0006_Ø?ð/_x0016_í[áÕ?(M_x000D_õ+NÑ?dg]Ù¥êÓ?_x0002__x0003_Ì_x0006_ù'@Ü?°GÑ_Ð?È_x001A_¦ÚPÏ?Ì_x001C_y_x0005_µþÒ?mØ¥£ªÓ?`îg|¹-×?àðr_x0019__x0003_Ö?X$_x0005_åé×Ñ?L_x0004_ºe Ö?Hw~ÝßÐ?pö75%Ö?$;?~&amp;×?_x0018_é_x000E_ÒðÇ?Påt?ÏÒ?ð.ýë«fÚ?,ú¯ß-ôÚ?à_x001A_4ÿ×?¨òû|ÅÓÎ?X¿gFøÓ?_x0002_ñ_x0007_&gt;Ü$Ú?0è(?OëÕ?ÈQõ(¬ß?ü#³_x000C_Ø?ô¦£ _x001B_Ð?ä_x001C_ 2nØ?_x0004_½¬_x0001_ÃØ?óø_x0011_Ã_x0018_Õ?§&lt;¬Ë{Ø?È¡UÕ¦Ø?¸¹óäyÉ×?_x0008_Ñ:eôÂÔ?L_x0017_@t_x0001__x0002_YÓÓ?ô_x0019_LkÔ?L_x0005_5ÕÙ?ä°sRÕÖ?¤\7ÍÑæÑ?´^é`ÓÉÑ?t_x0019_0°ÜÒ?x_x0012_Ã}`ÚÕ?¤òCßñÛ?Ü¼¥{Ö?¨Ù_x0005_ÖHÜ?äµf½_x0010_É×?L_x001D_Ô¯_x0014_Ø?_x0008_¤_x0016_ÿ6_x001F_Ó?@_x0014_å|ò×?À(XÀIÝ?X_x0018_wCÏË?¼O_x001D__x001A_èQÑ?X_x000F_ú?_x0003_¢Ì?ì&amp;3^Ø?°&amp;îGÓ?è()1xÚ?hýÿàÂÌ?_x0001_íé²µ,Á?Øës_x000F__x0013_%Ö?xÆ4Õ_x0006_Ù?_x0008_f,ððjÓ?³¤éÄÙ?Ì_x0016_B_x0017_,¹Ñ?ÈÓ_x001E_ã(_x0015_Ì?Ü¦IÆ]Û?LC%î¤Ñ?_x0001__x0002_(ÝÀ_x000E_VÑ?Â_x000D_çà¤ÿà?hüs%Ñ?øÔ´#ûä×?tÔ&gt;-Ò?¬§&lt;¢¶TÞ?dÜh_x0001_¹ÉÜ?p.l_x000C_À_x0017_Ù?h=A/ñÚ?|2Að,×?_x0018_|ÑïhÕ?X,­_x001B_Í?_x0018_ººVVÒ?\®ü&gt;ÐÛ?8ÊÐO{´Ö?Ð­Ë¡ÏË?0_x0014_ñIQòË?Ü%PHÑ?ØÇn_x000F_Ç&gt;Û?_x0018_zªCôÖ?$#_x0010_²_x001B_üÒ?¨_x0013_æeúðÐ?¸&gt;¢nc¨Ë?&lt;ÂihqúÕ?\9qYÑ?Hx%±Ë?¬gG*Y¯Ù?0g°wïÕ?_x0019_a_x000C__x000D_Ü?0)Ë^ðÓ?ÌÜ¤_x000B_p»Û?ÀÏ8`_x0001__x0003__x0004_6Ò?0í:ZÙ?¼ë+ËQÛ?Hp»@XdÏ?¬NÊ*¨-Ñ?äiI»_x0003_Ø?\OÂg9B×?è_x0005_óYôýÔ?_x0018_2N^_x0017_#Þ?X¼èð)¢Ö?_x0008_1Xò¥+×? IÈ)î6×?Ü~Í'í,Ð?t_x0008_A0öOÛ? ]r°ÃÖ?8TBV_x0004_Ô?Ðk­_x0007_°ØÌ? ÅÆ-îß?°H·²dÒ? !ã_x0002_·Ç?_x0001_è.¬_x0011_eÏ?\_x0013__x0004_t(òÜ?\ÿD\b`Ù?ÔAÝdÝ×?PûãZÜ?/_x0016_}Ö?¸ì&gt;YìÑ?Ü0D?²;Ù?\_x001B_ê%Y×? è IËÅ×?ôíT"¹Ú?¼ÌOºb_x001F_Ö?_x0001__x0003_x9~©0úË?&lt;_x001F__x000E_8CGØ?ð_x0001__x0010_\¾mÑ?pÇÆ&gt;°AÎ?H_x0019_À¥µÉ?ô¡_x000B_ò; Ù?_x000C_ÿ	´p±Û?èZ»0Ò×?t_x0010__x0010__x000D_KÑ?_x0018__x0012_A+m&lt;Ô?$åPÃäñÔ?Ì¹°ºdÛ?ÐPg0×Ï?¼"Ø_x0002_PâÐ?${ñC¯Ò?ü©65_x0014_Ø? ~ñuÖ?`mAÌÜhß?À_x0007_÷T&amp;!Ñ?ñD Å¶Ó?Øº§T`Ý?d__x001E_¡±Ó?H_x001E_í_x001E_Á_x0012_Ê?fl_x0002_ëÝ?ÌÁþ0Þ?ÜO&amp;ÑvÒ?ÜÒ½Õ]Ð?àsõwÚÐ?`º)"÷Þ? «ð_x0018_Ù¨Ó?Dêµ_x000E_¡Þ×?øõn_x001F__x0003__x0004_íÇ?ÄÝà±@Ô?`Cí AÛ?¬Á-÷  Ô?_x001B_l®æ¹Ð?0ãÒunÍ?0m&amp;Ï_x000C_É?8ôàTÎ?ä¸K1¨uÔ?Ì\ìÊ _x001C_Ò?`\Ï`ðÒ?@©}þÏÕ?05¶Z~Ú?à!7ØÆÝ?(6æ³/sÝ?\6gL&gt;øÙ?À±úd_x0001_ÙË?xlyþ£ÍÕ?¤Q&lt;ùÆà×?_x0003_»uujÝ?Ð9°_x0002_ÎAÐ?ç(ÍRÔ?ô¦kø_x001E_Õ?xc·PÎ~Ó?èÔWÌ&gt;ðÙ?x_x001E_QzÐ?T£°kuÓ? zÞ°=Ô?_x0003_$¼_x0002_WØ?L¡à¡¨¾Ñ?_x0018_Ó²½.Ø?`ÍÏüHÕ?_x0003__x0004_8ªTmÚÒ?(d§_x0010_-ðÒ?µfú`|ß?üTh~©`Ð?Øõ²Ñ_x0002_×?ðÙÓ"óÉ?_x001C_Øã;Ó?¸Ò· BÓ?(GAÅbÌ?H¼-6Ð?x©Ïç_x0001_ªÉ?p®&amp;_x0019_¡(Õ?_x0014_Þ_x001F_p±Ù?DÖ»ÿË_x0005_Ð?d»ÒækÙ?(_x0005__x000C_Oè_x000D_Ö?_x0014_j&amp;øaiÑ?T¿YØLÑ? ³è"*Ô?,Eø_x001E_cÉÚ?_x0003_Ä&gt;ÕßÔ?P,3÷Ü?PÂ9±¯`Î?ÄCèö:Ð?3ñ0iÌ?Xsf7ÆØ?°Êß_x0002_¨Ò?_x0010__x001D_#T»HÓ?Ø«¥¹v[Ú?_x0018_&lt;_x001A_çà_x0002_Î?0_x001A_êÄê_x0011_Ð?_x0018_kUø_x0001__x0002_&lt;þÓ?_x0004_1_x0007__x0011_TÕÝ?Pl+´ÚÖ?ãfm0Ù?ì_x0014_)u®,Ñ?´5º°_x000F_Ñ?ð_x000C_¥Ø?ôÍZWØ?TÃDñî_x0006_Ó?p/Dy¨[×?¤IjTµ6Û?$ÜQá­Ñ?XæX³,Ï?½VÌé;Ü? £5Ió»Õ?l[½\HrÙ?p»_x0017_ù&lt;Ô?øV×Ä÷Ù?_x0001_üqâR×?HbqiO¡Ô? ä$Ç/âÒ?cÍ¬&lt;Ú?_x0010_øì0McØ?ØS	z±Ù?¸e_x0011_ÕÜØ?ÐM|à_x0004_)Û?_x0010_nüÜ9gÔ?\¡u_x000C_ÿRÔ?©(_x000B_&amp;_x0015_Ô?¼ù_x0014_ßÚ?e3oØ?¸¤ÎÉLÐ?_x0002__x0004_T_x0010__x001E__x000F_SÝ?0iu¥±Ë?Ì&lt;]R2~Ô?ì_x0017__x0001_&lt;æ_x0012_Ô? %")å9Ø? Â_x0015_¿`RÎ?çow_x001D__x0001_Ü?t:_x0015_p@Ð?ÐqO_x0010_û:Í?Ô_x0001_`#ïÕ? sPn±ñÞ? èORÖÚÄ?jÞër×?hLÊÆÚ? A|¸ÐÌ?ð:Õà~_x000E_Õ?À_x0003_%þëxÙ?_x0008_¡¡	ÊQÙ?_x0008__x0013_þ_x000D_#ù×?&lt;îI'	_x0016_×?0_x001B_YtãæÑ?XZ#L:gÏ?|B.Ø?`ðÈÓ-×?`ÅÛÃ·Ù?°G±»RìÎ?Ø¥.fRÒ? Å`_x000C_îÏ?85×â_x001E_Ô?_x0010_º_x001C_ÒâØ?P_x0008_Êu_x0005_Ì?Tîp_x0001_	ü;Ú?ür¤G¶Ô?_x0014_¸1Rª{Ø?0ëf_x000B_I_x0015_Í?°¶æì_x0014_MÐ?_x0018_l_x001C_&lt;ô(Õ?l)´ú¬Ü?ØÃ_x0005_à©Ø?_x0018_¡kæì_×?°ÍA'Ì/Ò?Ä_x0007_JÇÑ?xï¹;_	Ô?¨Ï+¡ÌÙ?_x0003_Ý_x0012_Û_x000C_Ó?4_x0002_oï·Ü?¬ä¶ØiÕ?_x0006_üT`ÝÕ?0Z¯QßXÕ?_x0008_ºo\hÛ??_x000F__x000C_ß?¸~ÖÍÔ2Ï?ðv.³×??_x0014_)®Ð?80ÏöV_x001E_Í?XJ_x001E_ÁF4Ö?hÛ61@KÔ?ìf_x0001_ÈÕ?Ü+b'Ú?4_x001A_ýyÊÙ?ìLÛØ°ÑÐ?tjR4fòØ?_x0004_¥O¯úÔ?_x0002__x0003_|¡¦©ÜÖ?ü³t_x001E_BÙ?Ä¤_x001C_qïÑ?èP/'jÖ? úÏäÏ?d[Ø)ÇÚ?X_x0002__x0015_â)5Ï?`É*Pª_x000B_×?T¢!þØ?H|_x0015_¸ ß?tÛô,_x0014_¬Ó?dÀEDòÔ?x´âa_fß?lP_x0019_é_¤Ù?XUµºß?h_x0018_ã_x0017_,qÐ?`_x000E_CÜµÖ?_x0004_?äÄ_x001D_2Ý?ÌÄnEõÑ?LD¬´JúÚ?´z_x001C_\_x000F_ñÑ?_x001C_ s_x000E__x0002_Ò?ÂõðHnÝ? -Wa_x0004_áÖ?lð3èÖ?äÂ	XNÕ?_x0013_wMTÛ?¤ÂB2QÕ?^_x001E_1Ð?HL÷_x0004_ÄàÓ? YG_x0001__x0014_&gt;Ö? z ñ_x0001__x0002__x001B_ëÎ?Î_x001D_¿h,Ø?&lt;ê_x0010_-ùPÖ?p-[­kÑ?ÈW4Z\´Ø?XDô¿eÐ?ìÐÞ¯_x000D_«Ô?LL*_x0013_C¼Ô?_x0001_ÝcN_x001C_Ñ?Ìþ±Dc~Ô?X"¡ÜÓ?Èß)^Æ_x001C_Þ?øHý±IÓ?T¥º¥_x0008_Ò?D³_x0003_ôzoÓ?PÃ¹gï_x000F_Ö?BLa_ÑÐ?D¼_x000C_@Ø?,ó*lÖ?_x0004_¶é(kçÕ?`5Ô÷®ÌÖ?´Çô¬ÍÕ?øð_x0019_R_x0007__x0006_Ð?¸°Ãû[oÐ?à[_x0012_CõÛ?0é2õGÛ?_x001C_Q'$1Õ?4¢Iww3Ý?_x0004_¡õ_x0014_ÕÉÑ?ä+1_x001C_éÑ?lÆ°3¾Û?Íý_x0005_ý×?_x0001__x0002_lü¨çlÖ?Ð_x0019_x/5Ø?&lt;bq/t«Ð?\ÿÒbA×?,·HÜkeÐ?`Ön7KnÐ?ðQð5P=Ï?(_x0011_½_x001D_-Ò?_x0010__x0015_ê´Ú?4Aªb_x0004_Ö?ì²ðAÙ?ô_x000C_[¼ÕÃÛ?´d|²_x0010_ÙÙ?_x0018_2­c_x0004_Ö?`ÚNzËÑ?ÀÙAÐkÔ?ìÊ_x0001_3ðÐ?¤C¯CnLÖ?t{{_x001F__x0015_yÙ?_x0004_îh©AÑÜ?p½Éñ'nÒ?èÑ$¬°NØ?_x0018_$NÞrÖ?À__x0016_Ûy_x0017_Ì?ø)à_x000C_&gt;ÓÓ?ü@ØÛÑÔ?T xxÝÑ?PåA¼¢DË?¨F`WÜ?óö¿Ú?H_x001D_öýÕ?\¶¬æ_x0002__x0003_V_x0001_Ü?_x0004_Ké1Ð?¼¦_x000B_Ôû1Ú?øef_x0012_ÏâÐ?d«_x0002_V÷Ú?Ô_x0004_ÿ_x0013_¸JØ?Ô¿½tÂ×?\Á_x0016_»ÞÕ?¸_x000E_Õì*IÔ?,IQâ Ò?¸Ý¬t[_x000D_Ë?¸Ë[yòÚ?DMf·ã&amp;Ð?6_x0018__x0003_ÿà?_x0004_üU{õÕ?Ü* *1¬Ù?àÀ_x0004_Ê!_x0017_×?¦ÚF}5há?ôÜ¶Ò?4Ôqá)MÚ?H_x001A__x001D_{Ë?ÔlÉÙ+×? µÍeÒxÖ?1_x000E_Ò_×Ð?4{êâhÈÚ?D¡_x0008_ À'Ð?_x0014_N_x0015_å÷ìÙ?ÐFü_x0006_É_x0012_ß?Ù%ÜÓ?}Y¢7¬Ô?X_x0015_x«+Ó?¸ÖUø±Ù?_x0001__x0004_ìgµ1ëÕ?8êÜ	þÒ?_x0010_Èàf¿Ó?ØèË_x0007_XmÙ?TÉ_x0015_¹.-Ø?Ø¸À$1ïÑ?ø·4X±êË?Ðu_x0015_eâ¦Ï?Ø@_x0016_Ý¹ÎÒ?_x0014_]!ÿÁ×?À­ðøZ=Ô?Ü)_x001E_]Û?íêô_x0015_"Ñ?Ð_x0007_1Î?t_x0006_«k_x0010__x000B_Ó?ôûJhf»Ú?&lt;s_x0006_ÙïÓ?( ¡=zÕ?ÄÓT^µ)Ø?ð?Â_x0003_õpÙ?®þ[üÓ?Èô_x0001_ÊZCÔ?°G°Ò?hb§ÂÙeÓ?è%¿ÜÓ¤Î?(sc´SÊÊ?_x0008_%tÓ_x0002_×?`§cãóÌ?|_x000B_Àlp7Ú?¶J¦JZ×?_x0001_¤ÛààÃÕ?@ÝL_x000F__x0003__x0005_nÜ?ÍæÄøeÆ?¬0_x001E_Ø?`U_x001A_ºÛ?(4#£_x0007_Ñ?Hý_x0001_âëÛ?ÔsR_x000D_{Ò?àf©c$XÑ?éLIV0Ö?Tmo"ÝÛ?è&amp;ÈØ_x0007_jÔ?Ä§øÇ§­Ù?Xf:oïÑ?HÏÛµö×?$_x001F_qÕ?päÛ^¼HÕ?0_x0012_ºþëæÐ?´DûªÂÙÑ?à%q_ØKÓ?0K?:ü¼Ò?´éØ_x0019_­rÐ?x\- DAÐ?Xò´ò_x000C_OÔ?_x0014_Ýû¿FÓ?)*«_x0004_×?t\_x0002_Ý»Ñ?PÁ_x0012_hNwÛ?¸,6qæäÎ?¸j¾ðÉ?pô½QÄãÌ?_x0008_{`Ë?&lt;ÝJÝ?_x0002__x0003_p½Cçé_x0015_Ñ?_x0010_:_x0003_B@ØÕ?èþjîGÜ?Ø_x000C_·¢×?ÄO_x0017_ÅÙ?PåÔ®ZzÓ?TP_x0001_IîÜ?Ðüôm-Ú?à½Â½Ô?ÀùàjíÍ?H}LzÕ¥Ê?¼aÞqJÛ?(P_x0019_É_x0002_Õ?ÀæÒT%Ø?Ø_x000E_É0AÚ?&lt;_x000F_]HJýØ?ð3Å%_x0005_ÏÔ?ä_x0018_="j_x0018_Ö?(_x000E_&amp;5Ø?ø0¥_ØV×?0½ímÉ?À_x001F_û_x0012_Ô?KÖe¶Ù?(Úµ÷*Ð?_x0010_4_x001F_Mw|Â?4Ä_x0012_=_x000F_Û?¼ds_x0012_%Ó?8ñ_x0004_ÂhÏ?Li_x001D__x001B_ Ø?H_x000F_´_x0008_ÆìÇ?_x0001_À_x0005_à­Î?8\¿i_x0001__x0004__x0002_r×?¸±«=_x000B_AÅ?dýÚ_x0002__x001C_7Ó?\ü+_x000B_ö×?hA§&gt;Ô?è²sºljÏ?äÆBìùÄÔ?¾!®FÛ?,_x0008_½¥KØ?üÝyÏã&amp;Õ?hº_x001F_,PhÔ?4xî¶ÑÒ?àK_x001A_²*;Ù?$u_x000C__x0006_Ö1Ý?_x0008__x0010__x0012__x000B_ÊË?L_x0003_eÍeÑÑ?ðn#WþÐ?_x0008_³n3_OÓ?PÀmÀ!ZÜ?°UYÇÛ?¸éAUa_x000C_Ü?ì_x0007_z_x001C_Z³Õ?tØ:HAÙ?è--°r_x0001_Ô?àºDÕF&gt;Ì?¨_x000B_o%C×?`ç_x001A_Ñ¸Ò?X\è®Ð¢Ï?@ÀX_x001B_Û?Ù_x0018_²_x001E_ôÝ?ÊîbWíØ?(N_x001D_¨ÚÔ?_x0001__x0002_\'!v±Ý?À­³qÒ?(ÝÞÿ6ÐÎ?_x0001_À_x0003_7_x0008_Ô?PY£U½Ö?`_x001B_ÆöVkÙ?Ìäv_x0010_§®Ó?_x000C_mÎ;aôÓ?_x0004_HrÔ_x0006_Ú?lo¬j{ËÔ?Â¨ïùÙ?ð-\Ü$Ú?°¡H¯&gt;aÏ?_x0019_þ_x0010_F[Õ?8Èùå`Ï?0ùx¬òõÑ?,ÎIÿ%)Ü?8_x0001_ßúnÌÎ?_x0014_ú®gzôÛ?Xr|g_x0008_ÎÔ?^µôË? ð¶j£Ñ?P^i_x000F_§Ï?K_x0003_ôºÖ?ÈfßÀ4WÒ?ü)°Ñ?dqQÙÈÓ?ÙoÁ_x0005_$Ñ?\k-ß?p6B»A²Ë?°H_x0012_ëUÒ?Ä_x0006_Qa_x0002__x0003_EQÑ?`FëQ}Å×?@_x001F_Ýn¦_x0017_Ð?_x000C_tTÁ_x0019_²×?´öX©)_x0001_×?`æAÆIÒ?Ð[zöè¦Ð?,_x000C__x000E__x001F_Ø?_x0014__x001C_ù­Ñ?üÏ7É÷Ð?¸8\°uWÒ?è¾`K`Ê?``ç0_x0005_Ò?´¬½°_x0015__x001B_Ý?Øx¦b¾QÔ?X_x0001_íµ6Õ?T7_x0012_t¬_x0007_Ø?TÐK_x001E_Ô?Dw_x0004_B2Ü?_x000C_¶ñ5_x0006_LÖ?dT@à?PqÑÂÔ?hRÖ_x0004_	Ü?OxïÆÍÓ?Ä#¢V:_x001A_Ù?ì×Uï[Ö?Ì_x0018__x001F_àÕÔ?ÔÊ4_x0018_f÷Û?8¹_x001F_T§ÂÔ?hÉSÃk¶×?¤º ¼Ø?$nÓCÚÿÕ?_x0002__x0005_4_x0001_ß_x000B_,×?H_x0005_,4­Ê?ìyÍy_x0002_Õ?xÃ_x0017_ô7KÍ?¸_x0005_üç_x000F_Þ×?ðÝpëI±×?_x0004_2sÀ1åÒ?$×_x0011_tØúØ?_x000C_ }ÿÔ?z_x0019_éÞÛ?TÅo0ÐÜ?,_x0002_BòÐ?èø|_x0001_:ÞÔ?ÄþÐzÊXÒ?ÈùgÆÂÒ?ô¬_x0019_¦¯Ñ?_x0002_*_x0001_+vÜ?[Ö«_x0017_êØ?_x001C_ÎßFÖ? îm}_x001F_.×?_x0002_ÀYô_x001B__x0006_Ý?Ôbã@_x0010_¬×?WgÚÕÚ?H*¢_x0003_ýÖ?ì¡©HÇBÒ?DªRøëuÖ?ú¶p)ÊÖ?4Ê_x0008_]Ö?dEÑZ0	Ñ?À$_x001E_`fØÎ?àcòÔ_x001E_:Ë?èL^_x0001__x0002_U§Ô?îlBÙÔÎ?þU8_x000C_û×?@u_x001A_Î&amp;Ø?4_x0008_@+Ò?`_x001D_4'Ú?àÅy(;Î?0fÀ£§ñ×?Á_x000E__x0002_Ò?Üé½Ö?_x001C_qT¯7ÍÑ?`_x0002_Ì àÓ?XEü+iØ?Pë}oÒ?¯ªuZÎ?lÓ94å_x001F_Ó?:`SñÖ?D_x000C_z·¤ÙÒ?ø¥ý';Õ?Äas%òÔ?_x0014_××Ù?0A;¨HÈÖ?Ü_x0003_Cr_x0012_äÖ?ÜºõLyrß?_x0008__x0003_¡}l:Ñ?ø	Ñ'Í?&lt;Þ)u5´Õ?_x0010_ìÇ,ýÒ?_x0010_@±SÚ?Äð²óxåÓ?LÞb,-VÕ?¨]5#¥ûÑ?_x0001__x0004_(_x0007_ÂA_x001A_ÉÌ? ­?b³sÕ?XýÊ)SæÓ?¬_x001E_¿#Ü?Øi_x001B__x0003_éÙ?ÜDí'ú¥Ó?$7_x0013_(Yc×? ½F_x0002__x0008_FØ?`G¿y.TØ?x)ôp·Ö?49ûÂ=cÚ?8Ig_x0002_Á¥Ô?_x0014_ëãäÞ=Ü?`Ç)¾_x0012_Ô?Ø_x0003_4É?Ê?_x000C_v`$ ¾Ù?øë,À&amp;Ú?_x0014_ÖìcÒ?È)¶0×ZÕ?_x000C__x0002_xèDÞ?0¬_x001F_tØ?ØyCÖ­Å?&lt;zM_x0006__Ü?`_x0011_óÛßÕ?`_x000B_ÇkRÉ?h¦ù_x000E_	Ô?ÄJ&gt;þßÐ?ºT«ÅîÙ?ÄH_x001F_Çæ_x001F_Ø?¦U£ÐÙÌ?_x0014_)s»¾Ú?pg¶B_x0002__x0005_£Ð?àÁ_x0005_ð\_x0006_Ó?0_x0005__x001F_öùaØ?p2qK¡Î?Üù ÃuJØ?x@WÏÔ?ìò³d Ö?,7æL_x000B_Ô?D2_x001D_SÊaÑ?_x0018_#_x000D__x0011__x0002_rÛ?_x0014_Ñä¿_x0012_GÖ?TµÆY?ÓÔ?L&lt;¯¬XÊÕ?â:Âo_x0003_Û?ÌÌb_x000F_ÈÔ?è_x0002_SMØ¢Ù?°;u¨Ò_x000F_Ï?¤yt]Ü?_x0014_ÅC_x0019_æ_x0008_Ü?¨á_x0004_:!uÓ?Ü_x001E_=kbÑ? ø7´°Ù?H/~zðÔÒ?L&amp;+âp_x0013_Ð?T¸_x0013_X_x0013_.Ð?_x0004___x0015_`A;Ú?H&amp;0_x0007_Ó?x@_x0002_!_x0001_õÍ?ìÙ±;Ð?,_x0015_0¿²Û?_x0008_æÝN¹ÐÙ?¬´IN¶×?_x0001_	,qmF_x000C_Ø?8ÁY_x0006_Z_x0005_Ó?ÄRÃ_x0003_Â~Ñ?ÐuþKP_x0011_×?@Z~på¾Ò?0_x000D_éÆUäÑ?¬Ø&lt;5§×?Ü£fê%Ø?ðV¹&lt;u_x000D_Õ?¨~,Ê,×?´H$_x0011__x001D_'Ú?ÐÛy¥ÃÙ?°}èQ_x001C_ÕÎ?ÚU_x0002_Ç_x000D_Ï? 2~£­ÝÎ?¸_x0018_?_x0006_e6Ì?tÿíyÕ?ÌðÊ´OáÒ?DpQ¹;]Ú?Ðõg×Ì?4ð:ÍÂØ?(ï +´ ×?HÐûQé,Ò?_x000C_@8?¿:Ø?t_x0004_h?¶Õ?NPBNÒ?@	_x0007_ì8ì×?t0BÕ?l)ï¾6×?hq;Ê£×?_x0008_´¯{XÛ?°¡6º_x0001__x0002_}½Ð?À_x0017_Âz_x0010_:Ë?l_x0005_ì_x001A_Ø?¸¬¹cÖ?øg#áè.Ï?fIúÓ?Àbì­ó)×?äñ{þÿ_x0006_Ñ?&lt;½[Ñ?(Ã6ÈÊ?_x001B_½§C_x0018_Õ?àªÜ'`Ó?@_x001B__x001C_³¸ÒÏ?_x001C_á£ktÖÛ?$_x0007_ùèÏ1Ó?ô_x0010_+l½ðÖ?ÜmK^SÐ?`Ïµ_x0005_|Ù?``e]½Ý? £Ì9mÍ?`óY_x0006_Î?xÁV$ÇSÑ?h|_x0007_dÛbÕ?äe:$õÓ?$R_x000D__x000B_×?$}&amp;ªP[Ò?lC¨ÔÉ×?_x001C_r°íwÕ?_x0010_&gt;_=ÒìÊ? Ù5B2!Í?`^½SJËÒ?¤Kø¯ÃÖ?_x0002__x0006_PÍ8úÝ_x0005_×?ð`hî_x0006_Ñ?0E_x0010_AJ9Û?_x0014_ÕGÇëÆÔ?4_x001F_¡×{öÝ?h_x0012_Èý&amp;ÔÕ?´Oá¶ÙØ?@â­_x001B_£VÓ?_x0002__x0001_Ðõ_x0001__x0016_Ó?xêgÔ»TØ? $22FÌ?X_x001C_MµG±Ö?_x0014_áÁ(êÍÛ?8×ºâ»ìÊ?T¸±õ½_x0014_Ó?&lt;Ö&lt;)¡Ú?_x0010_t#¨ªÁÜ?\e¹8Ô?°@fFÌ¾×?_x0004_Y_x001B_TÿÕ?H_x0017_£íÎ8Ö?øïkå_x001C_CÔ?Ô`-¬siÖ?äò_x0019_	çÛ?¼_x0003_J±_x0019_Ñ?ÀÞòEW_x0005_Ô?_x0002_Õë)&gt;ß?|_x0008_@íCÓ?X_x0017_íuÕ?&lt;RR)ÅóÛ?ÌÀï8ùTÜ?ìoâú_x0001__x0002_pÔ?´®§"ü}Ñ?Þ_x0002__x000B_¤WÛ?hÆ_x000D__x001F_ÏÕ?_x0004_¼`h{Û?À~2ÂMÑÔ?è7÷»¾Ü?°~ÕÎþÔ?°ç¾8îÖ?hëJ_x0019_þÔ?ÃÈæôÑ?Ñw&lt;$Ò?X?S»"_x0015_Õ?DàbS¦ÑÙ?8p×$×?Lmº_x0017_öÐ?ð1)VXºØ?T¾ï9¶Ô?ÜÈ_x0018_°zèÒ?(Û%k(Ó?`À.A.Í?$}zZ´ÕØ?p'Ë£_x001D_Ò?87_x0018_û«SÕ?@¢_x0005_wDÖ?üûRZÑ?_x0004_$__x000D_Ð?°q «³öÉ? $_x0013_WÏ?ÈøÈ8_x0010_yÓ?\õj_x001E_£Õ?H7Ø9Á_x0014_Ð?_x0001__x0002_°Á¤/u¸Õ?TW_x0012_\_x001A_à?°,_x000F_ñ_x0018_Ü?ÌÜ¹_x000F__x0004_ÖÚ?_x0001_úPkèØ?ÌÃÄmaÑ?èÓï|²_x001E_Ô?Xáå¹XÇÙ?ðÜ¶ËM:Ò?ÀÓ½%_x0003_Ø?&lt;_x0003_¦X_x0017_Õ?ÈPZ**ªÊ?4Ah_x0018_ÿÕ?°1¹;ñÓ? Ó3ôÆÊ?¸ó:d_x0012_ÓÔ?h=Hè ìÕ?èäW%Þ?¨Oèp_x0019_Ü?`î_x0018_Ð?Ü}UâjV×?\lH¥Õ?4Áúî_x0017_UØ?8J%^!Õ?t_x0018_rýx_x0012_Õ?ü±¢Z¨*Þ?8¤_x0006_¹þ5Ó?p¹_x001E_q9Ø?ÐD#_x0001_jÔ?üïo_x0011_FØ?`°Ýó	3Õ?¨×M¯_x0003__x0004_üÞ?LT_x001A_í_x0006_Ø?_x0014_oÌEÿfÒ?ï?ÐøÖ?°xÓ´§Ì?_x0008_ÈËÑ?`_x001A_|ºãfà?ìß_x001E__x0011__x000E_Ö?°!e¥¿KÛ?\ ëúôÑÑ?¨Ø~NÎÒ?(­gK¹yÙ? ¬ï_x0016__x0003_Ö?øº_x000D_$	×?ðïrÈÓÖ?Ü¢G}à®Û?XBf´E¿Ó?:NNüÕÓ?&lt;rÕ×?Ð®àÒâ^Ö?_x001D_åØe×Ô?d¨¥È_x0007_ÀÖ?àé¡hÖ|Ú?²_x000D_î^	à?lþ_x0002_PGÇÛ?`²­_x001D_Ú?ÐÔÁ_x000F_¥ñÙ?P4Õ;Ø_x0005_Õ?Ø¶°BÛ?ÄI±ÓäÓ?X¸A¦Á_x000F_Ì?X_x0001_æ'd1Ý?_x0001__x0002_ Z_x0002__x0016_ÀÉ?HÆú¬£9Ò?hë_x001E_ñÒòÐ?_x0018_Ð¾oVÆ?ð4R*hÓ?øoØ{ÌÐ?£ñóRXÝ?ð³ äëÖ?0°ÁX_x0014_Ó?_x000C_É6ðÅ«Ø?ä_x0008_ÕLDÙ?@JÂÐ?ðØ»µtõÉ?D¦áq·Ð?èÀÌÇU9Ø?¼¸ÝÈÒÑ?¸þ"(¸§Õ?_x0004_¨_x000D___x0017_Ð?hh1×*ÜË?°ï\÷I_x000E_Ë?ÔU?*yçÖ?_x0004__x001D_yrêûÜ?_x0001_ ¼bØ?ØR_x0016_FéÖ?ì²å*ÉfØ?ýá_x0006_Ý?ðÖc{½È?Ìè:F2Ú?äàëìjÖ?`¬~úË2Ö?h(/ýÑ?Ôò_x0002__x0005_ÐØ?8;QW*Õ?_x001A_¸¿_x0014_!Ø?P_x0001_Ü%´ÎÓ?LW_x0003_¡_x0019_Û?Ç)×ÕHÜ?$ÇÐ_x0014_B_Ñ?0?ä_x0001_9Õ?Ì;¬6¤Õ?ÐÿC:+ Ô?_x0004__x001F_æ»f×?¤Ê©Pl*Ô?_x0018_±_x001C_yâ×?°_x0005_~_x0005_øÔ? \_x0016_ÆÛ? ¥BOv_x001B_È?¸}_x0004_nì&gt;×?àyS_x0005_à*×?l¬ÁY&lt;BÛ?p6¡åÖÙ?&lt;ªTÞLïÝ?_x0010_îq2_x0012_UÓ?_x000B_V_x001F__x0015_¾Õ?É=5eZÛ?xQñ+(ÕÏ?p µà¶×?¸ä_x001D_k¬Ô?_x0012__x001B_æ_x0012_Ó?ô+¥_x001C_Ù?ð¡9u Ò?8ìN	¢mÔ?_x0004__x001A_z,c_x0007_Ó?_x0001__x0002__x001C_Ow'ÏÒÐ?¤àd»p½Ú?\1ÆðÀÉÑ?°ù¥ÙüÖ?@^´+Ò?´R×æ_x0013_ôÐ?ÈÀéõ&amp;öÒ?@yü¾«_x0017_Ø?|æ_x0010_ oÛ?$_x001E_ÿ§½¡Ø?°R}µÝ_x000C_Ú?°3R!'¤Ù?Ø}èÍ?àDÈï_x001D_ûÚ?pT¸_x0003_Ò¦×?ô_x0007_½ºØ?_x001D__x0007__x0018_½Ö?Ôë`eÙ%Ô?_x001C_®#rãyß?¸Óñò&lt;3Ù?hm_x0008_Ó?pwÏmeÑ?Hc_x0003_ÕãÙ?(4SÆïÅÍ?Ì«ý¨:õÔ?À._x0008_±!Í?\}£Móý×?äï«YSÑ?àÍÿÕV5Ñ?ólàÄÛ?¤fw\_x001A_×?Äµe¬_x0003__x0005_ÍìÞ?ôFPq!hÕ?_x0008__x0007_ø_x0004_«Õ?À+ Ï'kÔ?ìº@s²Ó?tc#c¿üÛ?ðìõ%HÊ?läÊ/Ð?D¬³_x0013_ÁÖ?À_x0010_ikq5Ö?8` éË_x0001_Ö?àUàsLaÑ?2_x0019_°_x0002_Bà?_x0018_bà¤ÊÇ?`1¾;íØ?,_x001B_M¤_x000F_Ò?ð_x0006_Ñ_x0016_Ø?PÁÊÙÀÓ?_x0003_ÁûhÖ?p¼à_x000E_è/Õ?(h»pQØ? ëÅ=_x000B__x001C_Ó?H¢?¥UNÒ?ÀMªaÊË?ÈbÝÂU_x0007_Ó?Jn×Æ×?¬7q_x0018__x0015_Ü?&lt;ÀD×ø3×?ø_x0016_ÀsTÑ?pGú8	"Ó?ti_x0015_2[Ü?`Îò(°Ó?_x0001__x000B_øë_x0002_Á¿×?_x001C_ Ö_x001C_)Õ?Ì_x001B_Z8ÇÆÝ?_x0001_ðÏÊ?ãØ?(TãrÎ?t_ÔÐ_x0010_u×?_x0008_u´ûëºÑ?è_x0003_7eÖÞ?Öì[ËØÕ?xá'__x0006_çÍ?_x001C_S_x000E_ã_x0001_°Ò?ì¡jxöÎ×?@6kÞÒ?	¥}Æ9Ú? 8_x000F_[É_x0005_Í?Ð.äCÖÓ?Èýà_x0019_%Û?ìÙgZÿúÑ?À_x000E_7ãZ_x000B_Û?HE_x0006_3%5Ú?ø³*È1_x001A_È?,ßÅ1ñÙ?à"_x0004__x001F_ jÖ?_x001C_¶n_x000D_dVÙ?à¸ÄOÖ?ÁI0DÔ?ÌU9(Ù?l áÊ_x0007_Ü?¸{f´Ò»Ô?Hªõ¾ìóØ?¸ëp©yÝ?¨E&amp;%_x0001__x0002_·×? :c­îÏ? è3ó_x0013_ß?4_x0002_»½ÁÒ?ÌBÒ|¹Ù?0¿a×_x0011__x000B_Þ?¨²ø~ïß?&lt;ßãÅõrÜ?(]Zx"Ó?tÅ~)®Õ?°__x001C_ 4Õ?íaNÓ?h;¹qê@Û?_x0008_ð^¯Ö?tHùªb×?¸_x0016_«²ÞSÓ?_x0001_4éLq_x0010_Î?\_x0007_íXØ?\_x001F_/TÂÛ?_x0014_ÿô_x001B_Ú?0·_x0010_Ø?ðÖidÍ?ÿ_x0011_¯#öÝ?ÀA õÿÙ?ø¨K8²¶Ù?,_x0006_PGÜ(Ð?h;1_x000B_Ñ?ÛAvÑxÅ?À*UÛÌöÙ?¨#Ì_x000D_ü_x0006_Ö?³_x0012_ÓëÖ?d¦&lt;&gt;QÔÔ?_x0001__x0003_`3¨±Ñ?$,Ç)HÙ?äÍG¦_x0002_ñÑ?¸ã¤wà	Ë?Äñ_x001F_;Ø?¨¿·_x001A_5hÚ?_x001C_tz/_x001F_Ø? )lémÖ? ^~(ËÓ? d1oÑÑ?ì_x000E_ªûÜ×?¨13ÈÀyÝ?_x0019_XÆûÔ?_x001C_'Úo_x000E_,×?Ø_x0006_ô1Ø?`úç$f|Ñ?È_x0006_!.ºÌ?KLÞ@òÙ?¸ªÇhÖ?¼Ìc¢Ø?ÈÓ¢7??É?ìã_x0010_¶Î?¼Wíê_x0010_Ù?_x0014__x001C_n¶_x0012_Ý?Hkx_x0014_÷ÈÖ?ôeðçøxÛ?\ø©O;Ò?W0P§µÍ?°5TÆ0Õ?Ì_x0012_+vïÕÐ?P,K:êÐ? h_x001D__x001F__x0001__x0002_§Ê?$_x0002_)·7¼Ô?$S_x0016__x000F_9[×?Ü_ág&gt;Ò?\ó_x000F_eK_x0003_Ô?Ì t:°QÖ?ô)_x0005_@KTÑ?ØÁÍ_x0005_æÜ?`xÿHuw×?V\=	2Ñ?ÔkN¨´Ò?ÖÉâ¬SÑ?86ôL×?_x001B__x0004_þw¨Ñ?÷XÄnÁÕ?T$=Ì_x000C_Ü?´Ö5_x0008_ûÑ?¨7nÇÙ?_x0018_±Ht]ºÑ?ÐÒ#kíÂÊ?_x000C_es|_x001C_ÑÕ?Èb¹Û4»Õ?è0_x0018_ßð_x0012_Ø?|pÃ_ÐÒ?Hö*k_x0016_CÐ?Ô_x000F_^r&gt;FÖ?X­lþ{zÙ?aJÇÁ9Ó?Ì_íAù}Ö?,®9BâûÕ?´¤á×ØÙ?dº³_x0007_Ø?_x0002__x0005_è(òÊýBÒ?0ÀËùØ{Í?ÐrÂ\K×?_x0010_ø&lt;¯èÙ?h$_x0017_}æÒ?@_x0011_D¨8È?èþr_x0005_dIÝ?h/ØÖ&lt;Ø?_x0014_SYÝGÚ?¨¿¾_x000C_jjÌ?x¹«ÔæHÒ?xðÒà¶¿Ð?¼¾ì88&gt;Ú?l'	á/×?¨zí_x0015_âÊÑ?$æ_x0017_j¢Ö?hà)xhÕ?_x0002_¼¿_x000D_3×?hËñ¨é¥Ï?¦`ñ_x0004_^Ï?hù_x0014_±4Õ?cä6Ð?_x000C__x0011_Æ6vÒ?¼¤_x0005_hÕÛ?(W_x001E_ÛÍØ?ì_x0003_&amp;T³îÔ?HaÜ²_x0013_Ò?("_x0001_Ù¤Î?¸Ñ_x0013_MiòÕ?}³_x001D_dÑ?_x0004_»Äf±XÒ?È%_x0001__x0003_ÎzÚ?a Ô?°Î·Â¾Ò?Llæ%Õ? NÄï4òØ?Ô_x0014_y§¶bÐ?Ø_x0002_ ¬_x001E_Î?h_x001F_äÙ¤Ì?`£_x001D_5¼çÛ?8×ÿJ_x0002_ÄÔ?*_x0007_æêÙ?d²_x0006_\bxÑ?\é¶_x0012_ì»Ø?tr)±u(×?Ü~MO;Ø?ôw	®ÿÂÜ?(_x001E_ùJË?p5H_x001E_8±Ù?´Ã%·éÑ?ÈÎwgm×?pìA×ÆwÕ?ìñçt»¤Ü?ü¯/_x000B_Ú?$ûJ_x001F_&amp;MÒ?_x0002_h_x001C_öÈÊ?¤y¤_x0019_ðAÖ?ØÆH%mÚ?_x0001_¡m3BÐ?_x0008__x001A_&lt;J¯Ñ?_x0004__.êÐ?_x0011_4AEÒ?8B¦ç^¥Ö?_x0002__x0004_Ö°¿6Æ?ð¦þ­ßØ? =G[HÚ?AóüÈ?üÎô_x0001_5_x000D_Ù?I_x0001__x000C_iÐ?Ä_x0019_ÏiJ]Ô?, °_x0008_ü_x0017_Ò?_x0018_Yô³yíÒ?¨¾ãt_x0016_ÑÊ?ð¹%~ÂÎ?4Äç¾È×?Ø¨_x0014_Rµ¿É?`ä_x0011__x0017_©SÔ?0TDÂÙ?_x0018_&gt;Ñ"_x0002_QÑ?ÄÁ_x0002_PG_x0005_Ò?&lt;×øç	¢Ø?J_x0012_r¢Ñ?dÒNé5ýÓ?HÂ_x001F__x0007_àØ?øaëà_x001A_~Ì?,ÝÃÐ_x0016__x0014_à?¤eþÌoÙ×?ô7·ÒkÔ?0&amp;r&amp;4ðÇ?È_x000E__x0003_\Î?TôÃ{AÜ?_x0018_Ò?À_x0013__x001C_ËS_x001C_Ø?LÐ_x000B_MÛvÓ?Pd}	_x0001__x0003__x0003_ÅÕ?¸&amp;r½_x0015_Ô?Ô_x0002_ñÏÕÐ?_x0018_½_x001D_Ü_x000F_Õ?ô_x0015_?-ä7Ñ?x_x000F_3l©Ô?àZ_x0016_vÏ?ìýø?CÙ?hª_x0004_zg¼×?Ðìø*_x001A_ýÔ?_x0010_t_x000B_ÿQÐ?Ô6¬: Ö?_x0015_vHJ_x0006_Ï?_x0001_\_x0012_äEÐ?_x0001_´Kø[dÒ?_x0008_9|@ÃÓ?MÂ«Ã_x0001_Ò?¬û_x001A_"_x0007_Ö?@üô_x0004_ªÙ?¤æg)7×Ô?àìµEØìÓ?hg½ã_x001E_¨×? øÒ.ùÖ?ÔÅ¹\ê_x0012_Ñ?Àa£!Ø?¨@"xKÔ?°Òª+Í?Tò/³ÄÔ?(P_x0006_Ö}Û?pRþP÷aÏ?_x0014_×_x000C_fÖ?¼¿8D_x001F_§Û?</t>
  </si>
  <si>
    <t>5ec704f7adb59f7c1d6cd93a85315ddf_x0002__x0003_à¶[?ò]Ñ?@¶|ây+Ó?¸p_x0018_¿'Õ?xã¨_x001F_íÅÖ?_x0002__x0002_ø÷_x001A_½Ç?¨»x0s%Ø?_x0004_ÌqiðEÕ?Ô3_x001C_¨ÞÙ?_x0010_+AMËÚ?àõ²¡½Ô?¼}÷C{rÓ?ÔÒ_x000E_¾jÜ?0,#_x0005_¤EÌ?¸n_x0015__x0014_ë	×?/«·_x001A_Õ?_x0016_È¶éÑ?C¦VHÒ?T2ÐadÐ?Ø_x0001_r'ïïÚ?Hg[_x000C_cÎ?ÄliÑ?4TÞ»óáÜ?hìúå_x0008_Û?¬_x0007_Þx5Ô?_x0010_¡.²®Ñ?8¤cÛ?X²Óx7oË?_x000C_2Î|_x0008_Ú?ýH_x0008_²Ø?ÌÈ;Õ?P§&amp;oß?PóO_x0002__x0004_ðtÐ?ÄàºSuiÕ?ØL!ý_x0003_Î?_x0014_AC.ÖÎÑ?uD&lt;sõÇ?èÌÁ$l«Ì?xå¢[ÅÜ?èVÈæÓ?2zF_x0002_Û?ø_x000C_ïÃÕÕÌ? ¦ô8+Ô?_x0018_SzÜÕ?Èø@® ÏÔ?0¨_x0008_uñWÖ?0ç©À=SÑ?&lt;(x_x0018_Ú?TCë;_x0004_Ö?_x0008_&gt;¡\Í?(«ÏZ_x000F__x0007_Ú?_x0014_]_x0019__x0016_;Ø?¬^1yÒKÔ?ØÌ~tØ?ô7Òv_x0001_Ü?T8¥_x0010_º7Ñ?,ì­'Ø_x001E_Ø?øÔ8ë-r×?ßN_x0011_Ô?¨b_x0017_Í,Î?¸n¦îþëÖ?¸Ih)ÌÔ?l´Ñ?Û?_x0018_ÇÇÙÌ?_x0003__x000D_d&lt;3ZÙ?0f¼ÿYÐ?¾þ¯_x0016_Ê?ØÉÚiÏ?¨_x0008_¤*_x0002_È?_x0014_N_x000D_wÚ?_x0015_L_x000D_\_x0005_Ó?hbNíGÕ?ÄþÜ5wbÑ?`_x0001_ûº_x000C_Ñ?oD#ñÙ?pQ§ôÿÂ×?`_x0006_\å)çÍ?ì¿fìºÒ?_x0004_æ­¡\îÕ?¼Yó	Õ?ð·:h½ÑÚ?ìÜsÕõªØ?(DdÅcÍ?TÙ_x0014_p¢Ü?ø7]ÎE¾Ó?weÓ?À.'Î»TÍ?$gå";Õ?HZ60»þÓ?¨Éà»_x001C_NØ?_x0008_¡µÏ_x0007_¾Ü?Ô,:×?_x000C_­3ðO_x0007_Õ?s_x000B_ÏÆüÓ?ìª­y2×? a_x0011_'_x0001__x0006_ÍÕ? v"Ò?Ô§¨8iÐ?\ãR³O¥Õ?è] @ìÒ?0â&amp;_x000F_e´È?_x0008_ÅK{0Î?¤¥ñÝæ×Ò?Ô[×5"Õ?p_x001D_ØEdÝ?_x0001__x0002_ôjy-Í?¨çþÀ_x0012_OÜ?ä§p¼_x0008__Ý?0Zâ_x0004_u¸Õ?_x0014_Wø°OmÚ?_x0010__x0016_7j©Ë?LÊ9@ÂCÑ?_x000C_J/¶&gt;_x0001_Ò?\ü'*tÝ?è·s_x000D__x0005_×?xª÷É`Í?¼v9&amp;#òÕ?_x0018_Ë§»¹_x000C_Ò?¤ê×-_x001A_KÔ?äî³ëÙ?x²ø[öÕ?z_x0006__x001F_kjÒ?8_x0017_ý&amp;Ü?D_x000F_MúôÚ?ôÃ¶_x0003_IÖ?¨5FéÊÍ?0òÇ¾Ð?_x0002__x000D_Ì_x000C_öø×?0;_x000B__x0007_±_x001F_Õ?0VG[Ë?w:ÃóÒ?th_x0003_|ÚÇÑ?:·þ_x000E_èÏ?û_x0002__x000B_ôôÓ?°r¡{" Ö?_x0011_k0ã³Ö?dj_x001D_íÙ?_x0010_RýæÔË?lô_x0015_Ì]Õ?_x001C_VEc£Õ?øC_x0006__x001C__x0011__x0015_Ô?L=C×ÃÕ?Øs4Ãº1Ø?°g9r¨Ø?ü´_x000F__x0010__x001A_í×?x·_x0014_Û,úÕ?,´Ñ§jqÔ?lfh_x0001_×?N×Kí½Î?X³î9IHÙ?ä¾d§8âØ?_x001C_á_x001E_`_x0003_Ú?Ä_x001F_}7}Ü?ÐÌ¡Ñ?´ð^_x0005_é´Õ?|@µ	;ªÛ?Ì_x0002_ú_x001B_ÅaÓ?_x001E__x0004__x000E_r_x0008_Ù?`ç_x0001__x0005_ã¦Ý?´*_x0010_)Ù?À9_x0013_ô_x0001__x0011_Õ?Ä_x0018_¿pôØ?`_x001E__x0005_Î`Ò?&lt;_x0003_Qô©Ò?d_x0005_¾ÇxÒ?¼_x0016_âugçÓ?0+	VeÌ?È"'âÐ?/2d_x0011_îÓ?{&amp;_x0011_mRÙ?tÞ(!nß?XW¼_x0005_@(Ó?xø+°õ=Ñ?üã&lt;_x0001_$ÕÕ?¬$GPÚ?tgòqÒ?XN3¥Ú?Ôå_x001D_Q×?@©_x0014_â½Í?ÌºeeËÏÙ?_x000D_5ùzÒ?ØV´ÝDÞ?T3Ç*ëÊØ?Hbe,_x0004_´Õ?ñ¼q_x0003_$Õ?øÐ(`_x0002_J×?H_x0004_æÚÙ)ß?Dæ_x001C_ûÑÐ?(MÿÜrÙ?äL·êE&gt;Ü?_x0001__x0002_¨_x001E_ÈlàÐ?äßçæ¶Õ?_x0014_ùj1Ù×?PFQÝð«Ê?æ&lt;õÇÐ?PXY_x001C_-Ñ?ðA]Ê$ZÌ?8û_x001C__x0004_Õ?_x0018_û ½ÕÙ?_x000C_`ØàÝ?_x0001_ú6	|^Ó?ìYæa&gt;Ø?Ø_x0003__x0015_,Ö?àz_x0011_ÔQ_x0014_Ö?$àE±_x0015_Ó?pw|ßäÝ? 4.ËýÙ?àþ/´ Õ?ä±NþcÓ?Py_x001F_J¸Ê?ÐeASUÞ? ëÅµÔ?_x000C_ÞßÆ±Ð?@=&lt;$·¢Ü?èò_x0014_nª_x001E_Ë?ð_x001F_5ØÙÐ?t¿t#=Ñ?¢q/¿Þ?Bø`ëÔ?86c5ùâÝ?|²/_x0003_ÌÖ?T¡µ\_x0002__x0004_Ä?Õ?`Îy)_x000C_2Ô?ý~{üÏÓ?(·kZÏÐ?ì°_x001F_ÞvÔ?0V_x001C__x0003_Ó?ä)þ_x0001_&gt;}Ô?Èõö_x001A_ÛÞ?ä)k_x0014_4ÁÓ?Ä4FÐ×?Àõ7W®ÌÉ?81ÆOÓ?XÖ_x0017_`_x000E_¿Ó?¨{´Å³Ø?p²¨ç_x0007_ Ô?¸ôoL_x001C_Ó?8ëWH_x0001_Ó?¼*jÛ "Õ?üãù_x0002__x0003_×?XU_x0004_+Ó?¸ÚÉêÓ?&lt;Ú2_x0005_Ò?Sÿ¶Õ£Ú?\Ãî_x001F_ÂÔ?p_x0013_:Ù_x001A_ïÖ?8_x0013_o?_x0003_vÕ?H&gt;ÏÞÐ?(ý¤sßòÎ?_x0018_°}H«Ð?TV_x0017_A&lt;Ó?0_x0019_D4CÙ?¤.Íç_x0005_Øß?_x0001__x0002_d\Å¿_x0001_Ñ?`x#Ì_x001F_Í? _x0017_TLFÏÕ?$_x0018_&amp;é|yÜ?_x0004_þ¼_x0010_N×à?0æÍô°Ô?paÀ&lt;fË?4&lt;_x0018_Ò	Ú?_x0018_)/_x0015_ðcÔ?X×WC&amp;Õ?ÜÖâ|]_x000C_Ö?4)E_x000E_+_x0014_Ð?ð._x0016_ñ§!Ó?ä7¸&amp;Ø?Peq_x001F_ÉÒ?Ø8WvÊ?°-08_x0011_êÛ?ð§_x0013_Õ_x000F_Ò? ¦%ezÉ?PràÄÁÕ?|4gqêxÚ?ì_x001E_¡B-×?Øý,Ù?(|[(_x0003_Ù?(¦_x001E_)V_x0017_Ó?àäÄZÆÙ?¸¢_x0010__x0003_·Ø?ü$Ç_x0015_g×? _x0003_5idÝ?3vT¦YØ? _x001E_Û¯ûKÝ?Pu¤_x000D__x0001__x0002_«Ù?xæ_x0003_¥:Û?_x0014_{èTìÔ?¬&amp;8#:Ô?HÔQjNPÖ?¸²gïÓ?XÎ]bjÙ?¼Q½_x000D_Ó?Po£8Ø?ä:f_x0013_DsÒ?´_x001E_¯_x0002_2Õ?´BQ#_x0011_{Õ?XAN_x0018_*AÔ?´pYâ)ÚÑ?ÐùÝÓ]ÖÕ?D®:?Î[Õ?Ðë?¦_x0002_Ð?øBÀî@;Õ?Ø²h_Ì8Ô?ÐæùÑ?H[_x0004_é£6Ô?_x0001_TtH¬Ô?ø²Íê_x0012_¤Ó?eÿ¢_x001E_XÓ? ¢à_x0014__x001E_Å?H0Ë_x001C_X¾Í?4Ð¹#Q´à? ÄoíköÏ?àz$^ã_x0018_Ó?_x0001__x000C_¬Ì9eØ?B\ÙÐ?0"¢.jÙ?_x0002__x0007_&lt;8Ý_x0016__x000D__x0018_Ó?¨åÕ_x001D_´Ë? ÇÂ_x000F_Õ£Ô?Ä|&lt;Õ}}Ø?&gt;øf2Õ?ß_x0006__x0003_æHØ?äÄ&gt;?d¿×?_x0014_óüCî\à?_x0004_qE¾_x0006_GÐ?h;\I-Õ?ì»à_x001A_°_x0013_Û?_x0002__©ÙÅÍ?r1ÐÕÏÑ?H*ô+ÊË?È_x000D_d+Ü@Î?Üs)É_x0002_×?ôR_x001D_(¥Ð?Ä\_x0012_è;SÔ?ÀükFë¥Ç?_x0019_¿_x0001_Ô?ÊoiÓKÙ?_x0018_8ÙâEªÕ?3¢éëÛ?Ä÷áØÞÕ?l=­­±Ø?_x0014_5ôc6Ñ?Èe4x_x000C_Ü?_x0005_àÞqÓ?Sw4è_x0017_Õ?d´ÈºeÚÓ?ä«_x0013_&gt;î×?_x0002_&amp;ì$_x0005__x0007__x0013_ñØ?À¬¡¡õÐ?Ì_x0011_ìM'Ô? ÷ö¸1Ô?ð_x000C_·Ù¢Ñ?8_x0004_ú4:äÓ? ­_x0017_sÑ_Õ?DxÊYlÜ?Uô_x000E_×Ó?Tüðº¯OÒ?Ðs¦ÌÓÔ?ìh_x0003_ÅÒ?_x0010_hr+8Ó?@	«£UÖ?0o±2FîÎ?&lt;ë¨_x0005__x001D_Ó?HI=(_x0006_Ì?0¤³jÄÖ?Ä¡Z¤xíÑ?H}³Yü_x0001_Ò?P¯)"Ð?^M_x0004_×MÏ? B;¥`Ó?¼* sA]Õ?DNÄÉÔÚ?¬_x001D_õd¾Õ?È´_x001C_{ÓÐ?¨_x0017_.ç_x0019_Ö?Ä_x0002__x000B_%¹Ð?-M%ûÇß?Ð0Ô_x000B_»"Õ?LìÓ|¶Ñ?_x0001__x0003__x0004_A]ÃãÖ?XC¼æ»Ô?Ô_x000E_[$_x0002_Õ?_x0018__x0007_×\Ê?p1xïäÎ?HÍ@ÁØøß?èÛçijêÖ?Ì_x000E_ÕYúÑ?_x0001_(ýÎà? ü &lt;ôÿÒ?8]rÑ?_x0001_×ðú3çÛ?¬!_x000D_éùxØ?L®mbÑ?Dª0´#ñÒ?ø_x001D_Ê_x0004_Õ?\¤_x001D_ÀüÑ?_x0008_·¢_x0010_9XÐ?_x0018_ùÈ_x0016_Þ}Ù?_x0008_1 ª¦CÜ?l¶µ¦¯IÕ?`_x0008_WóVÖ?HdGGñuÈ?P-Åêá¶Ù?\Ai5wîÕ?Àð_x0001_½_x000C_Ï?&lt;ÒÒ~#4Ò?(Ø4ç×?¬:&lt;&amp;R4×?_x0014_Ú;y_x000F_Ý?¸_x0012_¥kè_x0003_Ô?à²*_x0002__x0004_ç_x0007_Õ?ü_x0006_ò¹QØ?@­;_x001F_ûÌ?dÐFWEèÕ?_x001C_Á_x0001__x0011_`2Ó?_x001C__x000D_zÔ}hà? ø¿N_x000C_Õ?¤/æ¾_x0008_¨Ú?ÔÃ"¾`Ù?,§°$»Ø?_x0003_¸_x000E_#_x001C_Ö?4_x001A_e\_x0002_Ô?Èå?Æl´Ö?pÐ2¿´Ô?3Ï`ØÕ? ÛcÁM;Ù?Ä_x0001_¯¦¿~Ô?ìÒ_x0019_d¢_x001E_Ö?´X_x000D_üÒVÐ?|ï_x000B_ÒWÆÖ?¤_x0013_&lt;wq-Ø?Ô_x0014__x0002_ÔMÚ?_x0002__x0012_´pl#Æ?°_x0007_WÈ_x0001_%Ö?H¿_x000B_púÚ?ÜòsY/Ò?Xý¡uà´Ô?¨åxÇ2õÚ?ÈÐHA=Ó?_x001C_³Ï7_x0003_8Ö?_x0002_{~jfÐ?ÐiH¶aÒ?_x0004__x0007_¸Ãg_x0001_{T×? ÑíUOÜ?4¡ßúLzÐ?Ä¥ Ø¨Ñ?Øa¹'¡Û?ä'mZdÓ?úÏIÔ?¸Q_x001C_ÀÀ:Î?xÑP?áJÕ?_x000C_ zÞR_x0002_Ñ?4T~7ÄfÚ?nõÅãÖ?0_x001A_ûµ_x000B_èÑ?tº¦6Ö?t:_x0018_*TÖ?|Æ_x001B_«Ð?LZÌßÕ?X uùä±Ö?¬Ã{SMÐ?_x0008_,ãqöôØ?|dàûy×?È?ô_x001B_Ò?P²{_x0003__x0006_,Ö?´g¿©"Õ?_x000C__x0004_!íÓ?|E{ò{_x0005_Ó?ÁÎt&gt;Ç×?l Ê_x0014_&amp;MØ?hSc£µÞ?_x0018_#M[]Ú?D%ÞÓh×Ñ?Hµ'Ü_x0002__x0006_º{Ò?t_x000D_E»×?_x0002_Å¯ÓQÕ?T_x0002_0f/qÛ?_x0010_Ð_x0003__x0004_Ý?à×Æëu%Ö? _x000E_¿\ÔÉ?Ø?9ÁÊÊ?XÅT_x001E_´Ü?ì_x0007__x0005_|A/Ù?Èw04÷Ï?øÑô bÖ?Tí_x0005_ÿ5bÑ?Ë/§¤MÏ?_x0002_ÅÎS7Í?_x0018_L¯`×þÓ?_x001C_`URÓ?ìß_x0018__x000E__x0007_©Õ?*Ýf_x0007_Ñ?ppÜ }¸Ù?PÞ¡­èÏ?àÍ@¬&lt;ÈÚ?ØwßðWÎ?P_x001E__x001D_,Æ?lì¹7ì_x0012_Ü? ñË)óÚ?_x0002_{tûÎäÎ?|Xn_x0019__x0001_FÚ?¤?´:)}Ñ?¸K¦ ±Õ?h_x000F_kü¾ÏÑ?D_xØ1Ú?_x0001__x000C_$F\0;_x000B_Ö?¬5sjäÜÔ?¸_x0013_Wæþ»Ø?_x0001__x0001__x0012__x001F_vøÚ?d{Û¡_x0005_gÕ?h4õ_x0010_d&lt;Ä?_x0008_r1E7Ù?¨3_x001A_¼®­Ò?`¤¾BßÉ?´xV½J:Ö?x_x0006_êÓ6¾Ø?_x0008_ó_x0001_®3,Î? Dÿð µÍ?(4»0nWÖ?L&amp;Æ9jÒß?_x0010_¶"w_x0005_Ï?T_x0015_Þm´Ó?$Xê@}×?Ô¢à¾_x0004_ÀÐ?à_x0016_t¨×?_x0004_3([ªÕ?È	àJäåÊ?ìWì_x0003_;@Ó?Ô_x0002__x000B_õ_x001C_^Ú?_x0018__x0013_TÎÏ?\É;ÀLÚ?ð§_x001A_·Ð?pXx¹ÿÛ?{*Z_x0017_UÕ?ð_x000E_«bÐ?i]_x0007_óÑ?Øå^;_x0001__x0002_ü{Ñ?´à·*ë×?èÒj^Ö?ÕüëðØ?_x0018__x0006_´3Ø?ø_x001F_wøaË?Ö(¸égÃ?ÐÐ_x0005_9_x0014_çÛ?$h_x0018__x0008_Ò?0áæ_x0015_V_x0006_Ó?ô_x001B_Lî_x0005_Ó?£#$¤Ø?èÖ."uâÉ?èí_x0010_øÄÍ×?¬_x0015_÷9BìÓ?bï2IUØ?àxM5sÈÏ?_x0014_^¬_x0008_¹_x0008_Ô?ØÏ²cPÚ?|ä_x000B_ÜÚWÓ?0gC»Ë0Ò?_x0008_¼°omÐ?Dx1ðÎÕÖ?(!W.x_x0016_Î?_x0010_Ì_x001F_qúÓ?_x0010_óýºÅÄ?_x001A_¤Zó0Ù?¾Üáí_x0010__x000B_á?8çhú_x0003_Ù?9ÃÕdÏ?(«¼LmÓ?ÈùZ_x0017_Ø?_x0001__x0002_`é_x000F_\ÿÖ?8¿K_x000E_Ý²Ú?@_x0019_"oÐ? ù2_x0004_Õ?+O»É:Ò?DI.¥ûy×?$_x0014_i Ù?DÌÃáÍÑ?ø_x0007_dá£Ö?ýC&gt;_x0011_Ô?@Ë=¹6Ô?¤Gé¡zÙØ?ÈÎ_x0008_ÁzÆ?.8I_x000C_à?Ð ÊùedÒ?&lt;dhOÑ?Ô:{_x0018__x000F_ÂÖ?_x0018_Ê_x001F_'Ð?Í¼Wí¼Í?Ð_x000F_ÑÔaÓ?Øh­_x000F_n½Ò?À _x0017_k(wÒ?d²5G8Ê×?`_x0016_ÕAÈ_x0016_Õ?8¢â»_x0014_Ò?Ð1ÿÅä_x0005_Õ?Æõ3_x0015_LÏ?ð£}Í_x001A_×?_x0001_4Á×Ö? qsÀyCÕ?8¸_x0013_¯¦cØ?¤yx¨_x0002__x0003_=LÑ?¡ñ_x0018_ìÎ?_x0005_UÀ«Ï?ðª ºrBÎ?h_x0014_%m_x0012_GÒ?ð?^¢}_x0001_Ð?È_x0018__x0014__x0015_IÔ?¬ÀêK_x0013_Ó?ÔÜpVÔ?_x0004_ÍB_x0004_Ë_x0017_à?HíÈ_x0015_ñÑÏ?¸©¬|eË?_x000C__x000F_ï Ð_x0004_Õ?8øqý_x0012_ãÏ?_x0003_ä_x0003_dà?§ÙÏðtÏ?ÐÊìG'Õ?_x0010_rR^D_x000E_×?X-CZØ?í&lt;Nh_x001A_Ó?8TF¶öíÔ?Ô _x0016_[eÀÕ?_x0010_×Å_x001E__x000D_Ù?pQ¯ÞlÔ?ÈCGðLÒ?L_x0007_áOÓ?&lt;'î_x0018_;_x000F_Þ?_x0004_Â+åÏæÐ?0_x001B_Ì_x001C_}SÏ?¤_x0011_pÓþÕ?Pò»-qJÚ?àò_x0017_Z_x0013_×?_x0002__x0004_¼G Ó/NÑ?,õ_x000C_æw¬Ñ?&lt;º¶_x000F_)Ú?_x0002_yðy_x001E_Ø?ø-_x000F_Z_x001D_Ñ?lÝw_x0007_1]Ó?¸xDø`Ü?_x0018_Ð%ÑWÛ?ØD_x0006__x0005_SÎÓ?ã_x0018_¡ð_x001D_Ò?0ÿh_x001A_H¦Ì?¤öÞsÒÕ?hÉÔ¦«È?L_x0003_üÒi_x0003_Õ?ÀfKï_x0008_:Õ?_x001C_ßÇ_x0017_éÊÐ?L²_x0007_Ð_x0016_×?&gt;_x000D_e?_x001C_à?'Jq¦]Ô?ÈbEë_x001C_Ö?l_x0008__x000E_¾¥üÒ?ÿ)_x000C_äÓ?_x000C_3;êå÷Ù?ÈJ	vÿÚ?iwcÐÖ?Ø¾çÔËÛ?xX2UÕ?D5&lt;ÔnJÖ?tÌ°_x0001_N×??®»_x0007_uÙ?¸_x0002_ _x0014_×?_x0010_.Ï2_x0001__x0003_-_x0014_Ö? ÂÞZ LÝ?ØB9Üy_x0003_Õ? _x001E_+¹_x001D_7Ð?8pJ=Ò?ÄÚt²Ù?(_x000F_|gÖà?tÄ_x0019_Ø3ÕÜ?_x000C_B£_x0004_&lt;PÙ?P_x0010_È_x0016_B%Ì?¤1s_x001B__x0001_Ý?ðÝÂÇ?üØ³³qÔÑ?ü_x001F_åk±mÐ?L¼2^áÝ?(_x0017_ã«_x0008_Ë?d²AÅÙ?8ë7|_x0010__x0010_Ñ?_x000E_Q5CÖ?ün_x000E_Q?_x0013_×?ìH,_x000F_qÕ?_x000C_É]nÕ?`_x0006_Â_x001D_Ù?dPS¶¸¬Ú?¬z=x_x0001_Q×?¹AÓÚ?x6=_x0002_tÝ?¤À_x000B_æõØ?pûÍ_x000E_Ñ?4ó*¼h'×?äö´'ÜÕ?H7êøÀÝ?_x0003__x0005_°3ä#$øÏ?_x0003_Ù_x001B_÷×?_x0008_eW!_x001F_ëÕ?_x000C__x0001__x0002_ªvÏ×?¼fåÕ?ð_x0005__x0006_fª!Ú?-ëà *Ñ?D&gt;/±71Ü?_x000C__x000C__x0018_zdÚÑ?Ü¼_x0005_Ê°Õ?@^ßKäÑÕ?tÇØÙÞÔ? yè#)Ð?LwX_x0003_çsÓ?PÐe©ÖÓ?øëÖoI»Ó?(_ûÀÚ?@V0·,1×?_x001E_ñ8ÞãÕ?ÌÁG~åÕ?43·íû_x0010_Ð?¬å_x0006_ÎÜbÓ?¬e_x0016__x0002_Ó?_x0010_2+(0:Ò?_x0003_ö¨_x0017_©É?ÜäÞfÔ?¼Rý|_x000C_ËÓ?|s_x0013__x0007_ÙØ?XÓõÓÈÉÓ?0hÕ4X4×?\éî;Ò?0¿_x0004_Ä_x0001__x0004__x0003_ùÓ?_x000C_h_x0008_&amp;t Ò?äåY_x0003_' Ý?_x0018_²HéAÚ?°ø¾yçÔ? P`øüÖ?_x0014_`pz¿Ú?ÀRÄÀ«	Ú?ðçYèø2Ï?t_x0005_ÿ6êïÑ? ÑMí©Û?¤ àÿÔ?,2ßÊ,X×?_x001C_unö»8Û?àÈÍ_x0014_ãÓ?Ô_x001A_z«¯×?d(¢FÐõÑ?ü_x000B_û,ÎIÜ?WúBÂWÌ?På8}çÝ?d ÛìÙÔ?LäÍnÕ?_x0018_Ø_x001C_L~Ô?_x0008__x0004_R¨WÛ?ãñÉ®Ü?ì)VätÚ? Rxà_x0007_þË?¤:¹üIÊÓ?ðxQ=«ÈÏ?_x0008_AKæUVÌ?_x0002_ú^ëÝ?ÐU1e_x0017_WË?_x0001__x0003_¬ë_x001C_9&lt;iÔ?èù_x001D__x000D_rïÍ?E9ø_x000C_Ë? ï¹ý8ÌÓ?°ç_x0016__x0008_É?8%`(WÖÕ?üäB$_x0012_Ô?Ô}zÅÕMÚ?_x0010_JÉ_x001C_Ò?H9Î¬CÅÉ?_x0010_Àþ8KØ?ø_x001F_ö¥¼Õ?&lt;¼ãOÔ?hd°Ï?L"¦PeÝ?`&lt;5h-Õ?_x0001__x001A_Àd Ø?T_x0014_fb0 Õ?ðQ_wö²Ñ?X²êê"Ñ?_x001C_Á¹M4Ø?$LmáæÚ?$×h_x001F_µ&amp;Þ?_x001C_f¬«íÉÑ?pDº_x0012__x0010_¥Ì?_x0018_~ô´ ÑÐ?Ü×þ$j_x001E_Ó?d¾í½:_x0002_Ô?LÌcm»ÐÕ?¤Ð¯æ»Ð?ð_x0008_&gt;¦_x001B_Ì?`.ä)_x0001__x0002_.FË?(¢'y¥	Õ?_x0014__x0002_f=¡%Ô? g¤qË_x000F_Ò? Nòa¿È?_x0008_^,ÇËC×?cümýÚ?ô_x000D_ÍíéÔ?øîùUÒØ?Üüz_x0002_TgÔ?àÛÎ9ÁÙÕ?\ø®_x000C__x0017_wÖ?)_x001C_ÄÖ?D­môÇ(Û?ü÷¤O&amp;Ò?_x0010_+XÂØÓ?Ìð1ü2â×?®&gt;	Þ?¼öþÑ°t×?Ü_x0008_kIæÖ?´MÛ`¶&gt;Ø?lå^Ñ? âPRwÙ?¸_x0007_a_x0015_-ÛÐ?Ô³Ó¨Ð?ØÿHz§/Ò?\×A$ÖÕ?T¢Ï|Ñ?ô_x001D_W_x0012_ùØ?üàê_x0010_£}Ó?_x000C_ÚÝ¤àBÓ?_x0004_#Î=V¢Ú?_x0002__x0004_(È_x0014_^J$Ò?_x0010_HÃá.Ü?ÄÕ\ZvÛ?_x0002_k~x¸_x0001_Ò?À/$ÐvÎ?_x000C_NæÈÿ×?Ìx~¥F ×?|ÈjöYzÜ?ÜÆ_x0015_ñÝ?T^Ñ&lt;=Û?_x000C_ÂÝd¿Ð?0_x001A_ø]²Ü?X_x0016_ËO_x001B_Ú?pDlVÖ÷Ò?à_x0008_­£xEÖ?H;y]_x001C_Í?_x0002__x0015__x0007_HþìÓ?Þªf&gt;Ó?Ì-þ÷Õ?Èü_x0011_®_x0014_(Ú?_x0002_Ä¦©|2Ó?T_x001E_gæ_x0019_Ó?dvlñÚ?¬nÚß?`;`P]_x0011_Ñ?8èd_x0012__x000C_Ê?DHÚbnÜ?Ô!ZÞ_x000E_Ñ?à¿_x0003__x001B_´ÔÙ?d_x0011__x0005_	!Ô?Ð_x000D_¶¹ßBÝ?b|&gt;_x0001__x0004__x0001_tÒ?P¨_x0001_qÒ?H2X¤uÒ?ð9TÃ7 Ë?8_x0006_#b¥Ò?¼½^OÕ?lERV_x0004_&gt;Ù?Quô7Ý?@¢_x0002_ÜvÞÜ?_x0001_#D_x000C_u&gt;Ö?P8ºMjvÑ?Ä3"»{×?èÇîØÒ?_x0008_ø3ùíÔ?8Y{ßÊÚ?|_x0013_ÂíuÚ?Üq]ßðÑ?Xb±N_x000C_SÊ?_x0014_bf_x0010_M_x0015_Ô?´|rØvïÕ?ô8_x000E_¤_x0016_aÓ?ø*_x001C_T.Õ?$9ïaÆÒ?°²Ð¸Ë?t_x0006_$¯Ò®Ð?ü¡S_x0005__x001D_þÔ?Ú_x0019_2!Ö?àÐeÿ`Ô?H¼_x001E__x0017_épØ?ðzÇûÖ?_x0014_cxg_x001A__x0003_Ô?×_x0017__x0001_ÃUÔ?_x0002__x0005_¨oZr_Ç?,_x0004__x001F_÷õ_x0003_Ö?$_x0019_V0zÝ?ôðË"zÑ?(_x0015_ci°Ú?_x0018_½-V~ÕÛ?à_x001F_J´?)×?_x0010_#_x001A_è_x001F_Ð? 2,_x0015_àûÝ?À2_x0007_íW×?Xä¹ë7Ù?PÍ_x001F__x001E_;Ô?¼_x0004_3É§ÂÔ?øïâ_x0017_uÄÍ?¨²¢i|¤Ø?¤ÎS|_x0008_YÖ?_x0008_¡_x000E_aKÞÕ?pøW_x0017_õÞ?|ÿç¤_x001C_ÛØ?_x0008__è·WoÙ?L¬¼[ú6Û?_x001C__x0006_ÍÓé¡Ù?_x0018_±[0lÖ?_x0006_u_x0004_!Ù?_x0001_G3_x000C__x001A_Ú?L_x000E_Î_x0008_þÓ?¼D0-å_x001E_Ú?4Då_x000C_ßÒ?øT±!ÏÖ?(~ûbî×?Ì_x001D_&lt;·[Û?404n_x0001__x0003_1Z×?´[ÙCÕûÙ?(I©Ë?0`ØæäÌ?ä_x0004_âæ[®Ô?X5{^Í&amp;Ò?PYFkPuÝ?¼*4_x0019_Ú?èÁS_x001A_#WÖ?,M½K_x0017_Ü?È²´ )GÓ? è_x0004_ÁÌÑ?Xí¥_x0005_3Ê?Liì3T#Ô?Tà`_x0018_ÿÓ?°_x001C_?_x0012_³£Ù?Ä¶þù^Ñ?àr_x0002_úîÛÙ?_x0018_Tß¢þÔ?øx*_x0016__x0012_Ý?Dë¹_x000C_YðÜ?È%ÃK_x0006_Û?_x000C_x9_x0001_Ö?d¬rz@Ñ? ÔaçùË?°öò75Ñ?_x0010_Èò_x001C_[©Ü?_x0014_\»%J®à?ì7dñs£Ù?,ÈÊâÏÖØ?`»À¯cÒ?(Ò_x001A_rkìÔ?_x0001__x0002_3»éêÚ?¼_x001E_±ñO×?üì_x0001_[®uÑ?GÜ |Ú?¨ðÎ~T_x0016_Ñ?Iº¬°*Ð?DÖêç_x0017_¡Ð?(_x0006_{ÕHÂÔ?ÜìoÓ?_x0010_&gt;`zÑ?&lt;,PÔ?0¸þØnxÉ?ìãyi_x0011_ãÑ?ä@®æÑ!Ô? Áï·_x0008_ÁÕ?_x0004__x0012_Yÿ4·Õ?ð_x0001_ã&amp;óÙ?pè_x000D_ÕìÙ?0½_x0016_?6Û?SÐ_x001D_!?Ú?ÄÃzuðØ?ô4ºLÍÙ?_x0001_ÏÛÐíÕ?PÆ72À!×?À_x0003_Isk,Ñ?»)çP_x0002_Õ?_x0018_þ8_x0011_ÔÞ?ë:_x000F_]Áà?_x0014_Eªî)Ò?Ð¬mölÚ?ÌcyuSÚ?àñÌl_x0001__x0004_ÂíÏ?¸_x0018_QG×?ØÁ®êl"Õ?8¦ê/~GÏ?p$Z_x0012_MåÈ?ð_x0013_MÉÁÕ×?`4DîÎÚ?¤±øyÐ?¨J®Ä±_x0011_Ø?_x0008__x000B_u¸onË?(_x001D_Ü_x001D_Ù?¨_x0018_T_x0010_3×?ÌÊ´ÍM×?l_x0003_×¡´Ø?À]_x0012_çØÒ?ð¨×Ú?_x000C_»_x0002_®§Ô?X_x000F__x000B_ëßÜ?d@_x0013_J+PÙ?_x0010_]$rM÷Ú?&lt;|{'dýÒ?xõwÃxÓ?pBµªýÖ? üq3Ù?Tëe£Ù§Ó?È_x000F_C_x001E_NÓ?@Ã0 ½YÜ?4~¦_x000B_óÐ?HÎ_x000E_k:ö×?@´Ôà_x000E_:Ë?øHº³ûÉÒ?TÕ?ª¤Û?_x0002__x0003_T_x0012_â_x001B_"pÕ?|¿_x0008_&lt;}Ò?\,±rÓØ?µ¹X Ó?ØRvbý×?(_x0010_¿ÓWÇ?8_x0015_Øc;Ø?_x000C_ñ_x000D_Ò?ô_x000B_-ã_x0018_^Ü?tTYüØ?¨_x0001_cY&amp;ÚØ?ô_x001A__x000C_]?mÐ?Ø_x0003_hßéÑ?¸bnuMîÒ?4§1©^uÐ?¸*l_x0006_å¤Ï?t;EÒSÓ? §lj\=Ô?ð_x001F_Ë[EÙ?´!§j_x0003_èÑ?M÷y_x0015_VÙ?¸â¤k_x0001_4ß?Ð 61ïÒ?üOãqìEØ?ÈmC3 Ó?^D_x0003_¼Ñ?à_x000F_H¾gØ?_x0010_!ºFÔ"Ù?\ÏªC_x0008_ßÖ?&lt;¯çqä§Ô?°	!`ZÑ?(sá_x0001__x0002_	Ö?4#©d×?`0s±Ó?@_x0011__x0001_°£$Ø?_x000C_-I']¡Ö?ì&amp;m1ÖuÖ?H?fö_x0015_D×?P_x001A_m}&lt;Ü?4×_x001F_Rw{Ü?ì3í_x0016_±Ý?à_x0008_:×?Ô½å_x0015_¶×?(ùêÅy=Ê?d©Èý	Ó?8¥¡ç^{Ú?ð¯yäFÒ?à':$kÒ?hTG48PÚ?HØ_x0013_·Ô?¬Ý_x0001_/ZÓ?øAÈ¹	Ó?Ôí§J_ØØ?}0ìæÒ?8KÃ)_x0018_×Ò?8B#CxêØ?H_x0002_OÈâÞ?Xvª_x0002_¶×?hjá Õ?04Oæ%_x0019_×?¼OUÈvÓ?¨¼AXØ?­´_x000C_×?_x0003__x0004_@_x000C_4h»uÖ?Ä8:2ÿ°Ñ?8¯ãZ ¯Ó?&lt;¸çÞókÙ?p¾Ý_x0019_½¯Ì?äwWòçIÓ?_x001C__x0004_Ö_x0008_)Ñ?Ì¯-Å[YÕ?0÷|_x0003__x001A_Î?øÇ_x000D_Ðà®Ö?¨eÂ_x0002_çØ?_x0014_0íÎdÚ?V_x0007_âäxà?_x0014_Û_x001A__x0008_ÿßÐ?èø_x000D_àýÒ?tã5+_x0016_ÇÓ?¼G|fêÕ?{QÉ¹Ð?l_x0014_0ÆÎNÕ?¤]Î¤ÝK×?à¦_x0006_¹_x0014_Ø?°)m·XFÔ?Ø0)ÝÌÙ?YÕÃ_x0010_T×?¼cF¦_x0001_ÙÑ?p_x001B__x001B_Ó¸vÐ?°_x0013_yÝM_x0007_Õ?¤v½a*$Ù?ôvØ_x000E_Û÷Ø?hêÑ-	_x0006_Ñ?t"*;¸µÖ?ô=ü_x0001__x0003__x0015_ZÒ?_x0004_ÚÀÕ7?Ô?ÛGÅÇÕ?ôÓëÙüÓ?0-%êHØ?Ì_x000F_«_x0002_ÊÈÕ? V"Ð?H[é©_x000E_Ó?´rRÚ?81;&lt;÷m×?$­ÓP+ðØ?tÝ_x000D_$_x001F_Ø?8_x0017_#_x0001_éÛ?dí_x0003_w-ÿÒ?ä&lt;1`ÑzÙ?$_x0017_û_x0013_Ô?¨´f_x001D__x0007_xÜ?ø8[åÚüÚ?&lt;ZíãpÒ?A_x0004_E_x0008_!Ó?Ø4Õ_x0016_Ü?çL_x000E_´%Ý?´_x001E_Í7óÙ?ÜVZ0_x0016_ÄÜ?_x0010_ýô2ÐÑ?g¯ÜµØÏ?X_x0001_'&gt;_x0017_Ì?$ÝÉ_x0002_i¯Ý?_x0004_).eÐ? _x0015_úå¿Ô?_x0004_§úìQ	Ñ?H­DkÁÞ?_x0001__x0003_$TÉý*ëÙ?öIRBÔÔ? WO_ë°Ñ?+%­_x0007_6Ü?¬ºÉÑ^uÖ?_x0018_~^ õÍ?_x001C_àGztÓ?_x0004_f7MëÚ?Î¬!RÐ?_x001A_¸_x0013_¢Ô?¼D_x001A_snÑ?tÍB¦Ú?ÌØíXä;Ø?æ,_x0017_Ò?¸¿~Ô?Ä¸/(l°Ù?öi×&gt;Ò?äPwÿtÖ?Ø_x0017_b¼¹ÛÌ?¬D_x001D_ØGÙ?`/&lt;ÎëØ?Ü_x0013_u0^Ú? î_ÂcÔ?¼Å©ËwÿÙ?_x0010__x000D_·ynÚ?¨ÖTÑ?¤_x0007_åÓ?pª²,_x0002_Ê?HöRbÑ?$b|_x0003_ÓBÙ?@&lt;«2¡5Ô?hN«_x0002__x0003_-!×?8ÿÖ¶_x000B_³Ü?à_x001C_O_x000B_Î?ÌNÅäÛ?(í_x001B__x0014_«ÜÞ?4_x0007_i°à&gt;Ð?ðædz4Ð?@Å_x001F_¤ËÒ?d¨àÄÌÜÑ?8Ò¾"1ÜÛ?_x0002_*z´¸ÌÞ?8_x0003_qUøXÒ?P¯ÊýÐÜ?ø_x000D_ÅxÌ?_x001C_Ò.É»Ø?¸«ð: Ò?\ò^Y±¶Ð?_x0010_k¦ØtÒ?|Øk#t_x0003_Û?4_x0010_L³qÕ?ÔU.¢õÃÒ?T^L³ëBÓ?,ó¡`ÖÓ?(Xª_x0001_ãPÖ?,H_x0015_õÊÖ?0_x0008_ÏuÏÓ?À½dï­¦Ú?xDa,èÖ?_x0018_Ü5Ù¶`Ì?ø$'°?jÈ?_x0010__x0014_]ôì©Ó?_x0008__x000B_©ð©CÛ?_x0001__x0002_8^*xtyÔ?¤¨J÷¦zÕ?;_x000C_N·×?½5UanØ?t_x001E_%¦\Ô?Ì¶Fc)pÓ?¼sõ_x001C_ûEÚ?_x0011_¢¿þ·Õ?üÞ_x000F_ÛÒ?H8_x001D_aFMÊ?8G_x0003__x0013__x001D_×?_x0011_ô²Õ?X°Ô?ð¿ÛÚsõÑ?_x0010_£vqÕ?0ÍH°þËÕ?`C_x0003_ÎÖÔ?t_x0005_WßÙ?_x000C_ÁÅjÔ?ð&lt;¥ÿ_ºÏ?H_x0010_B_x001A_³ãÑ?øØ	|4ÖÔ?0P· $Ö?,!;O«ÊÕ?¨Êµ	ðÏ?Ø_x001E_¸é'&gt;Ñ?Ø_x0007__x001C_·_x000F_SÕ? Úd+EAÌ?ägè@4ÛÙ?(î"ú+Ñ?°_x000E_¸Ðo_x001C_Î?¨UhC_x0002__x0004__x0006_jÓ?î5_x000E_bëÝ?xc6y¬_x0004_Ö?Ì²èü_x0018_Ü?&lt;ý¸F»Ù? ZObÏ?l/^B_x0016__x0001_Ô?Ìb6d_x001F_lÕ?Q®Z_x000D_4Ù?°_x0003_ìA&lt;ÙÓ?®+QÚÓ?à_x0013_¤©_x0017__x001D_Î?0}ÈÏt4Ç?ð^´*Õ?_x0018__x0011_ë¤z¶Ö?X@è¢ìwÓ?&lt;lh_x0012_Ý?P×_x0012_­á¡Ô?¸'½CÙ?_x0014_f_x0007_¯äÒ?44î³Ñ?_x0016__x0010_Ø|Z_x000C_à?ÚÓuaæÖ?ðoMb_x0011_cÑ?ÌK¨Â_x001A_JÜ?àÌO_x0008_Ë?Ì²_x0008_?_x001E_×?pLÉ«¼Í?|8¥/@Õ?_x000C_-B vÙ?D_x0014__x0013_Oh¦×?HÙóÚ_x001C_ÉÖ?_x0001__x0005_¬¼]~=Ð?´ä¼ØÑ?É_x0017_½Ü?_x0014_å 5Ø?|&lt;_x0007_õ;Ý?l: ÜñÔ?ücÊÔ?Ð]_x0003_*¯6×?üÓ_x0019_(ëXÖ?xûÕ¹#TÓ?¸TMÿICØ?ÐS_x000B_GÜ?ø,_x0005_e;Î?_x0012_~_x000F_ªvÖ?¼ánØ?_x0008_aLèË?`¶rimÿ×? [_x0017_¥À¢Ó?w§_x0015_Û?_x0004_7û­Ô_x0010_Þ?&lt;ú³ðå_x0002_Ó?Ð0ÕIÌ_x0014_Ô?Pir±þÏ?È-é)y#Ó?h~¤w^´Ï?_x0018_ê_x0008_(ÜÐ?|ú:'WÿÑ?t_x001F_¸ñ_x0013_§Ø?&lt;Í_x0010_8§Ñ?_x0018__x0011_¯ÖºÞ?_x0004_y=[ÄÒ?d_x001F__x0001__x0003_ìØ?(®Ê`Â_x0015_×?_x0001_lþéÙ?:R£òZÜ?_x0008_ßØ¦Õ?ÀXBþ¯Ó?èçÉí¶Ý?#ÉºÜÓ?)³©­rË?àâ¨»F\Ó?D5­Ð?y®Þ£çÓ?_x0001_Ð¢R'Ò?`_x000C_"cykÑ?p»«»¬³Ï?DÌ._x001C_ØêÕ?T¢ó&gt;_x0004_Ú?8|ãcvÎ?H¯X_x0016_ÉÑ?$ÇMÈQ,Ö?0¦Êo±Ò?Ø7U_x000E_jJß?8ÅüÜþËÕ?m®[ëëÕ?XÕ_x0006_à?à._x001D__x0014_Ò?$¿ÈàÊÙÕ?(ÄðÄÏ?_x0001_&gt;1_x0014_ðÊÏ?ÊEBòÑ?øú#ÞEÆÓ?¸_x0002_±&gt;²ÿÑ?_x0003__x0006_¤ð2H]Ô?tWÓ9ì:Ó?&lt;KäeÑ?è?ÖaÏ?Ä_x0018__x0012__x0010_jÖ?x_x0013__x0005_'çJÉ?_x0004__x000E__x0018_BÔ?,wôê\eÛ?ìòíôÀÔ?´æï^rÒ?ðOM$ëÉ?_x0014_î_x0001_ÁÌ*Ó?¨è)Î?_x0004_V_x0003__x000D_¤Ö?zÂ]ÆëÍ?PT·	B«Ù?L#`´_x0004_Ò?¼sìÀ_x001E_WÓ?À¼§$YÏ?(í#_x0007_á£Ô? f½c"Ì?Ü+;å_x0002_ÆÑ?0h_x0007_u«|Õ? _x001B_ÖÏjÞ?0^©_Ô?P·ëÂÐ?¨_x0004_Ò{ü¨Ø?|_x000B_	Ó?X´Þ"­¸Ñ? 3&lt;7×ÌÕ?PZ%Ü_x0012_Ý?sÏG_x0002__x0004__x000C_Ë?°AÑA_x0008_òÏ?¤¹}ó÷®×?9K_x000B_QØ?,²_x001A__x0017_Ó?dn_x0001_f4SÖ?ÜÂÂ3¿¨Ò?P2©A_x001B_­Ï?Ð¤µ&gt;»Ï?¬_x0011__x000F__x0011_qÓ?äiî¢j²Ó?_x0010_y[_x0003_o|Ö?Ä_x000F_Dú_x0001_¨Ó?`[U¤Ç?@XiÓ/×?¨X_x000F_×_x0013_Ï?ðÆ_x0015_R9»Û?,ûVdKÙ?¬}?²-Ó?æJ¢¬ÉÎ?øºaP_x0007_Ö?ä_x000D_ÚþþÉÒ?ä_x000D_¶úÕÙ?è½4èÛ?Àlf÷F_x0001_É?4¡éX Ø?&gt;g_RCÓ?&lt;_x0004_gFÚ?0H_x0017_\°Ú?R_x001B__x0015_ñ_x0014_Ö?T5ÒJàÓ?³ñ@«Ò?_x0005__x0006_ôýÉriÕ?è_x0002_}%¤íÐ?tÐô_¥ïÕ?¬ï_x0014_._x0012_£Ô?èw¶«ÉâÜ?X/[´¢Ç?xª_x000E_âY_x001D_ß?T{9dáÔ?èØuGÅÓ?\¨ÔûÑ?l§Ck6ñÒ?_x0004_hé_Ü?UÕ5Ò?@ô&gt;}_x001A_Õ?_x001C__x0002_jt,Ô?_x0010_&gt;'ï Û?dv$_x0011_n_x000D_Ú? [ã³tÂÕ?èq_x0002_BÔ?_x001C_vÅÆ4Û?Ð2_x0003_7ùÍ?è_x0001_­8_x000C_Ô?0_x0017__x0016_ü+Þ?Põ×Ëî)×?]_x0004_RîSÑ?_x0014_ i\Î"Ö?$A°¢._x0013_×?Ä§&amp;,ÓÖ?P0_x0008_CÔ?0âÌ"¦_x000D_Ù??³öçSÐ?àà_x0001__x0002_[EÜ?0`$_x001A_úJ×?Ü¸ÈÅ\ûÝ?ÄAô¦_x0019_Ù?ìí_x0007_-dÝ?_x0004_ äªä¬Û?M_x0016_ÜwùØ?_x0011_*+_x001C_ÁÕ?¯j_x000D_Ç`Ó?è´;¸#áÏ?dÀ8ÑÔpÓ?H	|Ó÷@Ö?DªÈ&gt;ÒÔ?ÌöL¿_x001B_Ö?|_x0001_8{"ºÚ?8äY_x0005__x001A_Ó?°[¶?&amp;¬Ù?ðpâiÜ_x0013_Û?ØF8«GÎÐ?_x001C_Wãº+"Ö?Ìi_x0012_½ÜØ?H_x0010_Ú3M|×?´áñ_x001B_e:Ý?è_x0013__x0004_TøÖ?@_x0017_³êdÛ?d!l/ß_x0017_Ô?ü©$ss%Ü? ß_x0011_½Ï?pØ	¸È?È~Wù×?È°´ÀñÕ?4ûÉúÃêÜ?_x0003__x0004_t²øÜO×?þc_x0007_0­Ùà?T¦_x0012_òåùÜ?L6±_x001E_³Ú?ÄÅ#©$ Ö?\_x0002_Ñ³_x001C_Ø?$fEtºÚ?@Û£@1Ø?0.KX×?Øp7ÏxÙ?_x000C_#lÇ_x0003_gÔ?_x0016_ý_x0001_X·×?¨ÊzÚ?äï.Õ2_x0018_Ñ?,e_x000D_Ü°×?$;£ô¨ÖÖ?ø9õOÒ?hÙF¡¨Ý?\!­=ï£Ñ?p_x000B__x000B_)Î?X&amp;âB]âÐ?¶§&amp;È?à8; ¤CØ?d©¯_x001A_Û?ø_x0011__x0019_&amp;ëÙ?°ß\`_x0001_Ü?Lçñ´þÑ?H«iyÛ?°a£iâþØ?ü_x0002_èâ§Ö?|ÎH|4mÑ?$_x000C_ªN_x0005__x0006_«_x0018_Ø?üst«CìÖ?ñ«SI:Ø?_x0014_:¡×ùíÚ?x÷ÔÃõªÍ?¨&amp;R_x001E_ZÓ?Üh¿ÚÐ?¢;ãó±Ù?ìBô4BÚ? uÁ_x001E_lß? þ·îÒ?h.[3_x000F_½Ð?({©¶_x0002_ÂÓ? z_x0002__x001C_ëÒ?ÀÏ_x0006_È\Ê?_x0018_P+fÚ?_x0004_ôBAUÐ?40÷þüÔ?¬Ä&lt;½,Ö?ÔÙ_x0003_ÁýbÕ?(æ_x0019_Eû Ý?è©á_x0007_9à?P_x001C_Y;£¹Ø?8ÁjõB^Õ?´&gt;_x0001_¾k±Ù?°Ó1Ë8ïÚ?Lk½Ö+Þ?\^®ÏâtÞ?ô×_x0005_÷akÐ?Ð­pé4_x0019_Ð?pEá|ºÔ? úÐp8äÏ?_x0005__x0006_¤_x0015_´Î`Ö?ô©_x0019_¼Ó?_x0010_ÜLD_x0015_*Ý?_x000D_æ2Ñ?4d_x0015_ûáÙ?´`å[)Ú?Ðm8»Õ·Ò?À_x0004_¿üRÄß?P%[§]_x001C_Ô?lù_x0003_ù´Û?`ÿù²½Ø?Èd¦dãåË?¸|»«¹ïÚ?Ü nÅªÜ?tØøN¿RÖ?ÌÄÝ_x000E_Ú?¬[B_x0001_¯LÕ?_x0005__x0002_Ó_x0008_þ&amp;Ë?¼_x0005_áÏ_x0006__x0005_Ý?(W²ii×?ìpîÖtÀÔ?ð=_x000F_¹½CÑ?|yüßù-Ò?ÀÚç»º|Õ?À}ø)æPÝ?(,y_x0010_Õ?eg_x001A_Ö8×?póÄu#m×?$0	n1ßÙ?_x0005_K&gt;þâÒ?`\®V&lt;Õ?¨º_x0011_+_x0003__x0006__x0005__x0017_Ô?¸woüâjß?ø'Þv2&lt;Î?ldAöª_x0004_Ð?8À_x0015_q_x001D_¶Î?8ì°Ã¨iÑ?(_x0018_¢KsæÕ?\_x0007_nÀ©ôÔ?ø_x0019__x0013_¤âÙ?_x0003_8|B¤Ù?_x000B_6a¦×?üG4ÝK+Õ?ry6kºß?`Y$OµxÔ?_x0004__x0016_'ýçØ?¬I&amp;ç_x000F_Ó?´£y5Ô?Ð¯_x0015__x0011_l°×?X_x0018__x0019_¨MJÐ?TènS~Ò?$é@|Pú×?cÏM`×?_x0010_fúv\_Õ?LWïs_x0001_Ù?ÀY£Ä5_x001A_Ñ? çD*EGÕ?(s£rhÚ?`©ÒË³Í?Ä_x0001_®rÝ?Ä÷¡$×}Þ?4.d_x0002_vÛ?Day	Ú?_x0001__x0004_¤ÉA(T)Þ?8¯_x0019_«ùÒ?P_x0014_B_x0013_´Ë?_x0010_;?ýw_x000B_Û? í_x0002_/_x0004_Í?ä%.¬_x0017_ZØ?p_x001F_*­yÒ?V_x0006_L&amp;Û?È*ñ~ctÏ?LõÈ¯^°Ô?hLä³Ú?ðå§­`Õ?äe^_x001A_?_x0012_Ö?\7KE~Ø?pAå¯ÆÌ?¤§ÿ_x001B_Ñ?_x0014_z9t_ÔÔ?_x0008_§_x0007__x0007_Ò? ?WK\cÔ?_x0001_æo@_x0019_×?à(ÑHW_x0003_Ï?´PÄ_x0008_9Ü? _x0016_4¼õ×?Ìjú_x000B_«Ó?¼YP~¨Ó?ô_x0011_\\²Ó?ÐÄÂ.¤×Ù?l2_x0003_+ÒÚ?°_x000E_Ô_x0008_FÝ?Ðñ\_x0017_§_x0016_Ú?ïù§NÚÊ?Hçè_x0006__x0002__x0003_Å`Ô?_x0007_~ÔaØÛ?hõEyKÔ?HmÒ_x0003_ðcÓ?_x000C__x0014_?ðï_x001F_Ü?ð_x001E_íJvÚ?@PöÃhXÚ?_x0008_A×_x0014_£¬Ë?_x0002__x001C_·Z£Ø?¬ÉA*Ù¿Ð?(rÿ¿&gt;BÑ?t_x000B_StÊòÚ?@zÙïäÌ?à®r_x0001_ÖÛ?´_x001C_Í¼©Õ?Ìß_x000E_J×?ÔéÜUû0Ñ?_x0002_cõÐ_x000D__x001C_Ò?T[¨^wÒ?ÜÁîAÔ?_x0008_ý_x0004_°BBÔ?0@Á_x001F__x001C_Ù?_x0014_ww¼T®Ô?_x0004_pÊ5L_x001B_Ö?È_x001A_Ëk_x0013_3Û?è1@©Z&gt;Í?ÄiïA×?ÜÄû\=Ñ? yF½AØ?_x001C__x0018_É(o×?$·æ+ÉÔ?XgbÈ_x0005_Ø?_x0001__x0002_¸]Ð?_x000D_nÙ?PwÂ_x0012_VÖ?dþnL¹}×?Àú"+v_x001A_Ò?d=_x0005_Ã-Ô? _x000D_eËÇÔ?$Ì_x0007_9®/Ø?(ýº±hÕ?Q0äáVÖ?°¥_x0002_'_x001E_µÙ?_x0010_{ü¡{Ö?_x0010_¬ºÎÊ?_x000C__x0004_Aò/hØ?_x0008_½x÷­ñÕ?Ô_x0007_Ê_x0008_Ù?_x0014__x0008_"^Ô?Ø_x000D_,_x000E_éÏ?_x0008_$ë^Õ?	ÔIÕ«Ó?ð\i÷´_x001B_Î?_x0004_Ðô¸®×?L¯i_x0013_©¬Ð?tÏ¡.»FÐ?XWµì_x0002_#Ö?HÔ½ÌºóÌ?ô6Üû·kÒ?&amp;a:6Ó?À_x001B_ä ,Û?¬uÙ6R®Ö?¦urÐÔ?ÈâÌÎýØ?øRÁ4_x0005__x0006_ðæÏ? æ_x0002_o2Û?QõÖ?`Z&lt;lLÙ?üb_x0011_&lt;_x0002_Ô?@2éÌRÓ?ÛtUË!ß?_x0015_J5_x0001_µØ?_x0005_Õ¼§!Ò?àQ¨ò!	Ð?ÌTm{Ò?xA2¸YÒ?ð)ÑÝæpÆ?X­_x0003_MqÍ?äçû_x0011_­&lt;Õ?hd&gt;_x001F_½§Ï?¸_x001A_é_x000F_ÌÚ?ÀNB®¾ú×?N1®RLÙ?0w¦~Ó?háqwQXÎ?0ÌàFõ_É?_x0004_Ø¹áÔ?_x0008_Õ5ùékË?¨?ôÝZ_x001A_Ø?èÜï¹½Ô?e±¸¼Ô? fpkÿrÑ?P_x0014_ÅuAïÝ? àä/`zË?0[7&lt;_x0001_ÔÒ?$ûÕa&lt;ö×?_x0001__x0002_Ü:_x001A_ GÙÙ?dIØÈ|Ú?¤WëÛÆñÕ?HNzC_x0013_Ì?ÔÒàtÐ?\Ãi1SÑ?DÅ|&lt;×$Ñ?Hü_x000D_, Ø?`ûáXpGÓ?4MeÖ?_x0018_HÃHTÓ?_x0014_±_x0005__x001E_þÕ?_x0008__x001D___x0005_0Ú?_x0018_ZÀU^ºÎ? _x0001_üñÇ?´ÒàmK"Õ?Ý6_x0004_ÍÉ?üxfD-_x0015_×?h;âÍnÎ?À%CXÔ_x000B_Ò?Ð­¥_x0004_ÀÖ?ô$$ewV×?KO­Ø?h3Ë+3/Ò?|-ÂÞÑrÓ?pðøïÓ?(xOä?òÎ?ð¯Rµ_x0008_Ù?pM³ëfÙ?Æµ8Ù?,¾Ý$úÔ?0	m_x0002__x0006_ó&lt;Ì?ì_x0015_Ò#_x0005_Ð?l¯Äb¡Ù?´ÉKWtâÓ?ZÏcÂ9Õ?Ä}?úã×?(ÏÛû=Ñ?_x0010_5\.®Ò?¤~ï°ëÕ?p'õN¾Ð?ü¥ _x0014_±Ñ?_x001C_Ê _x0008_é¨Ó?_x0014_8#&lt;Ð?Ô¯ÄF?ÜÓ?_x0003_c×?_x0010_F· *Õ?_x0004__x0013_Èï_x0003_Ù?¸Bnæ^Ó?äôVYHÙ? x@`ÄÏ?`ª_x0017_Wñ±Ù?Ð×¹YÞ6Ð?Òh(_x001E_Ð?_x0014_¼_x0001_³_x0006_Ñ?l¯_x0004_9&gt;lÚ?èÓ´~_x0015__x0014_Û?8¢´EåÖ?6½9¹GÔ?¸2®_x000B_¨Ò?¬ünsÕ?¬JkØ_x0006_Ù?Á:¥Ø½Ó?_x0002__x0003_uî&amp;EìÑ?_x0018_¥4ÛSÕ?_x0018_ÈûÞÂÐ?ÐØh74Ö?ðÕ¨ûFÎ?¤¥Ê~_x0001__x0017_Ú?p,9?_x000E__x000F_Õ?d_x000E_2½ÿÚ?0CøÌÌ×?ÐÞ_x0006_u8Ì?U1à?Ð|³fS¯Ñ? ôo{=%Ú?ÁÏß¶Ö?ü¢Su_x0016_ß?H_x0004_³O_x0016_Ú?Ø¦Èû@®Õ?ÀÊÙ¤átÕ?_x0008_WµðeÙ?X¼	ÄQhÖ?ðj°×Û£Û?Ð)58Ù?äplãåVØ?_x001C_¯¦aÑ/Ø?@[Á_x0018_|*Ð?,þé_x000C_sÑ?t_x0014_é;ÒÖ?ÐJS:_x0007_rÓ?¨zT\Ù?t$eYÒ?8_x0017_ÄA_x000E_£Ñ?_x0018_ãs¸_x0003__x0005_nÝ?töHÀÍÐ?_x0004_Çúþa×?xkÀ_x000F_jÙ?|äÜ×Ò?TÍ¾ÔýLÓ?8_x000F_ÒDKÊ?Øil_x001C_×?T_'K@DÖ?Ð{¡ÀÂÒÖ?d@¨ÿÛÓ?xÙl_x0001__x001F__x0017_Û?Ü	 {«,Ú?¤_\b&amp;_x0011_Ù?|$åá_x000C_Ü?ðYÇÈÇÏ?_x0003_¢|+MyÖ?P¨f¡àÌÐ?ø_x0019_"_x0011_XZÙ?_x000C_A$Ò?ì;V}Ö&lt;Ù?(_x0002_H0_x001D_Ì?&lt;&lt;4+¹,Ó?T_x0010_@q½Õ?_x000C__x000C_©4ñÐ?tf;/_x000C__x000D_Ø?\N´ò´±Ö?_x0008__x0012__x0006__x0011_ô÷Ï?ðLÀ_x001C_vºÕ? èh¦ÉÎ?&amp;$X÷"Ô?èÔ½ü{¥Ó?_x0002__x0005_èè¡_x0010_m_x0016_Ú?_x0018_&gt;êUÊÕ?è½[f_x001E_Ü?LUëcì/Ñ?¤(Neß_x001D_Ö?_x0004_É_x0019_ªÁ+Ñ?Äû_x0017_V_x0003_oÒ?|ÊéÂÜ?ÇHr72Ô?¸î_x0013_[¡_x000F_Î?tÉ_x0008_¬_x0012__x0010_Ò?³ÄoW¿Ò?_x0010__x0001_¢_x000C_ãvØ?&lt;ì_x0002_ÿÙ?¨Øs9_x001D_Ö?_x001C_S,wkß?HÀdyrÍ?ÎÜî­§Ó?x«|ìx_x001E_Ø?_x0014_7_x0008_½¨IÒ?ì/×µyÔ?tÇ_x000E_(óÓ?ô´Øk)rÖ?ÄÞ­½çæÖ?´yºS_x001F_Õ?ðH9}ÓÛÕ?_x000C__x0017_º_x000E_ÇéÒ?_x0004_*_x0015__x0006_Ñ?È×Ú+»¶Ø?@Gë(GÆ?dW½×6Ð?Ì_x0008_a_x0001__x0004_EgÒ?$¾pÐ?PÚàoÂÖ?`Ý¬_x001B_Ì2Ì?¨¬:´Ó?dF!Ñ£Õ?¼_x0015__x0004_°ÂÒ?,Nõ	_x0001_3Û?p_x001B_u_x0013__x0003_¬Ñ?¨òªbÕ?ä?Á®ÿÔ?¬ì#ä¶Þ?àô_x0008__x000D_$Õ?ð&gt;g~ì_x0018_Û?_x0008_&gt;.ýWÕ?àg]®[Ö?8÷¢ic¬Ð?_x0008_®øD|Ë?8(Pöp_x000B_Ú?lZ_x000D_U&lt;,Õ?t_x000D_-a0Ö?ÈS¥v©cÐ?_x0001_ð½nZµÉ?Ô	8àFÓ?èSJ×ðPØ?gw¬JÐØ? Úä_x000F_²ºÍ?páwù_x000C_6Ú?Èðî_x001E__x0002_sÐ?,3Ü³_x001C_!Õ?´_x0004_Ä+¿t×?à_x0007_;mÌ?_x0002__x0004_È^ê ØÌ?_x0018_|ªÈ_x000D_Ñ?Ér_x0006_/Î?8o~3&gt;_x0011_×?ÔÐ_x001B_ëËl×?h6Äï#Ò?@`â3Ërß? ,§ZòEÛ?_x000C_(hdæÔ?óù~¡íÕ?L=XçDÆÒ?_x0010_YÌÜ#Ø?´-*XC*Ú?6»:Ó?¤«_x0015_%§Ð?Ðn_x000B_bÓÍ?È!_x0007_Î?0~º¸yÔ?0E_x0001_û_x001A_éÜ?¸°÷mC¾Ñ?äÂ_x0019_ö¿jØ?¬GXïÙÑ?°PO÷:µÞ?4âÎ_x0018_6_x0019_Ò?¸E&gt;(©_x000F_Ý?t%yl_x000D_SÜ?ð$_x001A__x000B_ì¾Ò?L×	_x0003_£Í×?ÜW``¥_x000F_Û?¼_x000D_þ-ç/×?h%cª`Ð?@&amp;_x0003_!_x0001__x0004_Ç_Ò?ä;_x001B_%ÁÓ?HBÜ	²~Ù? L_x0010_2×Ã?&lt;_x0010_½ &lt;à?ÜÄa_x0002__x0019_jÚ?2_x0003_ZÝ?èC_x0006_öî­Ô? _x0018_³ÒÏ¨Ö?h©Gw_x0013_VÐ?xÂQ½T×?À ¦ÙiË?ä4ò4_x001C__x0006_Ø?Àª_x001F_²áÏ?@ÊÔ_x000B__x001A_Ø?$ÿà£ö§Õ?@òð_\Ú?LYk_x000F_÷_x000C_Ù?¨_x0005_"6#%Ù?(_x0012_Ö_x000F__x0008_k×?HNùÆ¦%Ù?$X_±×Ú×?$eëA¾ÇÖ?81_»ªÂÒ?0¹ÿ];&gt;Ë?~±áÌÒ?À-&gt;ôÝ?¸s^Éc×?TM«zgVÓ?ä©RYXÑØ?H÷$eË?¬Ü#Êb¾Ü?_x0001__x0002_À+n_x0006_ïðÔ?Ô´±T_x0006_®Ð?Üufå)Ô?à±p®,«Ð?Xà-È½Ï?,7¹ôØ?ÌÜzc_x000B_ÏÚ?tÇfö6ß?_x0001_h&amp;_x000B_'ÔÕ?àÂË-_x001C_Ý?_x0018_Î·_x0016_®×?Ðñöô×?5©_x001A__x0012_[Ù?@Z_x000F_tÄÕ?T}îFÈÕ?Ôñý!_x001E_¦Û?ôX_x0012_£Û?_x0018__¡ÙóEÝ?¨_x0002_6a$KÑ?&lt;_x0002_þ9¡,Ö?hÖ}tÃ@Ï?t§ö¡Ð?|SNÆ]SÓ?ðU3÷öÕ?h#È._x001E_Ö? ë£$±ÁÖ?¨_x0019_)_x000B_(Û?_x001C_ü ¯¦TÐ?´1G¢,KÒ?ÐAFØBÊ?MÊ&amp;"ÆÔ?p¢I&lt;_x0002__x0004_IÙÏ?D=É_x0019_Ù?lã ® Ô?ÐÆÍÐRÛ?¸uz¼_x0003_Ð?À¡`Ò¬_x000F_Ê?È»_x0019_Rt~Ë?00&amp;÷Ç?@ãh½öÉÙ?L7Ñ_x000B_I_x001E_Ò?îHç«5¥à?`AðD_x001F_Ô?TÊH"ÑÒ? _x0004_D2³ÕÚ?@6ìÌC=Ô?Ø_x0001_ñØlÁÙ?@U|7ü×?ðêK_x0003_úÙÕ?|Á¤«Õ?_x0008_{]I"Ó?ÜF&amp;#j_x000C_Ú?øß8_x0003_ËÚ?H[e×|_x0004_Ë?_x001C_Ñ_x001C_ª&amp;£×?Øéé_x0006_Ý?Ô_x001F_ÿ©²(Ú?HiÏy~¸Ö?@Ô_x0005_(Ù?è^Ò_x001C_U¾Ù?Ðl;_x0002_ü_x001C_Ù?`Ô_x0007_ÿrêÕ?L_x000D_!ðíbÛ?_x0001__x0003_P­_x001D_Ë`=Ø?ü&amp;º×ñqÓ?ÆÈÛSjzà?ø¹ä?ÀÝ?ÔY8¥JØ?ì¨Ãu_x0006_½Û?èhi§GÛ?¸ã1	_x000C_eÞ?_x0008_4|K¨Õ?4néÌºÈÑ?_x0014_ê._x0002_ôäÒ?Ø/,k[Ó?Px_x0010_\Ù?_x0001_Û6W÷_x0004_Ì?_x0010_PÉ¤íÐ?¤¶uo¦Ñ? ÷_x001B_ÅNëÒ?¨orY3XÒ?_x0014_ç§£·Ý?,s+;÷&amp;Ö?H4£@XµÏ?ÀY¿2¤ØÑ?P/ËÃÞ?è_x0012_xË?¼^R^	Ó?&lt;Ê§¦BÐ?@_x0011_ê_x001C__x001B_D×?P£øÕ_x0011_×Ê?`ëv×Ë_×?ÐÎÝîëØ? &amp;ùÎ/Õ?_x001C_n¥h_x0002__x0004_ÚåØ?@Ü¨\t¾Ï?hdqðnÇ×?Î!×Rià?¼Óº 3_x0003_Û?_x0010__x0017_ÄÒ (Û?Â&amp;xn·Ñ?D%gnÝ?0(°¤RmÞ?_x0008_ñ_x0006_àÖ Ì?¨@_x0004_Ê_x0015_Ó?4û÷!Ù?ô`ß_x0014_Ö?|§ÓÌ{ÇÒ?¸Û_x000D_&lt;_x0015_Ú?pß¸Øt;É?ò¡÷ð_x0015_là?øåR_x000E__x0015__x0018_Ó?ì#´W_x0005_Ö?_x0018_W{éðeÏ?¬#	!_x000D_Ø?ÄI}ÊáÄ×?LuË_x001E_Ú?¨Þ_x0015__x0008_ÃyØ?\opA´	Ñ?_x0019_Ù2ÇÐ?ÏÖEc)×?d}Å_x0007_À_x000D_×?TnI_x0001_ÄÔÑ?ÌA_x001E_;sÖ?4°_x0012_·ZÚ?H5?ô_x0004_ÂÑ?_x0001__x0005_p_x0001_Ñ_x0016_Û?_x0008_É-z_x0013_[Ñ?hÍØ_x0003_!¸Ó?Xÿ_x001F_ÔRØ?$Ãä°ýÒ?_x001C__x0004__x001D_¦Þ°Ô?L+sò\Ñ?hE	è5Ñ?à5_x000C__x0012_$CÙ?èâ(_x0012_2=Þ?(q_x000E_MQÚÕ?ÄûtãÁøÛ?|#p#Ò?8:_åbÑ?Hnê&gt;_x0002_öÝ?ÐñÓü³_x0010_Ù?ÌpØ_x001C_ÝÔ?0Ø^_x0019_2Ù?h_x0013__x0016_\	×?¸îs9Ü_x000B_Õ?¤XeÌ×Ø?8G6¼­Ò?_x000F_üÔöÒ?@­ê(³_x001F_×?l_x0018__x001A_ëÃdÔ?4Ê¥Q¥Ü?T®ÚÒéTÒ?_x0018_ëzçdªÌ?\T_x0007_£\_x0002_Ó?¤ýÛý_x0004_Þ?0o/îÈTÉ?à1þ_x0001__x0004__x001A_Ú?LÝKk_x001E_ÛÓ?¤®¶o_x0003_Õ?h_x0002_ÖöK¼Ë?èK)`³Î?ÈÎ Ó×?_x0010_¯½_x0019_WÙ?æbÙrÝ?Àà¬¼$Î?_x0018_½eôªÊ?ß|-Õ?_x0001_¢É_x001C_ãÑ?ö1cÕ?ÔZZ³Ñ_x001E_Þ?`ÉDÏÅ?S+(®ñÜ?Ð6"üÄ×?t_Òº%Ö?*ÞKËuÕ?DØp_x0010_éÙ?×p&gt;ÝùÓ?hC±hã_x0008_Ó?ô_x0011_ÅêiD×?lhxnÚÕ?8}­_x0014_üWÖ?_x0001_)ÕÙ¦×?ÔJ+¦ùÙ?ðÃ¬·{ÄÔ?ÌH{Þ¦Ù?¨µ¯ ×?8_x000C_Ã_x0008_vÜ?Áñ*~3Ú?_x0003__x0004_V_x0016_ª/6Ð?H´«ñ?^Ô?Èe_x000F_Æ±Þ?Dr?_x0012__x0012_·Õ?8y&lt;_x0014_tó×?À-%öl´ß?c.XÕ?_x0010_ül_x001D_/È?,T¾&lt;¢­Ó?« 9åÄÔ?4ò_x000B_¤¬êÓ?$R_x0016_gC"Ö?_x0018_#hÉ[Î?¼_x001B_#(ÓÒ?HÂñ1_x0007_Ö?HoáõÿÙÖ?ÔÞ&lt;µÂìÔ?@ù|³/Ô?°³ö½1Ö?x_x000D__x0005_Ï_x0001_¿Ó?@V;·Ï?h:_x0006_À¥³×?XÖóg®¥Õ?¤4EÞ¨Ô?_x0008_¦ÊÜ¶.Ú?$_x0018_½¼ÞÒ?_x001C_³_x000E_Þ?ôÔ_x0014_ÀRÙ? o_x0005_F,Ò? è_x0013__x000D_¡Ó?°_x0002_¾_x0012__x0018_&gt;Ú?ÔþA_x0003_	Ó?Ð_x0006_ïõ½µÓ?Ä'_x0007_Hâû×?`³½»_x0001_ÓÍ?¸¾¡¹ÔÖ?pú³uD/Ï?Ø±_x0014_1úÇÑ?¢_x0006_YÎ? `q`- Ù?Hð)L_x000B_4Í?P_x001E_$NmkÍ?$q\ðÖ?(ð_x000F_+_x0016_Ô?_x0018__x000E__x000D_»ûÕ?_x001A_9k_x001B_Ûá?TGÏí_x0005_Ö?@-_x0005_÷´:Ñ?dxÀÕ¬qÜ?P,c~gÏ?¬pÙ?±´=_x001D_Ò?_x0004_×Or·àÙ?ÈXÂ_x0018_ûvÖ?ø_x0014_9'¡Ô?¼"nØÒÒ?`A_x000E_ìÐ?_x001C_§B{Õ?l	EJÂÓ?àS_x0002_7_x0010__x0008_Ê?ü;Z¸&amp; Ù?Ð\Jÿ&amp;ß?ÙÊb)gÜ?_x0001__x0003_pOôãÂuÏ?IëmÇàÉ?\m_x001B_­æÖ?0_x0014_ô]¿NÐ?Ðã*+Ú?7ã¶_x0007_Ó?_x0001_7oUÎaÐ?(æ_x0018_reÓ?ÌÕb4L)×?p´ÈßBÉÖ?Hz:~d/Ô?À`è³@_x0015_Ú?(ÊPÕ?H¸ù!_x001F_É?V0W_x000B_Õ?_x0001__x001A_0á§_x0002_Ì?¬oAÚ_x0015_ÙÚ?_x0018_»½`JÎ?ìÏ([ÿÕ?tåp4%±×?L¾qÜ_x0014_åÞ?ó_x0016_¿ò`Ü?ÄòÔÝîÑ?ÐMí í©Ð?8ÂoÓÏ?XýSÅn^Þ?%pá_x0014_1Ø?ÔQ_x001A_êSIÐ?_x0004_H_x0015_Ý?8D|ÏxzÏ?_x0004_[xëÙ?P y!_x0002__x0005_4_x0017_Õ?pi£ëØ?pÀµz&gt;£Ô?_x0002_N-u-#Ð?ØÚr^/Ï?è¢ôât!Ö?8ÿâfl_x001D_Ú?DF2ôÀÑ?4ãÎ_x0003_$_x0003_Ø?pzñ{_x0012_EÒ?T£õ±_x0013_à×? _x0015_MJ'ß?¨_x0015_ý_x001A_èÕ?ôúýÉÓ?@_x0004_Í._x001B_8Å?`ê/@BÏ?`ÀwjÙ?ÔNHu9Ô?HÂ¾ËI_x0018_×?0ÿ_x0015_¦_x0013_3Ô?(¾tüäÐ?¬°aÆà?Ü©_x0011_i_x001F_}Ð?L_x001D_N4×?_x0012_´SÏLà?ãäÑÄÑ?¬þà¨_x0008_&amp;Ð?`&amp;Ï¶ÈÓ?_x0002_GÍúÔ?_x0001__x0002__x0002__x0002__x001D__x0002__x0002__x0002_Entrega #5_Flujo_x0004__x0006_ de Caja.xlsx_x0001__x0004__x0004__x0004__x0010__x0004__x0004__x0004_FC Inversionista_x0005__x0004__x0004__x0004__x0002__x0004__x0004__x0004_C1#_x0004__x0004__x0004_=+@RiskTriang(590000,655000,720000)_x0014__x0004__x0004__x0004_Valor por noche_x0001_B1_x0001__x0001__x0001__x0004__x0004__x0004__x0004__x0004__x0004__x0004__x0004__x0004__x0004__x0004__x0003__x0004__x0004__x0004_#_x0004__x0004__x0004__x000F__x0004__x0004__x0004_Valor por noche_x0001__x0004__x0004__x0004__x0004__x0004__x0004__x0004__x0004__x0004__x0004__x0004__x0004__x0004__x0004__x0004__x0004__x0004__x0004__x0004__x0002__x0004__x0004__x0004_C2_x001A__x0004__x0004__x0004_=+@RiskTriang(120,156,192)!_x0004__x0004__x0004_Numero de noches (Ocupacion)_x0001_B2_x0001__x0001__x0001__x0004__x0004__x0004__x0004__x0004__x0004__x0004__x0001__x0004__x0004__x0005__x0004__x0004__x0003__x0004__x0004__x0004__x001A__x0004__x0004__x0004__x001C__x0004__x0004__x0004_Numero de noches (Ocupacion)_x0001__x0004__x0004__x0004__x0004__x0004__x0004__x0004__x0004__x0004__x0004__x0004__x0004__x0004__x0004__x0004__x0004__x0004__x0004__x0004__x0002__x0004__x0004__x0004_C5,_x0004__x0004__x0004_=+@RiskTriang(380000000,405000000,430000000)_x000C__x0004__x0004__x0004_Egresos_x0001_B5_x0001__x0001__x0001__x0004__x0004__x0004__x0004__x0004__x0004__x0004__x0002__x0004__x0004__x0004__x0003__x0004__x0004__x0004_,_x0004__x0004__x0004__x0007__x0004__x0004__x0004_Egresos_x0001__x0004__x0004__x0004__x0004__x0004__x0004__x0004__x0004__x0004__x0004__x0004__x0004__x0004__x0004__x0004__x0004__x0004__x0004__x0004__x0003__x0004__x0004__x0004_K44+_x0004__x0004__x0004_=RiskOutput("VPN")++(VNA(TIO,L40:U40)+FC_0)_x0004__x0004__x0004__x0004__x0004__x0004__x0004__x0004__x0001__x0004__x0004__x0004__x0004__x0004__x0004__x0004__x0006__x0004__x0001__x0004__x0004__x0004__x0012__x0004__x0004__x0004__x0004__x0004__x0004__x0004__x0003__x0004__x0004__x0004_VPN_x0004__x0004__x0004__x0004__x0004__x0004__x0004__x0004__x0004__x0004_ÿÿÿÿÿÿÿÿÿÿÿÿÿÿÿÿÿÿÿÿÿÿÿÿÿÿÿÿÿÿÿÿÿÿÿÿÿÿÿÿÿÿ_x0004__x0004__x0003__x0004__x0004__x0004_K45 _x0004__x0004__x0004_=RiskOutput("TIR")++TIR(K40:U40)_x0004__x0004__x0004__x0004__x0004__x0004__x0004__x0004__x0001__x0004__x0004__x0004__x0001__x0004__x0004__x0004__x0001__x0004__x0004__x0004__x0012__x0004__x0004__x0004__x0004__x0004__x0004__x0004__x0003__x0004__x0004__x0004_TIR_x0004__x0004__x0004__x0004__x0004__x0004__x0004__x0004__x0004__x0004_ÿÿÿÿÿÿÿÿÿÿÿÿÿÿÿÿÿÿÿÿÿÿÿÿÿÿÿÿÿÿÿÿÿÿÿÿÿÿÿÿÿÿ_x0004__x0004__x0004__x0004__x0004__x0004__x0001__x0004__x0004__x0004__x0005__x0004__x0004__x0004_Sim 1_x0004__x0004__x0004__x0004__x0004__x0004__x0008__x0004__x0004__x0004_U3XRSWJW_x0002__x0004__x0004__x0004__x0005__x0004__x0004__x0004__x0002__x0004__x0004__x0004__x0006_à_x0005__x0004__x0004__x0004__x0002__x0004__x0004_à_x0004__x0004__x0001__x0004__x0004_;_x0004__x0004__x0004_BDWWUH9SB9KRHGVTZTGYXLNL_x0004__x0004__x0004_ÿÿÿÿ_x0004__x0004_ÿÿÿÿ_x0004__x0004_ÿÿÿÿ_x0004__x0004_ÿÿ_x0004__x0004_ÿÿ _x0001__x0004__x0004_ _x0004__x0004__x0004_Ða_x001C__x001D_áÜ_x0001__x000B_e+óÀÜ_x0001_bûúÀÜ_x0001__x0010_'_x0004__x0004_8_x0003__x0004__x0004__x0004__x0002__x0004__x0004__x0010__x0001__x0004__x0004__x0004__x0004__x001D__x0004__x0004_Entrega #5_Flujo de Caja.xlsx_x0018__x0004__x0004__x0004_BDWWUH9SB9KRHGVTZTGYXLNL_x0001__x0004__x0004__x0004__x0004__x0010__x0004__x0004_FC Inversionista_x0005__x0004__x0004__x0004__x0004__x0004__x0004__x0004__x0004__x0002__x0004_#_x0004__x0004_=+@RiskTriang(590000,655000,7_x0005__x0006_20000)_x0014__x0005__x0005_Valor por noche_x0001_B1_x0001__x0001__x0005__x0001__x0005__x0005__x0005__x0005__x0005__x0005__x0005__x0005__x0003__x0005__x0005__x0005_#_x0005__x0005__x0005__x0005__x0005__x0005__x0001__x0005_ÿÿÿÿ_x0005__x0005__x0005__x0005__x0005__x0005__x0005__x0005__x0005__x0005__x0005__x0005__x0005__x0005__x0005__x0005__x0005__x0001__x0005__x0005__x0005__x0002__x0005__x001A__x0005__x0005_=+@RiskTriang(120,156,192)!_x0005__x0005_Numero de noches (Ocupacion)_x0001_B2_x0001__x0001__x0005__x0001__x0005__x0005__x0005__x0005__x0001__x0005__x0005__x0005__x0003__x0005__x0005__x0005__x001A__x0005__x0005__x0005__x0005__x0005__x0005__x0001__x0005_ÿÿÿÿ_x0005__x0005__x0005__x0005__x0005__x0005__x0005__x0005__x0005__x0005__x0005__x0005__x0005__x0005__x0005__x0005__x0005__x0004__x0005__x0005__x0005__x0002__x0005_,_x0005__x0005_=+@RiskTriang(380000000,405000000,4300000_x0004__x0005_00)_x000C__x0004__x0004_Egresos_x0001_B5_x0001__x0001__x0004__x0001__x0004__x0004__x0004__x0004__x0002__x0004__x0004__x0004__x0003__x0004__x0004__x0004_,_x0004__x0004__x0004__x0004__x0004__x0004__x0001__x0004_ÿÿÿÿ_x0004__x0004__x0004__x0004__x0004__x0004__x0004__x0004__x0004__x0004__x0004__x0004__x0004__x0004__x0004__x0004__x0004_+_x0004__x0004__x0004__x0005__x0004_+_x0004__x0004_=RiskOutput("VPN")++(VNA(TIO,L40:U40)+FC_0)_x0004__x0004__x0004__x0004__x0004__x0004__x0004__x0004__x0001__x0004__x0004__x0004__x0004__x0004__x0004__x0004__x0004__x0001__x0004__x0004__x0004__x0012__x0004__x0004__x0004__x0004__x0004__x0003__x0004__x0004_VPN_x0004__x0004__x0004__x0004__x0004__x0004__x0004__x0004_ÿÿÿÿÿÿÿÿÿÿÿÿÿÿÿÿÿÿÿÿÿÿÿÿÿÿÿÿÿÿÿÿÿÿÿÿÿÿÿÿÿÿ_x0004_ÿÿ_x0004_,_x0004__x0004__x0004__x0005__x0004_ _x0004__x0004_=RiskOutput("TIR")++TIR(K40:U40_x0006__x0007_)_x0006__x0006__x0006__x0006__x0006__x0006__x0006__x0006__x0001__x0006__x0006__x0006__x0006__x0001__x0006__x0006__x0006__x0001__x0006__x0006__x0006__x0012__x0006__x0006__x0006__x0006__x0006__x0003__x0006__x0006_TIR_x0006__x0006__x0006__x0006__x0006__x0006__x0006__x0006_ÿÿÿÿÿÿÿÿÿÿÿÿÿÿÿÿÿÿÿÿÿÿÿÿÿÿÿÿÿÿÿÿÿÿÿÿÿÿÿÿÿÿ_x0006_ÿÿ_x0003__x0006__x0006__x0006__x0006__x0006__x0006__x0006__x0002__x0006__x0006__x0006__x0006__x0006__x0006__x0006__x0003__x0006__x0006__x0006__x0006__x0006__x0006__x0006__x0006__x0006__x0006__x0006__x0006__x0006__x0006__x0006__x0006__x0006__x0001__x0006__x0006__x0006__x0006__x0006__x0006__x0006__x0006__x0006__x0002__x0006__x0006__x0006__x0006__x0006__x0002__x0006__x0006__x0006__x0006__x0006__x0006__x0006__x0003__x0006__x0006__x0006__x0006__x0006__x0006__x0006__x0006__x0006__x0004__x0006__x0006__x0006__x0006__x0006__x0006__x0006__x0006__x0006__x0006__x0006__x0006__x0006__x0012_'_x0006__x0006_$_x0006__x0006__x0006_ÿÿÿÿÿÿÿÿÿÿÿÿÿÿÿÿÿÿÿÿÿÿÿÿ_x0006__x0006__x0006__x0006_ N_x0006__x0006_ _x0006__x0006__x0006__x0006__x0006__x0006__x0006__x0006__x0006__x0006__x0006__x0006__x0006__x0006__x0006__x0006__x0006__x0006__x0006__x0006__x0006__x0006__x0006__x0006__x0006__x0006__x0006_!N_x0006__x0006_6_x0006__x0006__x0006__x0005__x0006__x0006__x0003__x0004_#,##0_x0005__x0003__x0003_#,##0_x0005__x0003__x0003_#,##0_x0005__x0003__x0003_#,##0_x0002__x0003__x0003_0%_x0003__x0003__x0003__x0003_"N_x0003__x0003_@_x0003__x0003__x0003__x0003__x0003__x0003__x0003__x0003__x0003_ÿÿÿÿ_x0003__x0003__x0003__x0003__x0003__x0003_ÿÿÿÿ_x0003__x0003__x0003__x0003__x0003__x0003_ÿÿÿÿ_x0003__x0003__x0003_ÿÿÿÿ_x0003__x0003__x0003_ÿÿÿÿ_x0003__x0003__x0003__x0003_#N_x0003__x0003_ _x0003__x0003__x0003_÷ÿÿÿÿÿÿÿ÷ÿÿÿÿÿÿÿ÷ÿÿÿÿÿÿÿ$N_x0003__x0003__x0008__x0003__x0003__x0003__x0011_'_x0003__x0003__x000C__x0003__x0003__x0003__x0001__x0003__x0003__x0003__x0013_'_x0003__x0003__x0010__x0003__x0003__x0003__x0001__x0003__x0003__x0003__x0018_i_x0015_'_x0003__x0003__x0003__x0003__x0003_t_x0003__x0003__x0003__x0003__x0003__x0003__x0003__x0003__x0001_d_x0003__x0003__x0003__x0010_'_x0003__x0003_0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_x0003_ÿÿÿÿ_x0004__x0006__x0004__x0005__x0004__x0004__x0004_ÿÿÿÿÿÿÿÿÿÿÿÿÿÿÿÿÿÿÿÿ_x0004__x0004__x0004__x0004__x0004__x0002__x0004__x0004__x0004_ÿÿÿÿÿÿÿÿ_x0004__x0004__x0004__x0004_ÿÿÿÿ_x0016_'_x0004__x0004__x000C__x0004__x0004__x0004__x0004__x0004__x0004__x0004__x0017_'_x0004__x0004_|_x0004__x0004__x0004__x0001__x0004__x0004__x0004__x0003__x0004__x0004__x0004_ _x0004__x0004_RiskTriang(590000,655000,720000)_x0017__x0004__x0004_RiskTriang(120,156,192))_x0004__x0004_RiskTriang(380000000,405000000,430000000)_x0018_'_x0004__x0004__x000C__x0004__x0004__x0004_,_x0004_._x0004__x0019_'_x0004__x0004__x000C__x0004__x0004__x0004__x0001__x0004__x0004__x0004__x001A_'_x0004__x0004__x000C__x0004__x0004__x0004__x0004__x0004__x0004__x0004__x0001__x0004__x0004_ÿÿÿÿ</t>
  </si>
  <si>
    <t>0264399a79fc7ac3772ca569f10b1c000|1|407462|763ba11fed3d1287976e3fd257ccf2d8</t>
  </si>
  <si>
    <t>GF1_rK0qDwEAEwDGAAwjACcANwBXAGsAbAB6AIgAoADCALwAKwD//wAAAAAAAAEEAAAAAAIwJQAAAAEDVElSABZGQyBJbnZlcnNpb25pc3RhIC0gVElSAAEBEAACAAEKU3RhdGlzdGljcwMBAQD/AQEBAQEAAQEBAAQAAAABAQEBAQABAQEABAAAAAGMAAIQAANUSVIAAAD/3BQ8AQAAAgACAKgAsgABAQMBmpmZmZmZqT8AAGZmZmZmZu4/AAAFAAEBAQABAQEA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</si>
</sst>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&quot;$&quot;* #,##0_);_(&quot;$&quot;* \(#,##0\);_(&quot;$&quot;* &quot;-&quot;??_);_(@_)"/>
    <numFmt numFmtId="167" formatCode="0\ &quot;años&quot;"/>
    <numFmt numFmtId="168" formatCode="&quot;$&quot;#,##0"/>
    <numFmt numFmtId="169" formatCode="0.00\ &quot;años&quot;"/>
    <numFmt numFmtId="170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8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9D9D9"/>
        <bgColor rgb="FF000000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8">
    <xf numFmtId="0" fontId="0" fillId="0" borderId="0" xfId="0"/>
    <xf numFmtId="3" fontId="0" fillId="0" borderId="0" xfId="0" applyNumberFormat="1"/>
    <xf numFmtId="9" fontId="0" fillId="0" borderId="0" xfId="0" applyNumberFormat="1"/>
    <xf numFmtId="0" fontId="2" fillId="0" borderId="0" xfId="0" applyFont="1"/>
    <xf numFmtId="3" fontId="2" fillId="0" borderId="0" xfId="0" applyNumberFormat="1" applyFont="1"/>
    <xf numFmtId="0" fontId="0" fillId="0" borderId="0" xfId="0" applyAlignment="1">
      <alignment horizontal="left"/>
    </xf>
    <xf numFmtId="3" fontId="0" fillId="0" borderId="0" xfId="0" applyNumberFormat="1" applyAlignment="1">
      <alignment horizontal="left"/>
    </xf>
    <xf numFmtId="9" fontId="2" fillId="0" borderId="0" xfId="0" applyNumberFormat="1" applyFont="1"/>
    <xf numFmtId="0" fontId="2" fillId="0" borderId="0" xfId="0" applyFont="1" applyAlignment="1">
      <alignment horizontal="right"/>
    </xf>
    <xf numFmtId="2" fontId="0" fillId="0" borderId="0" xfId="0" applyNumberFormat="1"/>
    <xf numFmtId="2" fontId="2" fillId="0" borderId="0" xfId="0" applyNumberFormat="1" applyFont="1"/>
    <xf numFmtId="0" fontId="2" fillId="2" borderId="0" xfId="0" applyFont="1" applyFill="1"/>
    <xf numFmtId="9" fontId="0" fillId="2" borderId="0" xfId="0" applyNumberFormat="1" applyFill="1"/>
    <xf numFmtId="0" fontId="0" fillId="2" borderId="0" xfId="0" applyFill="1"/>
    <xf numFmtId="3" fontId="2" fillId="2" borderId="0" xfId="0" applyNumberFormat="1" applyFont="1" applyFill="1"/>
    <xf numFmtId="3" fontId="0" fillId="2" borderId="0" xfId="0" applyNumberFormat="1" applyFill="1"/>
    <xf numFmtId="9" fontId="0" fillId="2" borderId="0" xfId="1" applyFont="1" applyFill="1"/>
    <xf numFmtId="0" fontId="2" fillId="2" borderId="0" xfId="0" applyFont="1" applyFill="1" applyAlignment="1">
      <alignment horizontal="center"/>
    </xf>
    <xf numFmtId="3" fontId="0" fillId="2" borderId="0" xfId="0" applyNumberFormat="1" applyFill="1" applyAlignment="1">
      <alignment horizontal="center"/>
    </xf>
    <xf numFmtId="3" fontId="2" fillId="2" borderId="0" xfId="0" applyNumberFormat="1" applyFont="1" applyFill="1" applyAlignment="1">
      <alignment horizontal="left"/>
    </xf>
    <xf numFmtId="3" fontId="3" fillId="2" borderId="0" xfId="0" applyNumberFormat="1" applyFont="1" applyFill="1" applyAlignment="1">
      <alignment horizontal="left"/>
    </xf>
    <xf numFmtId="3" fontId="3" fillId="2" borderId="0" xfId="0" applyNumberFormat="1" applyFont="1" applyFill="1"/>
    <xf numFmtId="0" fontId="0" fillId="2" borderId="0" xfId="0" applyFill="1" applyAlignment="1">
      <alignment horizontal="center"/>
    </xf>
    <xf numFmtId="0" fontId="3" fillId="0" borderId="0" xfId="0" applyFont="1"/>
    <xf numFmtId="3" fontId="3" fillId="0" borderId="0" xfId="0" applyNumberFormat="1" applyFont="1"/>
    <xf numFmtId="2" fontId="0" fillId="0" borderId="2" xfId="0" applyNumberFormat="1" applyBorder="1"/>
    <xf numFmtId="0" fontId="5" fillId="3" borderId="3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0" fontId="0" fillId="0" borderId="4" xfId="0" applyBorder="1"/>
    <xf numFmtId="0" fontId="6" fillId="4" borderId="0" xfId="0" applyFont="1" applyFill="1" applyAlignment="1">
      <alignment horizontal="left"/>
    </xf>
    <xf numFmtId="0" fontId="7" fillId="4" borderId="4" xfId="0" applyFont="1" applyFill="1" applyBorder="1" applyAlignment="1">
      <alignment horizontal="left"/>
    </xf>
    <xf numFmtId="0" fontId="6" fillId="4" borderId="2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right"/>
    </xf>
    <xf numFmtId="0" fontId="8" fillId="3" borderId="3" xfId="0" applyFont="1" applyFill="1" applyBorder="1" applyAlignment="1">
      <alignment horizontal="right"/>
    </xf>
    <xf numFmtId="3" fontId="0" fillId="5" borderId="0" xfId="0" applyNumberFormat="1" applyFill="1"/>
    <xf numFmtId="0" fontId="9" fillId="0" borderId="0" xfId="0" applyFont="1" applyAlignment="1">
      <alignment vertical="top" wrapText="1"/>
    </xf>
    <xf numFmtId="3" fontId="0" fillId="0" borderId="5" xfId="0" applyNumberFormat="1" applyBorder="1"/>
    <xf numFmtId="2" fontId="0" fillId="0" borderId="5" xfId="0" applyNumberFormat="1" applyBorder="1"/>
    <xf numFmtId="9" fontId="0" fillId="0" borderId="5" xfId="0" applyNumberFormat="1" applyBorder="1"/>
    <xf numFmtId="0" fontId="0" fillId="0" borderId="5" xfId="0" applyBorder="1"/>
    <xf numFmtId="0" fontId="11" fillId="8" borderId="5" xfId="2" applyFont="1" applyFill="1" applyBorder="1"/>
    <xf numFmtId="0" fontId="2" fillId="0" borderId="6" xfId="0" applyFont="1" applyBorder="1"/>
    <xf numFmtId="0" fontId="12" fillId="7" borderId="6" xfId="2" applyFont="1" applyFill="1" applyBorder="1"/>
    <xf numFmtId="0" fontId="0" fillId="0" borderId="6" xfId="0" applyBorder="1"/>
    <xf numFmtId="3" fontId="0" fillId="0" borderId="6" xfId="0" applyNumberFormat="1" applyBorder="1"/>
    <xf numFmtId="0" fontId="2" fillId="6" borderId="6" xfId="0" applyFont="1" applyFill="1" applyBorder="1"/>
    <xf numFmtId="3" fontId="2" fillId="6" borderId="6" xfId="0" applyNumberFormat="1" applyFont="1" applyFill="1" applyBorder="1"/>
    <xf numFmtId="3" fontId="2" fillId="0" borderId="6" xfId="0" applyNumberFormat="1" applyFont="1" applyBorder="1"/>
    <xf numFmtId="0" fontId="2" fillId="9" borderId="6" xfId="0" applyFont="1" applyFill="1" applyBorder="1"/>
    <xf numFmtId="3" fontId="0" fillId="9" borderId="6" xfId="0" applyNumberFormat="1" applyFill="1" applyBorder="1"/>
    <xf numFmtId="3" fontId="2" fillId="9" borderId="6" xfId="0" applyNumberFormat="1" applyFont="1" applyFill="1" applyBorder="1"/>
    <xf numFmtId="0" fontId="0" fillId="0" borderId="6" xfId="0" applyBorder="1" applyAlignment="1">
      <alignment horizontal="left"/>
    </xf>
    <xf numFmtId="3" fontId="0" fillId="0" borderId="6" xfId="0" applyNumberFormat="1" applyBorder="1" applyAlignment="1">
      <alignment horizontal="left"/>
    </xf>
    <xf numFmtId="0" fontId="3" fillId="0" borderId="6" xfId="0" applyFont="1" applyBorder="1"/>
    <xf numFmtId="3" fontId="3" fillId="0" borderId="6" xfId="0" applyNumberFormat="1" applyFont="1" applyBorder="1"/>
    <xf numFmtId="164" fontId="0" fillId="0" borderId="0" xfId="8" applyFont="1"/>
    <xf numFmtId="164" fontId="0" fillId="0" borderId="0" xfId="0" applyNumberFormat="1"/>
    <xf numFmtId="0" fontId="13" fillId="10" borderId="5" xfId="0" applyFont="1" applyFill="1" applyBorder="1" applyAlignment="1">
      <alignment horizontal="center" vertical="center"/>
    </xf>
    <xf numFmtId="0" fontId="13" fillId="10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166" fontId="15" fillId="0" borderId="5" xfId="8" applyNumberFormat="1" applyFont="1" applyBorder="1" applyAlignment="1">
      <alignment horizontal="center" vertical="center"/>
    </xf>
    <xf numFmtId="166" fontId="13" fillId="0" borderId="5" xfId="8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9" fontId="14" fillId="0" borderId="5" xfId="1" applyFont="1" applyBorder="1" applyAlignment="1">
      <alignment horizontal="center" vertical="center"/>
    </xf>
    <xf numFmtId="2" fontId="14" fillId="0" borderId="5" xfId="9" applyNumberFormat="1" applyFont="1" applyBorder="1" applyAlignment="1">
      <alignment horizontal="center" vertical="center"/>
    </xf>
    <xf numFmtId="167" fontId="14" fillId="0" borderId="5" xfId="9" applyNumberFormat="1" applyFont="1" applyBorder="1" applyAlignment="1">
      <alignment horizontal="center" vertical="center"/>
    </xf>
    <xf numFmtId="168" fontId="14" fillId="0" borderId="5" xfId="8" applyNumberFormat="1" applyFont="1" applyBorder="1" applyAlignment="1">
      <alignment horizontal="center" vertical="center"/>
    </xf>
    <xf numFmtId="169" fontId="14" fillId="0" borderId="5" xfId="9" applyNumberFormat="1" applyFont="1" applyBorder="1" applyAlignment="1">
      <alignment horizontal="center" vertical="center"/>
    </xf>
    <xf numFmtId="170" fontId="14" fillId="0" borderId="5" xfId="1" applyNumberFormat="1" applyFont="1" applyBorder="1" applyAlignment="1">
      <alignment horizontal="center" vertical="center"/>
    </xf>
    <xf numFmtId="0" fontId="0" fillId="0" borderId="0" xfId="0" quotePrefix="1"/>
    <xf numFmtId="0" fontId="0" fillId="2" borderId="0" xfId="0" applyFill="1" applyAlignment="1">
      <alignment wrapText="1"/>
    </xf>
    <xf numFmtId="3" fontId="0" fillId="2" borderId="0" xfId="0" applyNumberFormat="1" applyFill="1" applyAlignment="1">
      <alignment vertical="center"/>
    </xf>
    <xf numFmtId="0" fontId="2" fillId="0" borderId="0" xfId="0" applyFont="1" applyAlignment="1">
      <alignment horizontal="center"/>
    </xf>
    <xf numFmtId="0" fontId="13" fillId="10" borderId="7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3" fillId="10" borderId="8" xfId="0" applyFont="1" applyFill="1" applyBorder="1" applyAlignment="1">
      <alignment horizontal="center" vertical="center"/>
    </xf>
  </cellXfs>
  <cellStyles count="10">
    <cellStyle name="Millares" xfId="9" builtinId="3"/>
    <cellStyle name="Millares 2" xfId="3" xr:uid="{AE521ADE-45E7-42F8-9C2B-76087520D659}"/>
    <cellStyle name="Moneda" xfId="8" builtinId="4"/>
    <cellStyle name="Moneda [0] 2" xfId="6" xr:uid="{0CDB9D6D-4D45-499C-BB8C-82243B6E8B2F}"/>
    <cellStyle name="Moneda 2" xfId="4" xr:uid="{9A42492A-7C6A-40DF-9D38-E6930510D0DC}"/>
    <cellStyle name="Moneda 3" xfId="7" xr:uid="{D2B2AE31-AC3F-44C8-8881-B3DBC61656C7}"/>
    <cellStyle name="Normal" xfId="0" builtinId="0"/>
    <cellStyle name="Normal 2" xfId="2" xr:uid="{FED7380B-CB59-489E-92F4-9482DC3D6520}"/>
    <cellStyle name="Porcentaje" xfId="1" builtinId="5"/>
    <cellStyle name="Porcentaje 2" xfId="5" xr:uid="{678A7734-1B89-43D1-B4E7-B458238D37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'FC Inversionista'!$J$41</c:f>
              <c:strCache>
                <c:ptCount val="1"/>
                <c:pt idx="0">
                  <c:v>BP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'FC Inversionista'!$K$1:$U$1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'FC Inversionista'!$K$41:$U$41</c:f>
              <c:numCache>
                <c:formatCode>#,##0</c:formatCode>
                <c:ptCount val="11"/>
                <c:pt idx="0">
                  <c:v>-1167503805.3000002</c:v>
                </c:pt>
                <c:pt idx="1">
                  <c:v>-939400915.47420025</c:v>
                </c:pt>
                <c:pt idx="2">
                  <c:v>-674801563.2762723</c:v>
                </c:pt>
                <c:pt idx="3">
                  <c:v>-367866314.72667593</c:v>
                </c:pt>
                <c:pt idx="4">
                  <c:v>-11821426.409144104</c:v>
                </c:pt>
                <c:pt idx="5">
                  <c:v>401190644.0391928</c:v>
                </c:pt>
                <c:pt idx="6">
                  <c:v>873550645.75926352</c:v>
                </c:pt>
                <c:pt idx="7">
                  <c:v>1421488247.7545455</c:v>
                </c:pt>
                <c:pt idx="8">
                  <c:v>2057095866.0690725</c:v>
                </c:pt>
                <c:pt idx="9">
                  <c:v>70225157.613924026</c:v>
                </c:pt>
                <c:pt idx="10">
                  <c:v>4249863284.6646519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68-453C-9571-5197D5F60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5445199"/>
        <c:axId val="1706471455"/>
      </c:scatterChart>
      <c:valAx>
        <c:axId val="2654451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6471455"/>
        <c:crosses val="autoZero"/>
        <c:crossBetween val="midCat"/>
      </c:valAx>
      <c:valAx>
        <c:axId val="1706471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4451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'FC Proyecto'!$J$41</c:f>
              <c:strCache>
                <c:ptCount val="1"/>
                <c:pt idx="0">
                  <c:v>BP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'FC Proyecto'!$K$1:$U$1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'FC Proyecto'!$K$41:$U$41</c:f>
              <c:numCache>
                <c:formatCode>#,##0</c:formatCode>
                <c:ptCount val="11"/>
                <c:pt idx="0">
                  <c:v>-3891679351</c:v>
                </c:pt>
                <c:pt idx="1">
                  <c:v>-3851544573.8274999</c:v>
                </c:pt>
                <c:pt idx="2">
                  <c:v>-3804988232.3073993</c:v>
                </c:pt>
                <c:pt idx="3">
                  <c:v>-3750982876.1440825</c:v>
                </c:pt>
                <c:pt idx="4">
                  <c:v>-3688336662.9946351</c:v>
                </c:pt>
                <c:pt idx="5">
                  <c:v>-3615667055.7412763</c:v>
                </c:pt>
                <c:pt idx="6">
                  <c:v>-3538104311.3273802</c:v>
                </c:pt>
                <c:pt idx="7">
                  <c:v>-3448131527.8072605</c:v>
                </c:pt>
                <c:pt idx="8">
                  <c:v>-3343763098.9239221</c:v>
                </c:pt>
                <c:pt idx="9">
                  <c:v>-3222695721.4192495</c:v>
                </c:pt>
                <c:pt idx="10">
                  <c:v>297764131.68617105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A30-CD45-87B6-44CAB8BDB4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5445199"/>
        <c:axId val="1706471455"/>
      </c:scatterChart>
      <c:valAx>
        <c:axId val="2654451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6471455"/>
        <c:crosses val="autoZero"/>
        <c:crossBetween val="midCat"/>
      </c:valAx>
      <c:valAx>
        <c:axId val="1706471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4451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'FC (Ejemplo)'!$J$31</c:f>
              <c:strCache>
                <c:ptCount val="1"/>
                <c:pt idx="0">
                  <c:v>BP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'FC (Ejemplo)'!$K$1:$U$1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'FC (Ejemplo)'!$K$31:$U$31</c:f>
              <c:numCache>
                <c:formatCode>#,##0</c:formatCode>
                <c:ptCount val="11"/>
                <c:pt idx="0">
                  <c:v>-45200000</c:v>
                </c:pt>
                <c:pt idx="1">
                  <c:v>-45015825.413765833</c:v>
                </c:pt>
                <c:pt idx="2">
                  <c:v>-44312568.865706347</c:v>
                </c:pt>
                <c:pt idx="3">
                  <c:v>-43041139.417634353</c:v>
                </c:pt>
                <c:pt idx="4">
                  <c:v>-41143798.246317074</c:v>
                </c:pt>
                <c:pt idx="5">
                  <c:v>-38552881.280925483</c:v>
                </c:pt>
                <c:pt idx="6">
                  <c:v>-38159312.594100647</c:v>
                </c:pt>
                <c:pt idx="7">
                  <c:v>-37435474.005349822</c:v>
                </c:pt>
                <c:pt idx="8">
                  <c:v>-36370218.480741158</c:v>
                </c:pt>
                <c:pt idx="9">
                  <c:v>-24506857.807274565</c:v>
                </c:pt>
                <c:pt idx="10">
                  <c:v>47591907.787416011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C8-4BB9-86A3-0A36548889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5445199"/>
        <c:axId val="1706471455"/>
      </c:scatterChart>
      <c:valAx>
        <c:axId val="2654451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6471455"/>
        <c:crosses val="autoZero"/>
        <c:crossBetween val="midCat"/>
      </c:valAx>
      <c:valAx>
        <c:axId val="1706471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654451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2" fmlaLink="$K$51" max="5" page="10" val="3"/>
</file>

<file path=xl/ctrlProps/ctrlProp2.xml><?xml version="1.0" encoding="utf-8"?>
<formControlPr xmlns="http://schemas.microsoft.com/office/spreadsheetml/2009/9/main" objectType="Spin" dx="22" fmlaLink="$K$51" max="5" page="10" val="0"/>
</file>

<file path=xl/ctrlProps/ctrlProp3.xml><?xml version="1.0" encoding="utf-8"?>
<formControlPr xmlns="http://schemas.microsoft.com/office/spreadsheetml/2009/9/main" objectType="Spin" dx="22" fmlaLink="$K$41" max="5" page="10" val="5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25400</xdr:colOff>
          <xdr:row>49</xdr:row>
          <xdr:rowOff>165100</xdr:rowOff>
        </xdr:from>
        <xdr:to>
          <xdr:col>12</xdr:col>
          <xdr:colOff>381000</xdr:colOff>
          <xdr:row>51</xdr:row>
          <xdr:rowOff>190500</xdr:rowOff>
        </xdr:to>
        <xdr:sp macro="" textlink="">
          <xdr:nvSpPr>
            <xdr:cNvPr id="6145" name="Spinner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2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17</xdr:col>
      <xdr:colOff>15875</xdr:colOff>
      <xdr:row>44</xdr:row>
      <xdr:rowOff>13493</xdr:rowOff>
    </xdr:from>
    <xdr:to>
      <xdr:col>22</xdr:col>
      <xdr:colOff>1579563</xdr:colOff>
      <xdr:row>58</xdr:row>
      <xdr:rowOff>150812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51C2E5E-2C3D-4DC4-83ED-6BFB0D7ADE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105</xdr:row>
      <xdr:rowOff>0</xdr:rowOff>
    </xdr:from>
    <xdr:to>
      <xdr:col>16</xdr:col>
      <xdr:colOff>190500</xdr:colOff>
      <xdr:row>106</xdr:row>
      <xdr:rowOff>38100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CEA3785-8C4B-45A1-98D9-8E4011994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6460" y="17373600"/>
          <a:ext cx="3665220" cy="2209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25400</xdr:colOff>
          <xdr:row>49</xdr:row>
          <xdr:rowOff>165100</xdr:rowOff>
        </xdr:from>
        <xdr:to>
          <xdr:col>12</xdr:col>
          <xdr:colOff>381000</xdr:colOff>
          <xdr:row>51</xdr:row>
          <xdr:rowOff>190500</xdr:rowOff>
        </xdr:to>
        <xdr:sp macro="" textlink="">
          <xdr:nvSpPr>
            <xdr:cNvPr id="12289" name="Spinner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3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17</xdr:col>
      <xdr:colOff>15875</xdr:colOff>
      <xdr:row>44</xdr:row>
      <xdr:rowOff>13493</xdr:rowOff>
    </xdr:from>
    <xdr:to>
      <xdr:col>22</xdr:col>
      <xdr:colOff>1579563</xdr:colOff>
      <xdr:row>58</xdr:row>
      <xdr:rowOff>150812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78A6AEC-849A-D447-A7A3-4B207B5A1C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105</xdr:row>
      <xdr:rowOff>0</xdr:rowOff>
    </xdr:from>
    <xdr:to>
      <xdr:col>16</xdr:col>
      <xdr:colOff>190500</xdr:colOff>
      <xdr:row>106</xdr:row>
      <xdr:rowOff>38100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3D45969-D7B0-BF4C-8E8F-404803747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42900" y="20345400"/>
          <a:ext cx="4356100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25400</xdr:colOff>
          <xdr:row>39</xdr:row>
          <xdr:rowOff>165100</xdr:rowOff>
        </xdr:from>
        <xdr:to>
          <xdr:col>12</xdr:col>
          <xdr:colOff>381000</xdr:colOff>
          <xdr:row>41</xdr:row>
          <xdr:rowOff>190500</xdr:rowOff>
        </xdr:to>
        <xdr:sp macro="" textlink="">
          <xdr:nvSpPr>
            <xdr:cNvPr id="5121" name="Spinner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6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17</xdr:col>
      <xdr:colOff>15875</xdr:colOff>
      <xdr:row>34</xdr:row>
      <xdr:rowOff>13493</xdr:rowOff>
    </xdr:from>
    <xdr:to>
      <xdr:col>22</xdr:col>
      <xdr:colOff>1579563</xdr:colOff>
      <xdr:row>48</xdr:row>
      <xdr:rowOff>150812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95</xdr:row>
      <xdr:rowOff>0</xdr:rowOff>
    </xdr:from>
    <xdr:to>
      <xdr:col>16</xdr:col>
      <xdr:colOff>190500</xdr:colOff>
      <xdr:row>96</xdr:row>
      <xdr:rowOff>38100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0" y="18097500"/>
          <a:ext cx="3581400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69315-A4F2-4A33-8F81-5E1BCA7574C4}">
  <dimension ref="A1:N1"/>
  <sheetViews>
    <sheetView workbookViewId="0"/>
  </sheetViews>
  <sheetFormatPr baseColWidth="10" defaultRowHeight="15" x14ac:dyDescent="0.2"/>
  <sheetData>
    <row r="1" spans="1:14" x14ac:dyDescent="0.2">
      <c r="A1" s="71" t="s">
        <v>189</v>
      </c>
      <c r="B1" s="71" t="s">
        <v>176</v>
      </c>
      <c r="C1" s="71" t="s">
        <v>177</v>
      </c>
      <c r="D1" s="71" t="s">
        <v>178</v>
      </c>
      <c r="E1" s="71" t="s">
        <v>179</v>
      </c>
      <c r="F1" s="71" t="s">
        <v>180</v>
      </c>
      <c r="G1" s="71" t="s">
        <v>181</v>
      </c>
      <c r="H1" s="71" t="s">
        <v>182</v>
      </c>
      <c r="I1" s="71" t="s">
        <v>183</v>
      </c>
      <c r="J1" s="71" t="s">
        <v>184</v>
      </c>
      <c r="K1" s="71" t="s">
        <v>185</v>
      </c>
      <c r="L1" s="71" t="s">
        <v>186</v>
      </c>
      <c r="M1" s="71" t="s">
        <v>187</v>
      </c>
      <c r="N1" s="71" t="s">
        <v>188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1214D-7FE4-4386-A14F-FF32A25C1B82}">
  <dimension ref="A1:X9"/>
  <sheetViews>
    <sheetView workbookViewId="0"/>
  </sheetViews>
  <sheetFormatPr baseColWidth="10" defaultColWidth="25.83203125" defaultRowHeight="15" x14ac:dyDescent="0.2"/>
  <sheetData>
    <row r="1" spans="1:24" x14ac:dyDescent="0.2">
      <c r="A1" t="s">
        <v>147</v>
      </c>
      <c r="B1" t="s">
        <v>148</v>
      </c>
    </row>
    <row r="2" spans="1:24" x14ac:dyDescent="0.2">
      <c r="A2" t="s">
        <v>149</v>
      </c>
      <c r="B2">
        <v>4</v>
      </c>
    </row>
    <row r="3" spans="1:24" x14ac:dyDescent="0.2">
      <c r="A3" t="s">
        <v>150</v>
      </c>
      <c r="B3">
        <v>0</v>
      </c>
    </row>
    <row r="5" spans="1:24" x14ac:dyDescent="0.2">
      <c r="A5" t="s">
        <v>151</v>
      </c>
      <c r="B5" t="s">
        <v>152</v>
      </c>
      <c r="C5" t="s">
        <v>153</v>
      </c>
      <c r="D5" t="s">
        <v>154</v>
      </c>
      <c r="E5" t="s">
        <v>155</v>
      </c>
      <c r="F5" t="s">
        <v>156</v>
      </c>
      <c r="J5" t="s">
        <v>157</v>
      </c>
      <c r="K5" t="s">
        <v>158</v>
      </c>
      <c r="L5" t="s">
        <v>159</v>
      </c>
      <c r="N5" t="s">
        <v>160</v>
      </c>
      <c r="O5" t="s">
        <v>161</v>
      </c>
      <c r="P5" t="s">
        <v>162</v>
      </c>
      <c r="R5" t="s">
        <v>163</v>
      </c>
      <c r="S5" t="s">
        <v>164</v>
      </c>
      <c r="T5" t="s">
        <v>165</v>
      </c>
      <c r="V5" t="s">
        <v>166</v>
      </c>
      <c r="W5" t="s">
        <v>167</v>
      </c>
      <c r="X5" t="s">
        <v>168</v>
      </c>
    </row>
    <row r="6" spans="1:24" x14ac:dyDescent="0.2">
      <c r="A6" t="e">
        <f ca="1">ModelRef('FC Inversionista'!$K$45,1,0,0)</f>
        <v>#NAME?</v>
      </c>
      <c r="B6">
        <v>0</v>
      </c>
      <c r="C6">
        <v>3</v>
      </c>
      <c r="F6">
        <v>0</v>
      </c>
      <c r="J6" t="b">
        <v>1</v>
      </c>
      <c r="K6" t="s">
        <v>190</v>
      </c>
      <c r="L6" t="e">
        <f ca="1">ModelRef('FC Inversionista'!$K$45,1,0,0)</f>
        <v>#NAME?</v>
      </c>
    </row>
    <row r="7" spans="1:24" x14ac:dyDescent="0.2">
      <c r="A7" t="e">
        <f ca="1">ModelRef('FC Inversionista'!$K$44,1,0,0)</f>
        <v>#NAME?</v>
      </c>
      <c r="B7">
        <v>0</v>
      </c>
      <c r="C7">
        <v>3</v>
      </c>
      <c r="F7">
        <v>0</v>
      </c>
      <c r="J7" t="b">
        <v>1</v>
      </c>
      <c r="K7" t="s">
        <v>175</v>
      </c>
      <c r="L7" t="e">
        <f ca="1">ModelRef('FC Inversionista'!$K$44,1,0,0)</f>
        <v>#NAME?</v>
      </c>
    </row>
    <row r="8" spans="1:24" x14ac:dyDescent="0.2">
      <c r="A8" t="e">
        <f ca="1">ModelRef('FC Inversionista'!$C$5,2,0,0)</f>
        <v>#NAME?</v>
      </c>
      <c r="B8">
        <v>0</v>
      </c>
      <c r="C8">
        <v>3</v>
      </c>
      <c r="F8">
        <v>0</v>
      </c>
      <c r="J8" t="b">
        <v>1</v>
      </c>
      <c r="K8" t="s">
        <v>169</v>
      </c>
      <c r="L8" t="e">
        <f ca="1">ModelRef('FC Inversionista'!$C$5,2,0,0)+ModelRef('FC Inversionista'!$C$5,3,0,-1)</f>
        <v>#NAME?</v>
      </c>
    </row>
    <row r="9" spans="1:24" x14ac:dyDescent="0.2">
      <c r="A9" t="e">
        <f ca="1">ModelRef('FC Inversionista'!$D$19,2,0,0)</f>
        <v>#NAME?</v>
      </c>
      <c r="B9">
        <v>0</v>
      </c>
      <c r="C9">
        <v>3</v>
      </c>
      <c r="F9">
        <v>0</v>
      </c>
      <c r="J9" t="b">
        <v>1</v>
      </c>
      <c r="K9" t="s">
        <v>170</v>
      </c>
      <c r="L9" t="e">
        <f ca="1">ModelRef('FC Inversionista'!$D$19,2,0,0)+ModelRef('FC Inversionista'!$D$19,3,0,-1)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D0802-E444-448C-BDA5-9F23F6C34E20}">
  <dimension ref="B1:AH117"/>
  <sheetViews>
    <sheetView topLeftCell="E1" zoomScaleNormal="100" workbookViewId="0">
      <selection activeCell="J1" sqref="J1:U40"/>
    </sheetView>
  </sheetViews>
  <sheetFormatPr baseColWidth="10" defaultRowHeight="15" x14ac:dyDescent="0.2"/>
  <cols>
    <col min="1" max="1" width="5.1640625" customWidth="1"/>
    <col min="2" max="2" width="16.5" bestFit="1" customWidth="1"/>
    <col min="3" max="3" width="32" bestFit="1" customWidth="1"/>
    <col min="4" max="4" width="17.1640625" bestFit="1" customWidth="1"/>
    <col min="5" max="5" width="8.5" bestFit="1" customWidth="1"/>
    <col min="6" max="7" width="5.1640625" bestFit="1" customWidth="1"/>
    <col min="8" max="8" width="12.83203125" bestFit="1" customWidth="1"/>
    <col min="9" max="9" width="3" customWidth="1"/>
    <col min="10" max="10" width="38.6640625" bestFit="1" customWidth="1"/>
    <col min="11" max="11" width="15.1640625" customWidth="1"/>
    <col min="12" max="12" width="12.83203125" customWidth="1"/>
    <col min="13" max="13" width="16.1640625" bestFit="1" customWidth="1"/>
    <col min="14" max="18" width="12.83203125" customWidth="1"/>
    <col min="19" max="20" width="13.33203125" bestFit="1" customWidth="1"/>
    <col min="21" max="21" width="12.83203125" customWidth="1"/>
    <col min="22" max="22" width="5" customWidth="1"/>
    <col min="23" max="23" width="22.5" bestFit="1" customWidth="1"/>
    <col min="24" max="24" width="12.6640625" bestFit="1" customWidth="1"/>
    <col min="25" max="25" width="13.33203125" bestFit="1" customWidth="1"/>
    <col min="26" max="34" width="12.6640625" bestFit="1" customWidth="1"/>
  </cols>
  <sheetData>
    <row r="1" spans="2:34" x14ac:dyDescent="0.2">
      <c r="B1" s="13" t="s">
        <v>171</v>
      </c>
      <c r="C1" s="15">
        <f>655000</f>
        <v>655000</v>
      </c>
      <c r="D1" s="13"/>
      <c r="E1" s="17"/>
      <c r="F1" s="17"/>
      <c r="G1" s="17"/>
      <c r="H1" s="17"/>
      <c r="J1" s="41" t="s">
        <v>7</v>
      </c>
      <c r="K1" s="41">
        <v>0</v>
      </c>
      <c r="L1" s="41">
        <v>1</v>
      </c>
      <c r="M1" s="41">
        <v>2</v>
      </c>
      <c r="N1" s="41">
        <v>3</v>
      </c>
      <c r="O1" s="41">
        <v>4</v>
      </c>
      <c r="P1" s="41">
        <v>5</v>
      </c>
      <c r="Q1" s="41">
        <v>6</v>
      </c>
      <c r="R1" s="41">
        <v>7</v>
      </c>
      <c r="S1" s="41">
        <v>8</v>
      </c>
      <c r="T1" s="41">
        <v>9</v>
      </c>
      <c r="U1" s="41">
        <v>10</v>
      </c>
      <c r="W1" s="3" t="s">
        <v>7</v>
      </c>
      <c r="X1" s="3">
        <v>0</v>
      </c>
      <c r="Y1" s="3">
        <v>1</v>
      </c>
      <c r="Z1" s="3">
        <v>2</v>
      </c>
      <c r="AA1" s="3">
        <v>3</v>
      </c>
      <c r="AB1" s="3">
        <v>4</v>
      </c>
      <c r="AC1" s="3">
        <v>5</v>
      </c>
      <c r="AD1" s="3">
        <v>6</v>
      </c>
      <c r="AE1" s="3">
        <v>7</v>
      </c>
      <c r="AF1" s="3">
        <v>8</v>
      </c>
      <c r="AG1" s="3">
        <v>9</v>
      </c>
      <c r="AH1" s="3">
        <v>10</v>
      </c>
    </row>
    <row r="2" spans="2:34" ht="33" x14ac:dyDescent="0.25">
      <c r="B2" s="72" t="s">
        <v>172</v>
      </c>
      <c r="C2" s="73">
        <f>156</f>
        <v>156</v>
      </c>
      <c r="D2" s="13"/>
      <c r="E2" s="17"/>
      <c r="F2" s="17"/>
      <c r="G2" s="17"/>
      <c r="H2" s="17"/>
      <c r="J2" s="42" t="s">
        <v>2</v>
      </c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2:34" x14ac:dyDescent="0.2">
      <c r="B3" s="13" t="s">
        <v>174</v>
      </c>
      <c r="C3" s="15">
        <v>12810000</v>
      </c>
      <c r="D3" s="13"/>
      <c r="E3" s="17"/>
      <c r="F3" s="17"/>
      <c r="G3" s="17"/>
      <c r="H3" s="17"/>
      <c r="J3" s="41" t="s">
        <v>8</v>
      </c>
      <c r="K3" s="43"/>
      <c r="L3" s="44">
        <f t="shared" ref="L3:U3" si="0">$C$4</f>
        <v>1379880000</v>
      </c>
      <c r="M3" s="44">
        <f t="shared" si="0"/>
        <v>1379880000</v>
      </c>
      <c r="N3" s="44">
        <f t="shared" si="0"/>
        <v>1379880000</v>
      </c>
      <c r="O3" s="44">
        <f t="shared" si="0"/>
        <v>1379880000</v>
      </c>
      <c r="P3" s="44">
        <f t="shared" si="0"/>
        <v>1379880000</v>
      </c>
      <c r="Q3" s="44">
        <f t="shared" si="0"/>
        <v>1379880000</v>
      </c>
      <c r="R3" s="44">
        <f t="shared" si="0"/>
        <v>1379880000</v>
      </c>
      <c r="S3" s="44">
        <f t="shared" si="0"/>
        <v>1379880000</v>
      </c>
      <c r="T3" s="44">
        <f t="shared" si="0"/>
        <v>1379880000</v>
      </c>
      <c r="U3" s="44">
        <f t="shared" si="0"/>
        <v>1379880000</v>
      </c>
      <c r="W3" t="str">
        <f>J3</f>
        <v>Ingresos operacionales</v>
      </c>
      <c r="Y3" s="1">
        <f>$L$3</f>
        <v>1379880000</v>
      </c>
      <c r="Z3" s="1">
        <f t="shared" ref="Z3:AH3" si="1">$L$3</f>
        <v>1379880000</v>
      </c>
      <c r="AA3" s="1">
        <f t="shared" si="1"/>
        <v>1379880000</v>
      </c>
      <c r="AB3" s="1">
        <f t="shared" si="1"/>
        <v>1379880000</v>
      </c>
      <c r="AC3" s="1">
        <f t="shared" si="1"/>
        <v>1379880000</v>
      </c>
      <c r="AD3" s="1">
        <f t="shared" si="1"/>
        <v>1379880000</v>
      </c>
      <c r="AE3" s="1">
        <f t="shared" si="1"/>
        <v>1379880000</v>
      </c>
      <c r="AF3" s="1">
        <f t="shared" si="1"/>
        <v>1379880000</v>
      </c>
      <c r="AG3" s="1">
        <f t="shared" si="1"/>
        <v>1379880000</v>
      </c>
      <c r="AH3" s="1">
        <f t="shared" si="1"/>
        <v>1379880000</v>
      </c>
    </row>
    <row r="4" spans="2:34" x14ac:dyDescent="0.2">
      <c r="B4" s="11" t="s">
        <v>173</v>
      </c>
      <c r="C4" s="14">
        <f>+(C1*C2+C3)*12</f>
        <v>1379880000</v>
      </c>
      <c r="D4" s="13"/>
      <c r="E4" s="17" t="s">
        <v>64</v>
      </c>
      <c r="F4" s="17"/>
      <c r="G4" s="17"/>
      <c r="H4" s="17" t="s">
        <v>65</v>
      </c>
      <c r="I4" s="1"/>
      <c r="J4" s="41" t="s">
        <v>51</v>
      </c>
      <c r="K4" s="43"/>
      <c r="L4" s="43"/>
      <c r="M4" s="43"/>
      <c r="N4" s="43"/>
      <c r="O4" s="43"/>
      <c r="P4" s="43"/>
      <c r="Q4" s="43"/>
      <c r="R4" s="43"/>
      <c r="S4" s="43"/>
      <c r="T4" s="43"/>
      <c r="U4" s="44">
        <f>H11</f>
        <v>4559191428.5</v>
      </c>
      <c r="W4" t="str">
        <f>J4</f>
        <v>Ingresos no operacionales</v>
      </c>
      <c r="AH4" s="1">
        <f>U4</f>
        <v>4559191428.5</v>
      </c>
    </row>
    <row r="5" spans="2:34" x14ac:dyDescent="0.2">
      <c r="B5" s="11" t="s">
        <v>3</v>
      </c>
      <c r="C5" s="14">
        <f>405000000</f>
        <v>405000000</v>
      </c>
      <c r="D5" s="13"/>
      <c r="E5" s="13"/>
      <c r="F5" s="13"/>
      <c r="G5" s="13"/>
      <c r="H5" s="13"/>
      <c r="I5" s="1"/>
      <c r="J5" s="45" t="s">
        <v>52</v>
      </c>
      <c r="K5" s="46"/>
      <c r="L5" s="46">
        <f>SUM(L3:L4)</f>
        <v>1379880000</v>
      </c>
      <c r="M5" s="46">
        <f t="shared" ref="M5:U5" si="2">SUM(M3:M4)</f>
        <v>1379880000</v>
      </c>
      <c r="N5" s="46">
        <f t="shared" si="2"/>
        <v>1379880000</v>
      </c>
      <c r="O5" s="46">
        <f t="shared" si="2"/>
        <v>1379880000</v>
      </c>
      <c r="P5" s="46">
        <f t="shared" si="2"/>
        <v>1379880000</v>
      </c>
      <c r="Q5" s="46">
        <f t="shared" si="2"/>
        <v>1379880000</v>
      </c>
      <c r="R5" s="46">
        <f t="shared" si="2"/>
        <v>1379880000</v>
      </c>
      <c r="S5" s="46">
        <f t="shared" si="2"/>
        <v>1379880000</v>
      </c>
      <c r="T5" s="46">
        <f t="shared" si="2"/>
        <v>1379880000</v>
      </c>
      <c r="U5" s="46">
        <f t="shared" si="2"/>
        <v>5939071428.5</v>
      </c>
      <c r="W5" s="1" t="str">
        <f>J37</f>
        <v>Recuperación K de Wjo</v>
      </c>
      <c r="X5" s="1"/>
      <c r="AH5" s="1">
        <f>U37</f>
        <v>42750000</v>
      </c>
    </row>
    <row r="6" spans="2:34" ht="19" x14ac:dyDescent="0.25">
      <c r="B6" s="13" t="s">
        <v>9</v>
      </c>
      <c r="C6" s="19" t="s">
        <v>115</v>
      </c>
      <c r="D6" s="15">
        <v>1550000000</v>
      </c>
      <c r="E6" s="18">
        <v>40</v>
      </c>
      <c r="F6" s="13" t="s">
        <v>62</v>
      </c>
      <c r="G6" s="13"/>
      <c r="H6" s="15">
        <v>3050000000</v>
      </c>
      <c r="I6" s="1"/>
      <c r="J6" s="42" t="s">
        <v>3</v>
      </c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W6" s="1"/>
      <c r="X6" s="1"/>
      <c r="AH6" s="1"/>
    </row>
    <row r="7" spans="2:34" x14ac:dyDescent="0.2">
      <c r="B7" s="13"/>
      <c r="C7" s="19" t="s">
        <v>116</v>
      </c>
      <c r="D7" s="15">
        <f xml:space="preserve"> 2044809351-D10</f>
        <v>1928031238</v>
      </c>
      <c r="E7" s="18">
        <v>40</v>
      </c>
      <c r="F7" s="13" t="s">
        <v>62</v>
      </c>
      <c r="G7" s="13"/>
      <c r="H7" s="15">
        <f>+D7-(D7/E7)*10</f>
        <v>1446023428.5</v>
      </c>
      <c r="I7" s="1"/>
      <c r="J7" s="41" t="s">
        <v>12</v>
      </c>
      <c r="K7" s="43"/>
      <c r="L7" s="47">
        <f t="shared" ref="L7:U7" si="3">$C$5</f>
        <v>405000000</v>
      </c>
      <c r="M7" s="47">
        <f t="shared" si="3"/>
        <v>405000000</v>
      </c>
      <c r="N7" s="47">
        <f t="shared" si="3"/>
        <v>405000000</v>
      </c>
      <c r="O7" s="47">
        <f t="shared" si="3"/>
        <v>405000000</v>
      </c>
      <c r="P7" s="47">
        <f t="shared" si="3"/>
        <v>405000000</v>
      </c>
      <c r="Q7" s="47">
        <f t="shared" si="3"/>
        <v>405000000</v>
      </c>
      <c r="R7" s="47">
        <f t="shared" si="3"/>
        <v>405000000</v>
      </c>
      <c r="S7" s="47">
        <f t="shared" si="3"/>
        <v>405000000</v>
      </c>
      <c r="T7" s="47">
        <f t="shared" si="3"/>
        <v>405000000</v>
      </c>
      <c r="U7" s="47">
        <f t="shared" si="3"/>
        <v>405000000</v>
      </c>
      <c r="W7" t="str">
        <f>J38</f>
        <v>Préstamo</v>
      </c>
      <c r="X7" s="1">
        <f>K38</f>
        <v>2724175545.6999998</v>
      </c>
    </row>
    <row r="8" spans="2:34" x14ac:dyDescent="0.2">
      <c r="B8" s="13"/>
      <c r="C8" s="19" t="s">
        <v>117</v>
      </c>
      <c r="D8" s="15">
        <v>157920000</v>
      </c>
      <c r="E8" s="18">
        <v>10</v>
      </c>
      <c r="F8" s="13" t="s">
        <v>62</v>
      </c>
      <c r="G8" s="13"/>
      <c r="H8" s="15">
        <f>+D8*0.4</f>
        <v>63168000</v>
      </c>
      <c r="I8" s="1"/>
      <c r="J8" s="45" t="s">
        <v>108</v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X8" s="1"/>
    </row>
    <row r="9" spans="2:34" x14ac:dyDescent="0.2">
      <c r="B9" s="13"/>
      <c r="C9" s="19" t="s">
        <v>113</v>
      </c>
      <c r="D9" s="15">
        <v>96200000</v>
      </c>
      <c r="E9" s="18">
        <v>5</v>
      </c>
      <c r="F9" s="13" t="s">
        <v>62</v>
      </c>
      <c r="G9" s="13"/>
      <c r="H9" s="15"/>
      <c r="I9" s="4"/>
      <c r="J9" s="48" t="s">
        <v>13</v>
      </c>
      <c r="K9" s="49"/>
      <c r="L9" s="50">
        <f>L5-L7</f>
        <v>974880000</v>
      </c>
      <c r="M9" s="50">
        <f t="shared" ref="M9:U9" si="4">M5-M7</f>
        <v>974880000</v>
      </c>
      <c r="N9" s="50">
        <f t="shared" si="4"/>
        <v>974880000</v>
      </c>
      <c r="O9" s="50">
        <f t="shared" si="4"/>
        <v>974880000</v>
      </c>
      <c r="P9" s="50">
        <f t="shared" si="4"/>
        <v>974880000</v>
      </c>
      <c r="Q9" s="50">
        <f t="shared" si="4"/>
        <v>974880000</v>
      </c>
      <c r="R9" s="50">
        <f t="shared" si="4"/>
        <v>974880000</v>
      </c>
      <c r="S9" s="50">
        <f t="shared" si="4"/>
        <v>974880000</v>
      </c>
      <c r="T9" s="50">
        <f t="shared" si="4"/>
        <v>974880000</v>
      </c>
      <c r="U9" s="50">
        <f t="shared" si="4"/>
        <v>5534071428.5</v>
      </c>
      <c r="W9" s="3" t="s">
        <v>70</v>
      </c>
      <c r="X9" s="4">
        <f>SUM(X3:X7)</f>
        <v>2724175545.6999998</v>
      </c>
      <c r="Y9" s="4">
        <f t="shared" ref="Y9:AH9" si="5">SUM(Y3:Y7)</f>
        <v>1379880000</v>
      </c>
      <c r="Z9" s="4">
        <f t="shared" si="5"/>
        <v>1379880000</v>
      </c>
      <c r="AA9" s="4">
        <f t="shared" si="5"/>
        <v>1379880000</v>
      </c>
      <c r="AB9" s="4">
        <f t="shared" si="5"/>
        <v>1379880000</v>
      </c>
      <c r="AC9" s="4">
        <f t="shared" si="5"/>
        <v>1379880000</v>
      </c>
      <c r="AD9" s="4">
        <f t="shared" si="5"/>
        <v>1379880000</v>
      </c>
      <c r="AE9" s="4">
        <f t="shared" si="5"/>
        <v>1379880000</v>
      </c>
      <c r="AF9" s="4">
        <f t="shared" si="5"/>
        <v>1379880000</v>
      </c>
      <c r="AG9" s="4">
        <f t="shared" si="5"/>
        <v>1379880000</v>
      </c>
      <c r="AH9" s="4">
        <f t="shared" si="5"/>
        <v>5981821428.5</v>
      </c>
    </row>
    <row r="10" spans="2:34" ht="19" x14ac:dyDescent="0.25">
      <c r="B10" s="13"/>
      <c r="C10" s="19" t="s">
        <v>137</v>
      </c>
      <c r="D10" s="15">
        <v>116778113</v>
      </c>
      <c r="E10" s="18"/>
      <c r="F10" s="13" t="s">
        <v>62</v>
      </c>
      <c r="G10" s="20"/>
      <c r="H10" s="21"/>
      <c r="I10" s="4"/>
      <c r="J10" s="42" t="s">
        <v>109</v>
      </c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W10" s="3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2:34" x14ac:dyDescent="0.2">
      <c r="B11" s="13"/>
      <c r="C11" s="19" t="s">
        <v>114</v>
      </c>
      <c r="D11" s="15">
        <v>42750000</v>
      </c>
      <c r="E11" s="18">
        <v>5</v>
      </c>
      <c r="F11" s="13" t="s">
        <v>62</v>
      </c>
      <c r="G11" s="20" t="s">
        <v>11</v>
      </c>
      <c r="H11" s="21">
        <f>SUM(H6:H9)</f>
        <v>4559191428.5</v>
      </c>
      <c r="I11" s="1"/>
      <c r="J11" s="44" t="s">
        <v>118</v>
      </c>
      <c r="K11" s="44"/>
      <c r="L11" s="44">
        <f t="shared" ref="L11:U11" si="6">$D$7/$E$7</f>
        <v>48200780.950000003</v>
      </c>
      <c r="M11" s="44">
        <f t="shared" si="6"/>
        <v>48200780.950000003</v>
      </c>
      <c r="N11" s="44">
        <f t="shared" si="6"/>
        <v>48200780.950000003</v>
      </c>
      <c r="O11" s="44">
        <f t="shared" si="6"/>
        <v>48200780.950000003</v>
      </c>
      <c r="P11" s="44">
        <f t="shared" si="6"/>
        <v>48200780.950000003</v>
      </c>
      <c r="Q11" s="44">
        <f t="shared" si="6"/>
        <v>48200780.950000003</v>
      </c>
      <c r="R11" s="44">
        <f t="shared" si="6"/>
        <v>48200780.950000003</v>
      </c>
      <c r="S11" s="44">
        <f t="shared" si="6"/>
        <v>48200780.950000003</v>
      </c>
      <c r="T11" s="44">
        <f t="shared" si="6"/>
        <v>48200780.950000003</v>
      </c>
      <c r="U11" s="44">
        <f t="shared" si="6"/>
        <v>48200780.950000003</v>
      </c>
      <c r="W11" t="str">
        <f>J7</f>
        <v>Egresos operacionales</v>
      </c>
      <c r="Y11" s="1">
        <f>$L$7</f>
        <v>405000000</v>
      </c>
      <c r="Z11" s="1">
        <f t="shared" ref="Z11:AH11" si="7">$L$7</f>
        <v>405000000</v>
      </c>
      <c r="AA11" s="1">
        <f t="shared" si="7"/>
        <v>405000000</v>
      </c>
      <c r="AB11" s="1">
        <f t="shared" si="7"/>
        <v>405000000</v>
      </c>
      <c r="AC11" s="1">
        <f t="shared" si="7"/>
        <v>405000000</v>
      </c>
      <c r="AD11" s="1">
        <f t="shared" si="7"/>
        <v>405000000</v>
      </c>
      <c r="AE11" s="1">
        <f t="shared" si="7"/>
        <v>405000000</v>
      </c>
      <c r="AF11" s="1">
        <f t="shared" si="7"/>
        <v>405000000</v>
      </c>
      <c r="AG11" s="1">
        <f t="shared" si="7"/>
        <v>405000000</v>
      </c>
      <c r="AH11" s="1">
        <f t="shared" si="7"/>
        <v>405000000</v>
      </c>
    </row>
    <row r="12" spans="2:34" x14ac:dyDescent="0.2">
      <c r="B12" s="13"/>
      <c r="C12" s="20" t="s">
        <v>11</v>
      </c>
      <c r="D12" s="21">
        <f>SUM(D6:D11)</f>
        <v>3891679351</v>
      </c>
      <c r="E12" s="15"/>
      <c r="F12" s="15"/>
      <c r="G12" s="15"/>
      <c r="H12" s="15"/>
      <c r="I12" s="1"/>
      <c r="J12" s="44" t="s">
        <v>119</v>
      </c>
      <c r="K12" s="44"/>
      <c r="L12" s="44">
        <f t="shared" ref="L12:U12" si="8">$D$8/$E$8</f>
        <v>15792000</v>
      </c>
      <c r="M12" s="44">
        <f t="shared" si="8"/>
        <v>15792000</v>
      </c>
      <c r="N12" s="44">
        <f t="shared" si="8"/>
        <v>15792000</v>
      </c>
      <c r="O12" s="44">
        <f t="shared" si="8"/>
        <v>15792000</v>
      </c>
      <c r="P12" s="44">
        <f t="shared" si="8"/>
        <v>15792000</v>
      </c>
      <c r="Q12" s="44">
        <f t="shared" si="8"/>
        <v>15792000</v>
      </c>
      <c r="R12" s="44">
        <f t="shared" si="8"/>
        <v>15792000</v>
      </c>
      <c r="S12" s="44">
        <f t="shared" si="8"/>
        <v>15792000</v>
      </c>
      <c r="T12" s="44">
        <f t="shared" si="8"/>
        <v>15792000</v>
      </c>
      <c r="U12" s="44">
        <f t="shared" si="8"/>
        <v>15792000</v>
      </c>
      <c r="W12" s="1" t="str">
        <f>J19</f>
        <v>Intereses préstamo</v>
      </c>
      <c r="Y12" s="1">
        <f>L19</f>
        <v>381384576.398</v>
      </c>
      <c r="Z12" s="1">
        <f t="shared" ref="Z12:AH12" si="9">M19</f>
        <v>381384576.398</v>
      </c>
      <c r="AA12" s="1">
        <f t="shared" si="9"/>
        <v>381384576.398</v>
      </c>
      <c r="AB12" s="1">
        <f t="shared" si="9"/>
        <v>381384576.398</v>
      </c>
      <c r="AC12" s="1">
        <f t="shared" si="9"/>
        <v>381384576.398</v>
      </c>
      <c r="AD12" s="1">
        <f t="shared" si="9"/>
        <v>381384576.398</v>
      </c>
      <c r="AE12" s="1">
        <f t="shared" si="9"/>
        <v>381384576.398</v>
      </c>
      <c r="AF12" s="1">
        <f t="shared" si="9"/>
        <v>381384576.398</v>
      </c>
      <c r="AG12" s="1">
        <f t="shared" si="9"/>
        <v>381384576.398</v>
      </c>
      <c r="AH12" s="1">
        <f t="shared" si="9"/>
        <v>0</v>
      </c>
    </row>
    <row r="13" spans="2:34" x14ac:dyDescent="0.2">
      <c r="B13" s="13"/>
      <c r="C13" s="20"/>
      <c r="D13" s="21"/>
      <c r="E13" s="15"/>
      <c r="F13" s="15"/>
      <c r="G13" s="15"/>
      <c r="H13" s="15"/>
      <c r="I13" s="1"/>
      <c r="J13" s="45" t="s">
        <v>111</v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W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2:34" ht="19" x14ac:dyDescent="0.25">
      <c r="B14" s="11" t="s">
        <v>60</v>
      </c>
      <c r="C14" s="12">
        <v>0.7</v>
      </c>
      <c r="D14" s="22" t="s">
        <v>73</v>
      </c>
      <c r="E14" s="15"/>
      <c r="F14" s="15"/>
      <c r="G14" s="15"/>
      <c r="H14" s="15"/>
      <c r="I14" s="1"/>
      <c r="J14" s="42" t="s">
        <v>110</v>
      </c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W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2:34" x14ac:dyDescent="0.2">
      <c r="B15" s="11" t="s">
        <v>61</v>
      </c>
      <c r="C15" s="12">
        <v>0.14000000000000001</v>
      </c>
      <c r="D15" s="22" t="s">
        <v>74</v>
      </c>
      <c r="E15" s="15"/>
      <c r="F15" s="15"/>
      <c r="G15" s="15"/>
      <c r="H15" s="15"/>
      <c r="I15" s="1"/>
      <c r="J15" s="44" t="s">
        <v>17</v>
      </c>
      <c r="K15" s="44"/>
      <c r="L15" s="44">
        <f>$D$9/$E$9</f>
        <v>19240000</v>
      </c>
      <c r="M15" s="44">
        <f>$D$9/$E$9</f>
        <v>19240000</v>
      </c>
      <c r="N15" s="44">
        <f>$D$9/$E$9</f>
        <v>19240000</v>
      </c>
      <c r="O15" s="44">
        <f>$D$9/$E$9</f>
        <v>19240000</v>
      </c>
      <c r="P15" s="44">
        <f>$D$9/$E$9</f>
        <v>19240000</v>
      </c>
      <c r="Q15" s="44"/>
      <c r="R15" s="44"/>
      <c r="S15" s="44"/>
      <c r="T15" s="44"/>
      <c r="U15" s="44"/>
      <c r="W15" s="1" t="str">
        <f>J21</f>
        <v>Impuestos</v>
      </c>
      <c r="Y15" s="1">
        <f>L21</f>
        <v>178591924.92819998</v>
      </c>
      <c r="Z15" s="1">
        <f t="shared" ref="Z15:AH15" si="10">M21</f>
        <v>178591924.92819998</v>
      </c>
      <c r="AA15" s="1">
        <f t="shared" si="10"/>
        <v>178591924.92819998</v>
      </c>
      <c r="AB15" s="1">
        <f t="shared" si="10"/>
        <v>178591924.92819998</v>
      </c>
      <c r="AC15" s="1">
        <f t="shared" si="10"/>
        <v>178591924.92819998</v>
      </c>
      <c r="AD15" s="1">
        <f t="shared" si="10"/>
        <v>185325924.92819998</v>
      </c>
      <c r="AE15" s="1">
        <f t="shared" si="10"/>
        <v>185325924.92819998</v>
      </c>
      <c r="AF15" s="1">
        <f t="shared" si="10"/>
        <v>185325924.92819998</v>
      </c>
      <c r="AG15" s="1">
        <f t="shared" si="10"/>
        <v>185325924.92819998</v>
      </c>
      <c r="AH15" s="1">
        <f t="shared" si="10"/>
        <v>1408419326.6675</v>
      </c>
    </row>
    <row r="16" spans="2:34" x14ac:dyDescent="0.2">
      <c r="B16" s="11" t="s">
        <v>4</v>
      </c>
      <c r="C16" s="13">
        <v>9</v>
      </c>
      <c r="D16" s="22" t="s">
        <v>62</v>
      </c>
      <c r="E16" s="15"/>
      <c r="F16" s="15"/>
      <c r="G16" s="15"/>
      <c r="H16" s="15"/>
      <c r="I16" s="1"/>
      <c r="J16" s="44" t="s">
        <v>53</v>
      </c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4">
        <f>U26</f>
        <v>1446023428.5</v>
      </c>
      <c r="W16" s="1" t="str">
        <f>J36</f>
        <v>Inversiones</v>
      </c>
      <c r="X16" s="1">
        <f>K36</f>
        <v>3891679351</v>
      </c>
    </row>
    <row r="17" spans="2:34" x14ac:dyDescent="0.2">
      <c r="B17" s="14" t="s">
        <v>35</v>
      </c>
      <c r="C17" s="12">
        <v>0.35</v>
      </c>
      <c r="D17" s="22" t="s">
        <v>75</v>
      </c>
      <c r="E17" s="15"/>
      <c r="F17" s="15"/>
      <c r="G17" s="15"/>
      <c r="H17" s="15"/>
      <c r="I17" s="1"/>
      <c r="J17" s="45" t="s">
        <v>112</v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W17" s="1"/>
      <c r="X17" s="1"/>
    </row>
    <row r="18" spans="2:34" x14ac:dyDescent="0.2">
      <c r="B18" s="11" t="s">
        <v>44</v>
      </c>
      <c r="C18" s="12">
        <v>0.16</v>
      </c>
      <c r="D18" s="22" t="s">
        <v>74</v>
      </c>
      <c r="E18" s="15"/>
      <c r="F18" s="15"/>
      <c r="G18" s="15"/>
      <c r="H18" s="15"/>
      <c r="I18" s="1"/>
      <c r="J18" s="48" t="s">
        <v>18</v>
      </c>
      <c r="K18" s="49"/>
      <c r="L18" s="50">
        <f>L9-L11-L12-L15-L16</f>
        <v>891647219.04999995</v>
      </c>
      <c r="M18" s="50">
        <f t="shared" ref="M18:U18" si="11">M9-M11-M12-M15-M16</f>
        <v>891647219.04999995</v>
      </c>
      <c r="N18" s="50">
        <f t="shared" si="11"/>
        <v>891647219.04999995</v>
      </c>
      <c r="O18" s="50">
        <f t="shared" si="11"/>
        <v>891647219.04999995</v>
      </c>
      <c r="P18" s="50">
        <f t="shared" si="11"/>
        <v>891647219.04999995</v>
      </c>
      <c r="Q18" s="50">
        <f t="shared" si="11"/>
        <v>910887219.04999995</v>
      </c>
      <c r="R18" s="50">
        <f t="shared" si="11"/>
        <v>910887219.04999995</v>
      </c>
      <c r="S18" s="50">
        <f t="shared" si="11"/>
        <v>910887219.04999995</v>
      </c>
      <c r="T18" s="50">
        <f t="shared" si="11"/>
        <v>910887219.04999995</v>
      </c>
      <c r="U18" s="50">
        <f t="shared" si="11"/>
        <v>4024055219.0500002</v>
      </c>
      <c r="W18" t="str">
        <f>J39</f>
        <v>Abono de capital</v>
      </c>
      <c r="Y18" s="1">
        <f>L39</f>
        <v>0</v>
      </c>
      <c r="Z18" s="1">
        <f t="shared" ref="Z18:AH18" si="12">M39</f>
        <v>0</v>
      </c>
      <c r="AA18" s="1">
        <f t="shared" si="12"/>
        <v>0</v>
      </c>
      <c r="AB18" s="1">
        <f t="shared" si="12"/>
        <v>0</v>
      </c>
      <c r="AC18" s="1">
        <f t="shared" si="12"/>
        <v>0</v>
      </c>
      <c r="AD18" s="1">
        <f t="shared" si="12"/>
        <v>0</v>
      </c>
      <c r="AE18" s="1">
        <f t="shared" si="12"/>
        <v>0</v>
      </c>
      <c r="AF18" s="1">
        <f t="shared" si="12"/>
        <v>0</v>
      </c>
      <c r="AG18" s="1">
        <f t="shared" si="12"/>
        <v>2724175545.6999998</v>
      </c>
      <c r="AH18" s="1">
        <f t="shared" si="12"/>
        <v>0</v>
      </c>
    </row>
    <row r="19" spans="2:34" x14ac:dyDescent="0.2">
      <c r="D19" s="56"/>
      <c r="I19" s="1"/>
      <c r="J19" s="44" t="s">
        <v>19</v>
      </c>
      <c r="K19" s="44"/>
      <c r="L19" s="44">
        <f>IF($K$51=1,L64,IF($K$51=2,L76,IF($K$51=3,L88,IF($K$51=4,L100,IF($K$51=5,L113,0)))))</f>
        <v>381384576.398</v>
      </c>
      <c r="M19" s="44">
        <f t="shared" ref="M19:U19" si="13">IF($K$51=1,M64,IF($K$51=2,M76,IF($K$51=3,M88,IF($K$51=4,M100,IF($K$51=5,M113,0)))))</f>
        <v>381384576.398</v>
      </c>
      <c r="N19" s="44">
        <f t="shared" si="13"/>
        <v>381384576.398</v>
      </c>
      <c r="O19" s="44">
        <f t="shared" si="13"/>
        <v>381384576.398</v>
      </c>
      <c r="P19" s="44">
        <f t="shared" si="13"/>
        <v>381384576.398</v>
      </c>
      <c r="Q19" s="44">
        <f t="shared" si="13"/>
        <v>381384576.398</v>
      </c>
      <c r="R19" s="44">
        <f t="shared" si="13"/>
        <v>381384576.398</v>
      </c>
      <c r="S19" s="44">
        <f>IF($K$51=1,S64,IF($K$51=2,S76,IF($K$51=3,S88,IF($K$51=4,S100,IF($K$51=5,S113,0)))))</f>
        <v>381384576.398</v>
      </c>
      <c r="T19" s="44">
        <f>IF($K$51=1,T64,IF($K$51=2,T76,IF($K$51=3,T88,IF($K$51=4,T100,IF($K$51=5,T113,0)))))</f>
        <v>381384576.398</v>
      </c>
      <c r="U19" s="44">
        <f t="shared" si="13"/>
        <v>0</v>
      </c>
      <c r="W19" s="3" t="s">
        <v>71</v>
      </c>
      <c r="X19" s="4">
        <f>SUM(X11:X18)</f>
        <v>3891679351</v>
      </c>
      <c r="Y19" s="4">
        <f>SUM(Y11:Y18)</f>
        <v>964976501.32620001</v>
      </c>
      <c r="Z19" s="4">
        <f t="shared" ref="Z19:AH19" si="14">SUM(Z11:Z18)</f>
        <v>964976501.32620001</v>
      </c>
      <c r="AA19" s="4">
        <f t="shared" si="14"/>
        <v>964976501.32620001</v>
      </c>
      <c r="AB19" s="4">
        <f t="shared" si="14"/>
        <v>964976501.32620001</v>
      </c>
      <c r="AC19" s="4">
        <f t="shared" si="14"/>
        <v>964976501.32620001</v>
      </c>
      <c r="AD19" s="4">
        <f t="shared" si="14"/>
        <v>971710501.32620001</v>
      </c>
      <c r="AE19" s="4">
        <f t="shared" si="14"/>
        <v>971710501.32620001</v>
      </c>
      <c r="AF19" s="4">
        <f t="shared" si="14"/>
        <v>971710501.32620001</v>
      </c>
      <c r="AG19" s="4">
        <f t="shared" si="14"/>
        <v>3695886047.0261998</v>
      </c>
      <c r="AH19" s="4">
        <f t="shared" si="14"/>
        <v>1813419326.6675</v>
      </c>
    </row>
    <row r="20" spans="2:34" x14ac:dyDescent="0.2">
      <c r="I20" s="1"/>
      <c r="J20" s="48" t="s">
        <v>34</v>
      </c>
      <c r="K20" s="49"/>
      <c r="L20" s="50">
        <f>L18-L19</f>
        <v>510262642.65199995</v>
      </c>
      <c r="M20" s="50">
        <f t="shared" ref="M20:U20" si="15">M18-M19</f>
        <v>510262642.65199995</v>
      </c>
      <c r="N20" s="50">
        <f t="shared" si="15"/>
        <v>510262642.65199995</v>
      </c>
      <c r="O20" s="50">
        <f t="shared" si="15"/>
        <v>510262642.65199995</v>
      </c>
      <c r="P20" s="50">
        <f t="shared" si="15"/>
        <v>510262642.65199995</v>
      </c>
      <c r="Q20" s="50">
        <f t="shared" si="15"/>
        <v>529502642.65199995</v>
      </c>
      <c r="R20" s="50">
        <f t="shared" si="15"/>
        <v>529502642.65199995</v>
      </c>
      <c r="S20" s="50">
        <f t="shared" si="15"/>
        <v>529502642.65199995</v>
      </c>
      <c r="T20" s="50">
        <f>T18-T19</f>
        <v>529502642.65199995</v>
      </c>
      <c r="U20" s="50">
        <f t="shared" si="15"/>
        <v>4024055219.0500002</v>
      </c>
    </row>
    <row r="21" spans="2:34" x14ac:dyDescent="0.2">
      <c r="C21" s="55"/>
      <c r="I21" s="1"/>
      <c r="J21" s="44" t="s">
        <v>35</v>
      </c>
      <c r="K21" s="44"/>
      <c r="L21" s="44">
        <f t="shared" ref="L21:U21" si="16">$C$17*L20</f>
        <v>178591924.92819998</v>
      </c>
      <c r="M21" s="44">
        <f t="shared" si="16"/>
        <v>178591924.92819998</v>
      </c>
      <c r="N21" s="44">
        <f t="shared" si="16"/>
        <v>178591924.92819998</v>
      </c>
      <c r="O21" s="44">
        <f t="shared" si="16"/>
        <v>178591924.92819998</v>
      </c>
      <c r="P21" s="44">
        <f t="shared" si="16"/>
        <v>178591924.92819998</v>
      </c>
      <c r="Q21" s="44">
        <f t="shared" si="16"/>
        <v>185325924.92819998</v>
      </c>
      <c r="R21" s="44">
        <f t="shared" si="16"/>
        <v>185325924.92819998</v>
      </c>
      <c r="S21" s="44">
        <f t="shared" si="16"/>
        <v>185325924.92819998</v>
      </c>
      <c r="T21" s="44">
        <f t="shared" si="16"/>
        <v>185325924.92819998</v>
      </c>
      <c r="U21" s="44">
        <f t="shared" si="16"/>
        <v>1408419326.6675</v>
      </c>
      <c r="W21" s="3" t="s">
        <v>44</v>
      </c>
      <c r="X21" s="7">
        <f>TIO</f>
        <v>0.16</v>
      </c>
      <c r="Y21" s="3" t="s">
        <v>55</v>
      </c>
      <c r="Z21" s="3" t="s">
        <v>56</v>
      </c>
    </row>
    <row r="22" spans="2:34" x14ac:dyDescent="0.2">
      <c r="D22" s="9"/>
      <c r="I22" s="1"/>
      <c r="J22" s="48" t="s">
        <v>36</v>
      </c>
      <c r="K22" s="49"/>
      <c r="L22" s="50">
        <f>L20-L21</f>
        <v>331670717.72379994</v>
      </c>
      <c r="M22" s="50">
        <f t="shared" ref="M22:U22" si="17">M20-M21</f>
        <v>331670717.72379994</v>
      </c>
      <c r="N22" s="50">
        <f t="shared" si="17"/>
        <v>331670717.72379994</v>
      </c>
      <c r="O22" s="50">
        <f t="shared" si="17"/>
        <v>331670717.72379994</v>
      </c>
      <c r="P22" s="50">
        <f t="shared" si="17"/>
        <v>331670717.72379994</v>
      </c>
      <c r="Q22" s="50">
        <f t="shared" si="17"/>
        <v>344176717.72379994</v>
      </c>
      <c r="R22" s="50">
        <f t="shared" si="17"/>
        <v>344176717.72379994</v>
      </c>
      <c r="S22" s="50">
        <f t="shared" si="17"/>
        <v>344176717.72379994</v>
      </c>
      <c r="T22" s="50">
        <f>T20-T21</f>
        <v>344176717.72379994</v>
      </c>
      <c r="U22" s="50">
        <f t="shared" si="17"/>
        <v>2615635892.3825002</v>
      </c>
      <c r="V22" s="4"/>
      <c r="W22" s="3" t="s">
        <v>54</v>
      </c>
      <c r="X22" s="10">
        <f>Y22/Z22</f>
        <v>1.1016940674832043</v>
      </c>
      <c r="Y22" s="1">
        <f>NPV(X21,Y9:AH9)+X9</f>
        <v>10436634144.537415</v>
      </c>
      <c r="Z22" s="1">
        <f>NPV(X21,Y19:AH19)+X19</f>
        <v>9473259821.0133553</v>
      </c>
    </row>
    <row r="23" spans="2:34" x14ac:dyDescent="0.2">
      <c r="I23" s="1"/>
      <c r="J23" s="44" t="s">
        <v>118</v>
      </c>
      <c r="K23" s="44"/>
      <c r="L23" s="44">
        <f>L11</f>
        <v>48200780.950000003</v>
      </c>
      <c r="M23" s="44">
        <f t="shared" ref="M23:U23" si="18">M11</f>
        <v>48200780.950000003</v>
      </c>
      <c r="N23" s="44">
        <f t="shared" si="18"/>
        <v>48200780.950000003</v>
      </c>
      <c r="O23" s="44">
        <f t="shared" si="18"/>
        <v>48200780.950000003</v>
      </c>
      <c r="P23" s="44">
        <f t="shared" si="18"/>
        <v>48200780.950000003</v>
      </c>
      <c r="Q23" s="44">
        <f t="shared" si="18"/>
        <v>48200780.950000003</v>
      </c>
      <c r="R23" s="44">
        <f t="shared" si="18"/>
        <v>48200780.950000003</v>
      </c>
      <c r="S23" s="44">
        <f t="shared" si="18"/>
        <v>48200780.950000003</v>
      </c>
      <c r="T23" s="44">
        <f t="shared" si="18"/>
        <v>48200780.950000003</v>
      </c>
      <c r="U23" s="44">
        <f t="shared" si="18"/>
        <v>48200780.950000003</v>
      </c>
      <c r="V23" s="1"/>
    </row>
    <row r="24" spans="2:34" x14ac:dyDescent="0.2">
      <c r="I24" s="1"/>
      <c r="J24" s="44" t="s">
        <v>119</v>
      </c>
      <c r="K24" s="44"/>
      <c r="L24" s="44">
        <f>L12</f>
        <v>15792000</v>
      </c>
      <c r="M24" s="44">
        <f t="shared" ref="M24:U24" si="19">M12</f>
        <v>15792000</v>
      </c>
      <c r="N24" s="44">
        <f t="shared" si="19"/>
        <v>15792000</v>
      </c>
      <c r="O24" s="44">
        <f t="shared" si="19"/>
        <v>15792000</v>
      </c>
      <c r="P24" s="44">
        <f t="shared" si="19"/>
        <v>15792000</v>
      </c>
      <c r="Q24" s="44">
        <f t="shared" si="19"/>
        <v>15792000</v>
      </c>
      <c r="R24" s="44">
        <f t="shared" si="19"/>
        <v>15792000</v>
      </c>
      <c r="S24" s="44">
        <f t="shared" si="19"/>
        <v>15792000</v>
      </c>
      <c r="T24" s="44">
        <f t="shared" si="19"/>
        <v>15792000</v>
      </c>
      <c r="U24" s="44">
        <f t="shared" si="19"/>
        <v>15792000</v>
      </c>
      <c r="V24" s="1"/>
    </row>
    <row r="25" spans="2:34" x14ac:dyDescent="0.2">
      <c r="C25" s="1"/>
      <c r="D25" s="1"/>
      <c r="E25" s="1"/>
      <c r="F25" s="1"/>
      <c r="G25" s="1"/>
      <c r="H25" s="1"/>
      <c r="I25" s="1"/>
      <c r="J25" s="44" t="s">
        <v>17</v>
      </c>
      <c r="K25" s="44"/>
      <c r="L25" s="44">
        <f t="shared" ref="L25:U25" si="20">L15</f>
        <v>19240000</v>
      </c>
      <c r="M25" s="44">
        <f t="shared" si="20"/>
        <v>19240000</v>
      </c>
      <c r="N25" s="44">
        <f t="shared" si="20"/>
        <v>19240000</v>
      </c>
      <c r="O25" s="44">
        <f t="shared" si="20"/>
        <v>19240000</v>
      </c>
      <c r="P25" s="44">
        <f t="shared" si="20"/>
        <v>19240000</v>
      </c>
      <c r="Q25" s="44">
        <f t="shared" si="20"/>
        <v>0</v>
      </c>
      <c r="R25" s="44">
        <f t="shared" si="20"/>
        <v>0</v>
      </c>
      <c r="S25" s="44">
        <f t="shared" si="20"/>
        <v>0</v>
      </c>
      <c r="T25" s="44">
        <f t="shared" si="20"/>
        <v>0</v>
      </c>
      <c r="U25" s="44">
        <f t="shared" si="20"/>
        <v>0</v>
      </c>
      <c r="V25" s="1"/>
    </row>
    <row r="26" spans="2:34" x14ac:dyDescent="0.2">
      <c r="C26" s="1"/>
      <c r="D26" s="1"/>
      <c r="E26" s="1"/>
      <c r="F26" s="1"/>
      <c r="G26" s="1"/>
      <c r="H26" s="1"/>
      <c r="I26" s="1"/>
      <c r="J26" s="47" t="s">
        <v>37</v>
      </c>
      <c r="K26" s="44"/>
      <c r="L26" s="44">
        <f t="shared" ref="L26:T26" si="21">L16</f>
        <v>0</v>
      </c>
      <c r="M26" s="44">
        <f t="shared" si="21"/>
        <v>0</v>
      </c>
      <c r="N26" s="44">
        <f t="shared" si="21"/>
        <v>0</v>
      </c>
      <c r="O26" s="44">
        <f t="shared" si="21"/>
        <v>0</v>
      </c>
      <c r="P26" s="44">
        <f t="shared" si="21"/>
        <v>0</v>
      </c>
      <c r="Q26" s="44">
        <f t="shared" si="21"/>
        <v>0</v>
      </c>
      <c r="R26" s="44">
        <f t="shared" si="21"/>
        <v>0</v>
      </c>
      <c r="S26" s="44">
        <f t="shared" si="21"/>
        <v>0</v>
      </c>
      <c r="T26" s="44">
        <f t="shared" si="21"/>
        <v>0</v>
      </c>
      <c r="U26" s="47">
        <f>SUM(U27:U28)</f>
        <v>1446023428.5</v>
      </c>
    </row>
    <row r="27" spans="2:34" x14ac:dyDescent="0.2">
      <c r="C27" s="1"/>
      <c r="D27" s="1"/>
      <c r="E27" s="1"/>
      <c r="F27" s="1"/>
      <c r="G27" s="1"/>
      <c r="H27" s="1"/>
      <c r="I27" s="1"/>
      <c r="J27" s="44" t="s">
        <v>120</v>
      </c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>
        <f>D7-SUM(L11:U11)</f>
        <v>1446023428.5</v>
      </c>
    </row>
    <row r="28" spans="2:34" x14ac:dyDescent="0.2">
      <c r="C28" s="1"/>
      <c r="D28" s="1"/>
      <c r="E28" s="1"/>
      <c r="F28" s="1"/>
      <c r="G28" s="1"/>
      <c r="H28" s="1"/>
      <c r="I28" s="1"/>
      <c r="J28" s="43" t="s">
        <v>121</v>
      </c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>
        <f>D8-SUM(L12:U12)</f>
        <v>0</v>
      </c>
    </row>
    <row r="29" spans="2:34" ht="19" x14ac:dyDescent="0.25">
      <c r="C29" s="1"/>
      <c r="D29" s="1"/>
      <c r="E29" s="1"/>
      <c r="F29" s="1"/>
      <c r="G29" s="1"/>
      <c r="H29" s="1"/>
      <c r="I29" s="1"/>
      <c r="J29" s="42" t="s">
        <v>9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W29" s="1"/>
    </row>
    <row r="30" spans="2:34" x14ac:dyDescent="0.2">
      <c r="C30" s="1"/>
      <c r="D30" s="1"/>
      <c r="E30" s="1"/>
      <c r="F30" s="1"/>
      <c r="G30" s="1"/>
      <c r="H30" s="1"/>
      <c r="I30" s="1"/>
      <c r="J30" s="51" t="s">
        <v>115</v>
      </c>
      <c r="K30" s="44">
        <f t="shared" ref="K30:K35" si="22">+D6</f>
        <v>1550000000</v>
      </c>
      <c r="L30" s="44"/>
      <c r="M30" s="44"/>
      <c r="N30" s="44"/>
      <c r="O30" s="44"/>
      <c r="P30" s="44"/>
      <c r="Q30" s="44"/>
      <c r="R30" s="44"/>
      <c r="S30" s="44"/>
      <c r="T30" s="44"/>
      <c r="U30" s="44"/>
    </row>
    <row r="31" spans="2:34" x14ac:dyDescent="0.2">
      <c r="C31" s="1"/>
      <c r="D31" s="1"/>
      <c r="E31" s="1"/>
      <c r="F31" s="1"/>
      <c r="G31" s="1"/>
      <c r="H31" s="1"/>
      <c r="I31" s="1"/>
      <c r="J31" s="43" t="s">
        <v>116</v>
      </c>
      <c r="K31" s="44">
        <f t="shared" si="22"/>
        <v>1928031238</v>
      </c>
      <c r="L31" s="44"/>
      <c r="M31" s="44"/>
      <c r="N31" s="44"/>
      <c r="O31" s="44"/>
      <c r="P31" s="44"/>
      <c r="Q31" s="44"/>
      <c r="R31" s="44"/>
      <c r="S31" s="44"/>
      <c r="T31" s="44"/>
      <c r="U31" s="44"/>
    </row>
    <row r="32" spans="2:34" x14ac:dyDescent="0.2">
      <c r="C32" s="1"/>
      <c r="D32" s="1"/>
      <c r="E32" s="1"/>
      <c r="F32" s="1"/>
      <c r="G32" s="1"/>
      <c r="H32" s="1"/>
      <c r="I32" s="1"/>
      <c r="J32" s="52" t="s">
        <v>117</v>
      </c>
      <c r="K32" s="44">
        <f t="shared" si="22"/>
        <v>157920000</v>
      </c>
      <c r="L32" s="44"/>
      <c r="M32" s="44"/>
      <c r="N32" s="44"/>
      <c r="O32" s="44"/>
      <c r="P32" s="44"/>
      <c r="Q32" s="44"/>
      <c r="R32" s="44"/>
      <c r="S32" s="44"/>
      <c r="T32" s="44"/>
      <c r="U32" s="44"/>
    </row>
    <row r="33" spans="3:21" x14ac:dyDescent="0.2">
      <c r="C33" s="1"/>
      <c r="D33" s="1"/>
      <c r="E33" s="1"/>
      <c r="F33" s="1"/>
      <c r="G33" s="1"/>
      <c r="H33" s="1"/>
      <c r="I33" s="1"/>
      <c r="J33" s="52" t="s">
        <v>113</v>
      </c>
      <c r="K33" s="44">
        <f t="shared" si="22"/>
        <v>96200000</v>
      </c>
      <c r="L33" s="44"/>
      <c r="M33" s="44"/>
      <c r="N33" s="44"/>
      <c r="O33" s="44"/>
      <c r="P33" s="44"/>
      <c r="Q33" s="44"/>
      <c r="R33" s="44"/>
      <c r="S33" s="44"/>
      <c r="T33" s="44"/>
      <c r="U33" s="44"/>
    </row>
    <row r="34" spans="3:21" x14ac:dyDescent="0.2">
      <c r="C34" s="1"/>
      <c r="D34" s="1"/>
      <c r="E34" s="1"/>
      <c r="F34" s="1"/>
      <c r="G34" s="1"/>
      <c r="H34" s="1"/>
      <c r="I34" s="1"/>
      <c r="J34" s="52" t="s">
        <v>137</v>
      </c>
      <c r="K34" s="44">
        <f t="shared" si="22"/>
        <v>116778113</v>
      </c>
      <c r="L34" s="44"/>
      <c r="M34" s="44"/>
      <c r="N34" s="44"/>
      <c r="O34" s="44"/>
      <c r="P34" s="44"/>
      <c r="Q34" s="44"/>
      <c r="R34" s="44"/>
      <c r="S34" s="44"/>
      <c r="T34" s="44"/>
      <c r="U34" s="44"/>
    </row>
    <row r="35" spans="3:21" x14ac:dyDescent="0.2">
      <c r="C35" s="1"/>
      <c r="D35" s="1"/>
      <c r="E35" s="1"/>
      <c r="F35" s="1"/>
      <c r="G35" s="1"/>
      <c r="H35" s="1"/>
      <c r="I35" s="1"/>
      <c r="J35" s="52" t="s">
        <v>114</v>
      </c>
      <c r="K35" s="44">
        <f t="shared" si="22"/>
        <v>42750000</v>
      </c>
      <c r="L35" s="44"/>
      <c r="M35" s="44"/>
      <c r="N35" s="44"/>
      <c r="O35" s="44"/>
      <c r="P35" s="44"/>
      <c r="Q35" s="44"/>
      <c r="R35" s="44"/>
      <c r="S35" s="44"/>
      <c r="T35" s="44"/>
      <c r="U35" s="44"/>
    </row>
    <row r="36" spans="3:21" x14ac:dyDescent="0.2">
      <c r="C36" s="1"/>
      <c r="D36" s="1"/>
      <c r="E36" s="1"/>
      <c r="F36" s="1"/>
      <c r="G36" s="1"/>
      <c r="H36" s="1"/>
      <c r="I36" s="1"/>
      <c r="J36" s="45" t="s">
        <v>9</v>
      </c>
      <c r="K36" s="46">
        <f>SUM(K30:K35)</f>
        <v>3891679351</v>
      </c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spans="3:21" x14ac:dyDescent="0.2">
      <c r="C37" s="1"/>
      <c r="D37" s="1"/>
      <c r="E37" s="1"/>
      <c r="F37" s="1"/>
      <c r="G37" s="1"/>
      <c r="H37" s="1"/>
      <c r="I37" s="1"/>
      <c r="J37" s="47" t="s">
        <v>40</v>
      </c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>
        <f>+K35</f>
        <v>42750000</v>
      </c>
    </row>
    <row r="38" spans="3:21" x14ac:dyDescent="0.2">
      <c r="C38" s="1"/>
      <c r="D38" s="1"/>
      <c r="E38" s="1"/>
      <c r="F38" s="1"/>
      <c r="G38" s="1"/>
      <c r="H38" s="1"/>
      <c r="I38" s="1"/>
      <c r="J38" s="43" t="s">
        <v>41</v>
      </c>
      <c r="K38" s="44">
        <f>IF(K51=0,0,C14*D12)</f>
        <v>2724175545.6999998</v>
      </c>
      <c r="L38" s="44"/>
      <c r="M38" s="44"/>
      <c r="N38" s="44"/>
      <c r="O38" s="44"/>
      <c r="P38" s="44"/>
      <c r="Q38" s="44"/>
      <c r="R38" s="44"/>
      <c r="S38" s="44"/>
      <c r="T38" s="44"/>
      <c r="U38" s="44"/>
    </row>
    <row r="39" spans="3:21" x14ac:dyDescent="0.2">
      <c r="C39" s="1"/>
      <c r="D39" s="1"/>
      <c r="E39" s="1"/>
      <c r="F39" s="1"/>
      <c r="G39" s="1"/>
      <c r="H39" s="1"/>
      <c r="I39" s="1"/>
      <c r="J39" s="43" t="s">
        <v>42</v>
      </c>
      <c r="K39" s="44"/>
      <c r="L39" s="44">
        <f>IF($K$51=1,L65,IF($K$51=2,L77,IF($K$51=3,L89,IF($K$51=4,L101,IF($K$51=5,L114,0)))))</f>
        <v>0</v>
      </c>
      <c r="M39" s="44">
        <f t="shared" ref="M39:U39" si="23">IF($K$51=1,M65,IF($K$51=2,M77,IF($K$51=3,M89,IF($K$51=4,M101,IF($K$51=5,M114,0)))))</f>
        <v>0</v>
      </c>
      <c r="N39" s="44">
        <f t="shared" si="23"/>
        <v>0</v>
      </c>
      <c r="O39" s="44">
        <f t="shared" si="23"/>
        <v>0</v>
      </c>
      <c r="P39" s="44">
        <f t="shared" si="23"/>
        <v>0</v>
      </c>
      <c r="Q39" s="44">
        <f t="shared" si="23"/>
        <v>0</v>
      </c>
      <c r="R39" s="44">
        <f t="shared" si="23"/>
        <v>0</v>
      </c>
      <c r="S39" s="44">
        <f>IF($K$51=1,S65,IF($K$51=2,S77,IF($K$51=3,S89,IF($K$51=4,S101,IF($K$51=5,S114,0)))))</f>
        <v>0</v>
      </c>
      <c r="T39" s="44">
        <f>IF($K$51=1,T65,IF($K$51=2,T77,IF($K$51=3,T89,IF($K$51=4,T101,IF($K$51=5,T114,0)))))</f>
        <v>2724175545.6999998</v>
      </c>
      <c r="U39" s="44">
        <f t="shared" si="23"/>
        <v>0</v>
      </c>
    </row>
    <row r="40" spans="3:21" x14ac:dyDescent="0.2">
      <c r="J40" s="53" t="s">
        <v>43</v>
      </c>
      <c r="K40" s="54">
        <f t="shared" ref="K40:U40" si="24">K22+K23+K24+K25+K26-K36+K37+K38-K39</f>
        <v>-1167503805.3000002</v>
      </c>
      <c r="L40" s="54">
        <f t="shared" si="24"/>
        <v>414903498.67379993</v>
      </c>
      <c r="M40" s="54">
        <f t="shared" si="24"/>
        <v>414903498.67379993</v>
      </c>
      <c r="N40" s="54">
        <f t="shared" si="24"/>
        <v>414903498.67379993</v>
      </c>
      <c r="O40" s="54">
        <f t="shared" si="24"/>
        <v>414903498.67379993</v>
      </c>
      <c r="P40" s="54">
        <f t="shared" si="24"/>
        <v>414903498.67379993</v>
      </c>
      <c r="Q40" s="54">
        <f t="shared" si="24"/>
        <v>408169498.67379993</v>
      </c>
      <c r="R40" s="54">
        <f t="shared" si="24"/>
        <v>408169498.67379993</v>
      </c>
      <c r="S40" s="54">
        <f t="shared" si="24"/>
        <v>408169498.67379993</v>
      </c>
      <c r="T40" s="54">
        <f t="shared" si="24"/>
        <v>-2316006047.0261998</v>
      </c>
      <c r="U40" s="54">
        <f t="shared" si="24"/>
        <v>4168402101.8325</v>
      </c>
    </row>
    <row r="41" spans="3:21" x14ac:dyDescent="0.2">
      <c r="J41" s="41" t="s">
        <v>50</v>
      </c>
      <c r="K41" s="44">
        <f>FC_0</f>
        <v>-1167503805.3000002</v>
      </c>
      <c r="L41" s="44">
        <f>K41*(1+TIO)+FC_1</f>
        <v>-939400915.47420025</v>
      </c>
      <c r="M41" s="44">
        <f>L41*(1+TIO)+FC_2</f>
        <v>-674801563.2762723</v>
      </c>
      <c r="N41" s="44">
        <f>M41*(1+TIO)+FC_3</f>
        <v>-367866314.72667593</v>
      </c>
      <c r="O41" s="44">
        <f>N41*(1+TIO)+FC_4</f>
        <v>-11821426.409144104</v>
      </c>
      <c r="P41" s="44">
        <f>O41*(1+TIO)+FC_5</f>
        <v>401190644.0391928</v>
      </c>
      <c r="Q41" s="44">
        <f>P41*(1+TIO)+FC_6</f>
        <v>873550645.75926352</v>
      </c>
      <c r="R41" s="44">
        <f>Q41*(1+TIO)+FC_7</f>
        <v>1421488247.7545455</v>
      </c>
      <c r="S41" s="44">
        <f>R41*(1+TIO)+FC_8</f>
        <v>2057095866.0690725</v>
      </c>
      <c r="T41" s="44">
        <f>S41*(1+TIO)+FC_9</f>
        <v>70225157.613924026</v>
      </c>
      <c r="U41" s="44">
        <f>T41*(1+TIO)+FC_10</f>
        <v>4249863284.6646519</v>
      </c>
    </row>
    <row r="43" spans="3:21" ht="16" x14ac:dyDescent="0.2">
      <c r="J43" s="40" t="s">
        <v>44</v>
      </c>
      <c r="K43" s="38">
        <f>$C$18</f>
        <v>0.16</v>
      </c>
    </row>
    <row r="44" spans="3:21" ht="16" x14ac:dyDescent="0.2">
      <c r="J44" s="40" t="s">
        <v>6</v>
      </c>
      <c r="K44" s="36">
        <f>NPV(TIO,L40:U40)+FC_0</f>
        <v>963374323.52405643</v>
      </c>
      <c r="M44" s="55"/>
    </row>
    <row r="45" spans="3:21" ht="16" x14ac:dyDescent="0.2">
      <c r="J45" s="40" t="s">
        <v>45</v>
      </c>
      <c r="K45" s="38">
        <f>IRR(K40:U40)</f>
        <v>0.33671031176740351</v>
      </c>
    </row>
    <row r="46" spans="3:21" ht="16" x14ac:dyDescent="0.2">
      <c r="J46" s="40" t="s">
        <v>4</v>
      </c>
      <c r="K46" s="39">
        <v>10</v>
      </c>
      <c r="L46" t="s">
        <v>62</v>
      </c>
    </row>
    <row r="47" spans="3:21" ht="16" x14ac:dyDescent="0.2">
      <c r="J47" s="40" t="s">
        <v>72</v>
      </c>
      <c r="K47" s="36">
        <f>PMT(TIO,K46,-VPN)</f>
        <v>199323190.93565983</v>
      </c>
    </row>
    <row r="48" spans="3:21" ht="16" x14ac:dyDescent="0.2">
      <c r="J48" s="40" t="s">
        <v>54</v>
      </c>
      <c r="K48" s="37">
        <f>X22</f>
        <v>1.1016940674832043</v>
      </c>
    </row>
    <row r="49" spans="10:21" ht="16" x14ac:dyDescent="0.2">
      <c r="J49" s="40" t="s">
        <v>49</v>
      </c>
      <c r="K49" s="37">
        <f>+IF(K51=3,INTERCEPT(O1:P1,O41:P41),IF(K51=4,INTERCEPT(M1:N1,M41:N41),INTERCEPT(T1:U1,T41:U41)))</f>
        <v>4.0286224719687045</v>
      </c>
    </row>
    <row r="50" spans="10:21" x14ac:dyDescent="0.2">
      <c r="J50" s="3"/>
    </row>
    <row r="51" spans="10:21" x14ac:dyDescent="0.2">
      <c r="J51" s="1" t="s">
        <v>33</v>
      </c>
      <c r="K51" s="1">
        <v>3</v>
      </c>
      <c r="O51" t="s">
        <v>48</v>
      </c>
      <c r="P51">
        <v>0</v>
      </c>
    </row>
    <row r="52" spans="10:21" x14ac:dyDescent="0.2">
      <c r="O52" s="1" t="s">
        <v>21</v>
      </c>
      <c r="P52">
        <v>1</v>
      </c>
    </row>
    <row r="53" spans="10:21" x14ac:dyDescent="0.2">
      <c r="O53" s="1" t="s">
        <v>47</v>
      </c>
      <c r="P53">
        <v>2</v>
      </c>
    </row>
    <row r="54" spans="10:21" x14ac:dyDescent="0.2">
      <c r="J54" s="3" t="s">
        <v>60</v>
      </c>
      <c r="K54" s="7">
        <f>C14</f>
        <v>0.7</v>
      </c>
      <c r="O54" s="1" t="s">
        <v>46</v>
      </c>
      <c r="P54">
        <v>3</v>
      </c>
    </row>
    <row r="55" spans="10:21" x14ac:dyDescent="0.2">
      <c r="J55" s="3" t="s">
        <v>20</v>
      </c>
      <c r="K55" s="8" t="s">
        <v>21</v>
      </c>
      <c r="O55" s="1" t="s">
        <v>58</v>
      </c>
      <c r="P55">
        <v>4</v>
      </c>
    </row>
    <row r="56" spans="10:21" x14ac:dyDescent="0.2">
      <c r="J56" s="3" t="s">
        <v>1</v>
      </c>
      <c r="K56" s="1">
        <f>$C$14*$D$12</f>
        <v>2724175545.6999998</v>
      </c>
      <c r="O56" s="1" t="s">
        <v>79</v>
      </c>
      <c r="P56">
        <v>5</v>
      </c>
    </row>
    <row r="57" spans="10:21" x14ac:dyDescent="0.2">
      <c r="J57" s="3" t="s">
        <v>22</v>
      </c>
      <c r="K57" s="2">
        <f>$C$15</f>
        <v>0.14000000000000001</v>
      </c>
    </row>
    <row r="58" spans="10:21" x14ac:dyDescent="0.2">
      <c r="J58" s="3" t="s">
        <v>4</v>
      </c>
      <c r="K58">
        <f>$C$16</f>
        <v>9</v>
      </c>
    </row>
    <row r="59" spans="10:21" x14ac:dyDescent="0.2">
      <c r="J59" s="3" t="s">
        <v>5</v>
      </c>
      <c r="K59" s="1">
        <f>PMT(K57,K58,-K56)</f>
        <v>550742167.30869925</v>
      </c>
    </row>
    <row r="62" spans="10:21" x14ac:dyDescent="0.2">
      <c r="J62" s="3" t="s">
        <v>0</v>
      </c>
      <c r="K62" s="3">
        <v>0</v>
      </c>
      <c r="L62" s="4">
        <v>1</v>
      </c>
      <c r="M62" s="3">
        <v>2</v>
      </c>
      <c r="N62" s="4">
        <v>3</v>
      </c>
      <c r="O62" s="3">
        <v>4</v>
      </c>
      <c r="P62" s="4">
        <v>5</v>
      </c>
      <c r="Q62" s="3">
        <v>6</v>
      </c>
      <c r="R62" s="4">
        <v>7</v>
      </c>
      <c r="S62" s="3">
        <v>8</v>
      </c>
      <c r="T62" s="3">
        <v>9</v>
      </c>
      <c r="U62" s="3"/>
    </row>
    <row r="63" spans="10:21" x14ac:dyDescent="0.2">
      <c r="J63" s="3" t="s">
        <v>23</v>
      </c>
      <c r="L63" s="1">
        <f>$K$59</f>
        <v>550742167.30869925</v>
      </c>
      <c r="M63" s="1">
        <f t="shared" ref="M63:T63" si="25">$K$59</f>
        <v>550742167.30869925</v>
      </c>
      <c r="N63" s="1">
        <f t="shared" si="25"/>
        <v>550742167.30869925</v>
      </c>
      <c r="O63" s="1">
        <f t="shared" si="25"/>
        <v>550742167.30869925</v>
      </c>
      <c r="P63" s="1">
        <f t="shared" si="25"/>
        <v>550742167.30869925</v>
      </c>
      <c r="Q63" s="1">
        <f t="shared" si="25"/>
        <v>550742167.30869925</v>
      </c>
      <c r="R63" s="1">
        <f t="shared" si="25"/>
        <v>550742167.30869925</v>
      </c>
      <c r="S63" s="1">
        <f t="shared" si="25"/>
        <v>550742167.30869925</v>
      </c>
      <c r="T63" s="1">
        <f t="shared" si="25"/>
        <v>550742167.30869925</v>
      </c>
      <c r="U63" s="1"/>
    </row>
    <row r="64" spans="10:21" x14ac:dyDescent="0.2">
      <c r="J64" s="3" t="s">
        <v>24</v>
      </c>
      <c r="L64" s="1">
        <f>K66*$K$57</f>
        <v>381384576.398</v>
      </c>
      <c r="M64" s="1">
        <f t="shared" ref="M64:S64" si="26">L66*$K$57</f>
        <v>357674513.67050207</v>
      </c>
      <c r="N64" s="1">
        <f t="shared" si="26"/>
        <v>330645042.16115445</v>
      </c>
      <c r="O64" s="1">
        <f t="shared" si="26"/>
        <v>299831444.64049816</v>
      </c>
      <c r="P64" s="1">
        <f t="shared" si="26"/>
        <v>264703943.46695003</v>
      </c>
      <c r="Q64" s="1">
        <f t="shared" si="26"/>
        <v>224658592.12910515</v>
      </c>
      <c r="R64" s="1">
        <f t="shared" si="26"/>
        <v>179006891.60396197</v>
      </c>
      <c r="S64" s="1">
        <f t="shared" si="26"/>
        <v>126963953.00529875</v>
      </c>
      <c r="T64" s="1">
        <f t="shared" ref="T64" si="27">S66*$K$57</f>
        <v>67635003.002822667</v>
      </c>
      <c r="U64" s="1"/>
    </row>
    <row r="65" spans="10:21" x14ac:dyDescent="0.2">
      <c r="J65" s="3" t="s">
        <v>25</v>
      </c>
      <c r="L65" s="1">
        <f>L63-L64</f>
        <v>169357590.91069925</v>
      </c>
      <c r="M65" s="1">
        <f t="shared" ref="M65:S65" si="28">M63-M64</f>
        <v>193067653.63819718</v>
      </c>
      <c r="N65" s="1">
        <f t="shared" si="28"/>
        <v>220097125.1475448</v>
      </c>
      <c r="O65" s="1">
        <f t="shared" si="28"/>
        <v>250910722.66820109</v>
      </c>
      <c r="P65" s="1">
        <f t="shared" si="28"/>
        <v>286038223.84174919</v>
      </c>
      <c r="Q65" s="1">
        <f t="shared" si="28"/>
        <v>326083575.1795941</v>
      </c>
      <c r="R65" s="1">
        <f t="shared" si="28"/>
        <v>371735275.70473731</v>
      </c>
      <c r="S65" s="1">
        <f t="shared" si="28"/>
        <v>423778214.30340052</v>
      </c>
      <c r="T65" s="1">
        <f t="shared" ref="T65" si="29">T63-T64</f>
        <v>483107164.30587661</v>
      </c>
      <c r="U65" s="1"/>
    </row>
    <row r="66" spans="10:21" x14ac:dyDescent="0.2">
      <c r="J66" s="3" t="s">
        <v>26</v>
      </c>
      <c r="K66" s="1">
        <f>K56</f>
        <v>2724175545.6999998</v>
      </c>
      <c r="L66" s="1">
        <f>K66-L65</f>
        <v>2554817954.7893004</v>
      </c>
      <c r="M66" s="1">
        <f t="shared" ref="M66:S66" si="30">L66-M65</f>
        <v>2361750301.151103</v>
      </c>
      <c r="N66" s="1">
        <f t="shared" si="30"/>
        <v>2141653176.0035582</v>
      </c>
      <c r="O66" s="1">
        <f t="shared" si="30"/>
        <v>1890742453.3353572</v>
      </c>
      <c r="P66" s="1">
        <f t="shared" si="30"/>
        <v>1604704229.493608</v>
      </c>
      <c r="Q66" s="1">
        <f t="shared" si="30"/>
        <v>1278620654.314014</v>
      </c>
      <c r="R66" s="1">
        <f t="shared" si="30"/>
        <v>906885378.60927665</v>
      </c>
      <c r="S66" s="1">
        <f t="shared" si="30"/>
        <v>483107164.30587614</v>
      </c>
      <c r="T66" s="1">
        <f t="shared" ref="T66" si="31">S66-T65</f>
        <v>-4.76837158203125E-7</v>
      </c>
      <c r="U66" s="1"/>
    </row>
    <row r="67" spans="10:21" x14ac:dyDescent="0.2">
      <c r="L67" s="1"/>
      <c r="M67" s="1"/>
      <c r="N67" s="1"/>
      <c r="O67" s="1"/>
      <c r="P67" s="1"/>
      <c r="Q67" s="1"/>
      <c r="R67" s="1"/>
      <c r="S67" s="1"/>
    </row>
    <row r="68" spans="10:21" x14ac:dyDescent="0.2">
      <c r="J68" s="3" t="s">
        <v>27</v>
      </c>
      <c r="K68" s="8" t="s">
        <v>28</v>
      </c>
      <c r="L68" s="1"/>
      <c r="M68" s="1"/>
      <c r="N68" s="1"/>
      <c r="O68" s="1"/>
      <c r="P68" s="1"/>
      <c r="Q68" s="1"/>
      <c r="R68" s="1"/>
      <c r="S68" s="1"/>
    </row>
    <row r="69" spans="10:21" x14ac:dyDescent="0.2">
      <c r="J69" s="3" t="s">
        <v>1</v>
      </c>
      <c r="K69" s="1">
        <f>$C$14*$D$12</f>
        <v>2724175545.6999998</v>
      </c>
      <c r="L69" s="1"/>
      <c r="M69" s="1"/>
      <c r="N69" s="1"/>
      <c r="O69" s="1"/>
      <c r="P69" s="1"/>
      <c r="Q69" s="1"/>
      <c r="R69" s="1"/>
      <c r="S69" s="1"/>
    </row>
    <row r="70" spans="10:21" x14ac:dyDescent="0.2">
      <c r="J70" s="3" t="s">
        <v>22</v>
      </c>
      <c r="K70" s="2">
        <f>$C$15</f>
        <v>0.14000000000000001</v>
      </c>
      <c r="L70" s="1"/>
      <c r="M70" s="1"/>
      <c r="N70" s="1"/>
      <c r="O70" s="1"/>
      <c r="P70" s="1"/>
      <c r="Q70" s="1"/>
      <c r="R70" s="1"/>
      <c r="S70" s="1"/>
    </row>
    <row r="71" spans="10:21" x14ac:dyDescent="0.2">
      <c r="J71" s="3" t="s">
        <v>4</v>
      </c>
      <c r="K71">
        <f>$C$16</f>
        <v>9</v>
      </c>
      <c r="L71" s="1"/>
      <c r="M71" s="1"/>
      <c r="N71" s="1"/>
      <c r="O71" s="1"/>
      <c r="P71" s="1"/>
      <c r="Q71" s="1"/>
      <c r="R71" s="1"/>
      <c r="S71" s="1"/>
    </row>
    <row r="72" spans="10:21" x14ac:dyDescent="0.2">
      <c r="J72" s="3" t="s">
        <v>29</v>
      </c>
      <c r="K72" s="1">
        <f>K69/K71</f>
        <v>302686171.74444443</v>
      </c>
      <c r="L72" s="1"/>
      <c r="M72" s="1"/>
      <c r="N72" s="1"/>
      <c r="O72" s="1"/>
      <c r="P72" s="1"/>
      <c r="Q72" s="1"/>
      <c r="R72" s="1"/>
      <c r="S72" s="1"/>
    </row>
    <row r="73" spans="10:21" x14ac:dyDescent="0.2">
      <c r="L73" s="1"/>
      <c r="M73" s="1"/>
      <c r="N73" s="1"/>
      <c r="O73" s="1"/>
      <c r="P73" s="1"/>
      <c r="Q73" s="1"/>
      <c r="R73" s="1"/>
      <c r="S73" s="1"/>
    </row>
    <row r="74" spans="10:21" x14ac:dyDescent="0.2">
      <c r="J74" s="3" t="s">
        <v>0</v>
      </c>
      <c r="K74" s="3">
        <v>0</v>
      </c>
      <c r="L74" s="4">
        <v>1</v>
      </c>
      <c r="M74" s="3">
        <v>2</v>
      </c>
      <c r="N74" s="4">
        <v>3</v>
      </c>
      <c r="O74" s="3">
        <v>4</v>
      </c>
      <c r="P74" s="4">
        <v>5</v>
      </c>
      <c r="Q74" s="3">
        <v>6</v>
      </c>
      <c r="R74" s="4">
        <v>7</v>
      </c>
      <c r="S74" s="3">
        <v>8</v>
      </c>
      <c r="T74" s="3">
        <v>9</v>
      </c>
    </row>
    <row r="75" spans="10:21" x14ac:dyDescent="0.2">
      <c r="J75" s="3" t="s">
        <v>23</v>
      </c>
      <c r="L75" s="1">
        <f>L76+L77</f>
        <v>684070748.14244437</v>
      </c>
      <c r="M75" s="1">
        <f t="shared" ref="M75:S75" si="32">M76+M77</f>
        <v>641694684.09822226</v>
      </c>
      <c r="N75" s="1">
        <f t="shared" si="32"/>
        <v>599318620.05400002</v>
      </c>
      <c r="O75" s="1">
        <f t="shared" si="32"/>
        <v>556942556.00977778</v>
      </c>
      <c r="P75" s="1">
        <f t="shared" si="32"/>
        <v>514566491.96555555</v>
      </c>
      <c r="Q75" s="1">
        <f t="shared" si="32"/>
        <v>472190427.92133337</v>
      </c>
      <c r="R75" s="1">
        <f t="shared" si="32"/>
        <v>429814363.87711114</v>
      </c>
      <c r="S75" s="1">
        <f t="shared" si="32"/>
        <v>387438299.83288896</v>
      </c>
      <c r="T75" s="1">
        <f t="shared" ref="T75" si="33">T76+T77</f>
        <v>345062235.78866673</v>
      </c>
    </row>
    <row r="76" spans="10:21" x14ac:dyDescent="0.2">
      <c r="J76" s="3" t="s">
        <v>24</v>
      </c>
      <c r="L76" s="1">
        <f>K78*$K$70</f>
        <v>381384576.398</v>
      </c>
      <c r="M76" s="1">
        <f t="shared" ref="M76:T76" si="34">L78*$K$70</f>
        <v>339008512.35377777</v>
      </c>
      <c r="N76" s="1">
        <f t="shared" si="34"/>
        <v>296632448.30955559</v>
      </c>
      <c r="O76" s="1">
        <f t="shared" si="34"/>
        <v>254256384.26533335</v>
      </c>
      <c r="P76" s="1">
        <f t="shared" si="34"/>
        <v>211880320.22111115</v>
      </c>
      <c r="Q76" s="1">
        <f t="shared" si="34"/>
        <v>169504256.17688894</v>
      </c>
      <c r="R76" s="1">
        <f t="shared" si="34"/>
        <v>127128192.13266671</v>
      </c>
      <c r="S76" s="1">
        <f t="shared" si="34"/>
        <v>84752128.088444501</v>
      </c>
      <c r="T76" s="1">
        <f t="shared" si="34"/>
        <v>42376064.044222273</v>
      </c>
    </row>
    <row r="77" spans="10:21" x14ac:dyDescent="0.2">
      <c r="J77" s="3" t="s">
        <v>25</v>
      </c>
      <c r="L77" s="1">
        <f>$K$72</f>
        <v>302686171.74444443</v>
      </c>
      <c r="M77" s="1">
        <f t="shared" ref="M77:T77" si="35">$K$72</f>
        <v>302686171.74444443</v>
      </c>
      <c r="N77" s="1">
        <f t="shared" si="35"/>
        <v>302686171.74444443</v>
      </c>
      <c r="O77" s="1">
        <f t="shared" si="35"/>
        <v>302686171.74444443</v>
      </c>
      <c r="P77" s="1">
        <f t="shared" si="35"/>
        <v>302686171.74444443</v>
      </c>
      <c r="Q77" s="1">
        <f t="shared" si="35"/>
        <v>302686171.74444443</v>
      </c>
      <c r="R77" s="1">
        <f t="shared" si="35"/>
        <v>302686171.74444443</v>
      </c>
      <c r="S77" s="1">
        <f t="shared" si="35"/>
        <v>302686171.74444443</v>
      </c>
      <c r="T77" s="1">
        <f t="shared" si="35"/>
        <v>302686171.74444443</v>
      </c>
    </row>
    <row r="78" spans="10:21" x14ac:dyDescent="0.2">
      <c r="J78" s="3" t="s">
        <v>26</v>
      </c>
      <c r="K78" s="1">
        <f>K69</f>
        <v>2724175545.6999998</v>
      </c>
      <c r="L78" s="1">
        <f>K78-L77</f>
        <v>2421489373.9555554</v>
      </c>
      <c r="M78" s="1">
        <f t="shared" ref="M78:T78" si="36">L78-M77</f>
        <v>2118803202.2111111</v>
      </c>
      <c r="N78" s="1">
        <f t="shared" si="36"/>
        <v>1816117030.4666667</v>
      </c>
      <c r="O78" s="1">
        <f t="shared" si="36"/>
        <v>1513430858.7222223</v>
      </c>
      <c r="P78" s="1">
        <f t="shared" si="36"/>
        <v>1210744686.977778</v>
      </c>
      <c r="Q78" s="1">
        <f t="shared" si="36"/>
        <v>908058515.23333359</v>
      </c>
      <c r="R78" s="1">
        <f t="shared" si="36"/>
        <v>605372343.48888922</v>
      </c>
      <c r="S78" s="1">
        <f t="shared" si="36"/>
        <v>302686171.74444479</v>
      </c>
      <c r="T78" s="1">
        <f t="shared" si="36"/>
        <v>0</v>
      </c>
    </row>
    <row r="79" spans="10:21" x14ac:dyDescent="0.2">
      <c r="L79" s="1"/>
      <c r="M79" s="1"/>
      <c r="N79" s="1"/>
      <c r="O79" s="1"/>
      <c r="P79" s="1"/>
      <c r="Q79" s="1"/>
      <c r="R79" s="1"/>
      <c r="S79" s="1"/>
    </row>
    <row r="80" spans="10:21" x14ac:dyDescent="0.2">
      <c r="J80" s="3" t="s">
        <v>30</v>
      </c>
      <c r="K80" s="8" t="s">
        <v>31</v>
      </c>
      <c r="L80" s="1"/>
      <c r="M80" s="1"/>
      <c r="N80" s="1"/>
      <c r="O80" s="1"/>
      <c r="P80" s="1"/>
      <c r="Q80" s="1"/>
      <c r="R80" s="1"/>
      <c r="S80" s="1"/>
    </row>
    <row r="81" spans="10:20" x14ac:dyDescent="0.2">
      <c r="J81" s="3" t="s">
        <v>1</v>
      </c>
      <c r="K81" s="1">
        <f>$C$14*$D$12</f>
        <v>2724175545.6999998</v>
      </c>
      <c r="L81" s="1"/>
      <c r="M81" s="1"/>
      <c r="N81" s="1"/>
      <c r="O81" s="1"/>
      <c r="P81" s="1"/>
      <c r="Q81" s="1"/>
      <c r="R81" s="1"/>
      <c r="S81" s="1"/>
    </row>
    <row r="82" spans="10:20" x14ac:dyDescent="0.2">
      <c r="J82" s="3" t="s">
        <v>22</v>
      </c>
      <c r="K82" s="2">
        <f>$C$15</f>
        <v>0.14000000000000001</v>
      </c>
      <c r="L82" s="1"/>
      <c r="M82" s="1"/>
      <c r="N82" s="1"/>
      <c r="O82" s="1"/>
      <c r="P82" s="1"/>
      <c r="Q82" s="1"/>
      <c r="R82" s="1"/>
      <c r="S82" s="1"/>
    </row>
    <row r="83" spans="10:20" x14ac:dyDescent="0.2">
      <c r="J83" s="3" t="s">
        <v>4</v>
      </c>
      <c r="K83">
        <f>$C$16</f>
        <v>9</v>
      </c>
      <c r="L83" s="1"/>
      <c r="M83" s="1"/>
      <c r="N83" s="1"/>
      <c r="O83" s="1"/>
      <c r="P83" s="1"/>
      <c r="Q83" s="1"/>
      <c r="R83" s="1"/>
      <c r="S83" s="1"/>
    </row>
    <row r="84" spans="10:20" x14ac:dyDescent="0.2">
      <c r="J84" s="3" t="s">
        <v>32</v>
      </c>
      <c r="K84" s="1">
        <f>K81*K82</f>
        <v>381384576.398</v>
      </c>
      <c r="L84" s="1"/>
      <c r="M84" s="1"/>
      <c r="N84" s="1"/>
      <c r="O84" s="1"/>
      <c r="P84" s="1"/>
      <c r="Q84" s="1"/>
      <c r="R84" s="1"/>
      <c r="S84" s="1"/>
    </row>
    <row r="85" spans="10:20" x14ac:dyDescent="0.2">
      <c r="L85" s="1"/>
      <c r="M85" s="1"/>
      <c r="N85" s="1"/>
      <c r="O85" s="1"/>
      <c r="P85" s="1"/>
      <c r="Q85" s="1"/>
      <c r="R85" s="1"/>
      <c r="S85" s="1"/>
    </row>
    <row r="86" spans="10:20" x14ac:dyDescent="0.2">
      <c r="J86" s="3" t="s">
        <v>0</v>
      </c>
      <c r="K86" s="3">
        <v>0</v>
      </c>
      <c r="L86" s="4">
        <v>1</v>
      </c>
      <c r="M86" s="3">
        <v>2</v>
      </c>
      <c r="N86" s="4">
        <v>3</v>
      </c>
      <c r="O86" s="3">
        <v>4</v>
      </c>
      <c r="P86" s="4">
        <v>5</v>
      </c>
      <c r="Q86" s="3">
        <v>6</v>
      </c>
      <c r="R86" s="4">
        <v>7</v>
      </c>
      <c r="S86" s="3">
        <v>8</v>
      </c>
      <c r="T86" s="3">
        <v>9</v>
      </c>
    </row>
    <row r="87" spans="10:20" x14ac:dyDescent="0.2">
      <c r="J87" s="3" t="s">
        <v>23</v>
      </c>
      <c r="L87" s="1">
        <f>L88+L89</f>
        <v>381384576.398</v>
      </c>
      <c r="M87" s="1">
        <f t="shared" ref="M87:S87" si="37">M88+M89</f>
        <v>381384576.398</v>
      </c>
      <c r="N87" s="1">
        <f t="shared" si="37"/>
        <v>381384576.398</v>
      </c>
      <c r="O87" s="1">
        <f t="shared" si="37"/>
        <v>381384576.398</v>
      </c>
      <c r="P87" s="1">
        <f t="shared" si="37"/>
        <v>381384576.398</v>
      </c>
      <c r="Q87" s="1">
        <f t="shared" si="37"/>
        <v>381384576.398</v>
      </c>
      <c r="R87" s="1">
        <f t="shared" si="37"/>
        <v>381384576.398</v>
      </c>
      <c r="S87" s="1">
        <f t="shared" si="37"/>
        <v>381384576.398</v>
      </c>
      <c r="T87" s="1">
        <f t="shared" ref="T87" si="38">T88+T89</f>
        <v>3105560122.0979996</v>
      </c>
    </row>
    <row r="88" spans="10:20" x14ac:dyDescent="0.2">
      <c r="J88" s="3" t="s">
        <v>24</v>
      </c>
      <c r="L88" s="1">
        <f>$K$84</f>
        <v>381384576.398</v>
      </c>
      <c r="M88" s="1">
        <f t="shared" ref="M88:T88" si="39">$K$84</f>
        <v>381384576.398</v>
      </c>
      <c r="N88" s="1">
        <f t="shared" si="39"/>
        <v>381384576.398</v>
      </c>
      <c r="O88" s="1">
        <f t="shared" si="39"/>
        <v>381384576.398</v>
      </c>
      <c r="P88" s="1">
        <f t="shared" si="39"/>
        <v>381384576.398</v>
      </c>
      <c r="Q88" s="1">
        <f t="shared" si="39"/>
        <v>381384576.398</v>
      </c>
      <c r="R88" s="1">
        <f t="shared" si="39"/>
        <v>381384576.398</v>
      </c>
      <c r="S88" s="1">
        <f t="shared" si="39"/>
        <v>381384576.398</v>
      </c>
      <c r="T88" s="1">
        <f t="shared" si="39"/>
        <v>381384576.398</v>
      </c>
    </row>
    <row r="89" spans="10:20" x14ac:dyDescent="0.2">
      <c r="J89" s="3" t="s">
        <v>25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 s="1">
        <v>0</v>
      </c>
      <c r="T89" s="1">
        <f>+K81</f>
        <v>2724175545.6999998</v>
      </c>
    </row>
    <row r="90" spans="10:20" x14ac:dyDescent="0.2">
      <c r="J90" s="3" t="s">
        <v>26</v>
      </c>
      <c r="K90" s="1">
        <f>K81</f>
        <v>2724175545.6999998</v>
      </c>
      <c r="L90" s="1">
        <f>K90-L89</f>
        <v>2724175545.6999998</v>
      </c>
      <c r="M90" s="1">
        <f t="shared" ref="M90:T90" si="40">L90-M89</f>
        <v>2724175545.6999998</v>
      </c>
      <c r="N90" s="1">
        <f t="shared" si="40"/>
        <v>2724175545.6999998</v>
      </c>
      <c r="O90" s="1">
        <f t="shared" si="40"/>
        <v>2724175545.6999998</v>
      </c>
      <c r="P90" s="1">
        <f t="shared" si="40"/>
        <v>2724175545.6999998</v>
      </c>
      <c r="Q90" s="1">
        <f t="shared" si="40"/>
        <v>2724175545.6999998</v>
      </c>
      <c r="R90" s="1">
        <f t="shared" si="40"/>
        <v>2724175545.6999998</v>
      </c>
      <c r="S90" s="1">
        <f t="shared" si="40"/>
        <v>2724175545.6999998</v>
      </c>
      <c r="T90" s="1">
        <f t="shared" si="40"/>
        <v>0</v>
      </c>
    </row>
    <row r="92" spans="10:20" x14ac:dyDescent="0.2">
      <c r="J92" s="3" t="s">
        <v>57</v>
      </c>
      <c r="K92" s="8" t="s">
        <v>69</v>
      </c>
    </row>
    <row r="93" spans="10:20" x14ac:dyDescent="0.2">
      <c r="J93" s="3" t="s">
        <v>1</v>
      </c>
      <c r="K93" s="1">
        <f>$C$14*$D$12</f>
        <v>2724175545.6999998</v>
      </c>
    </row>
    <row r="94" spans="10:20" x14ac:dyDescent="0.2">
      <c r="J94" s="3" t="s">
        <v>22</v>
      </c>
      <c r="K94" s="2">
        <f>$C$15</f>
        <v>0.14000000000000001</v>
      </c>
    </row>
    <row r="95" spans="10:20" x14ac:dyDescent="0.2">
      <c r="J95" s="3" t="s">
        <v>4</v>
      </c>
      <c r="K95">
        <f>$C$16</f>
        <v>9</v>
      </c>
    </row>
    <row r="96" spans="10:20" x14ac:dyDescent="0.2">
      <c r="J96" s="3" t="s">
        <v>59</v>
      </c>
      <c r="K96" s="1">
        <f>FV(K94,K95,,-K93)</f>
        <v>8858878637.2101994</v>
      </c>
      <c r="L96" s="1"/>
    </row>
    <row r="98" spans="10:20" x14ac:dyDescent="0.2">
      <c r="J98" s="3" t="s">
        <v>0</v>
      </c>
      <c r="K98" s="3">
        <v>0</v>
      </c>
      <c r="L98" s="4">
        <v>1</v>
      </c>
      <c r="M98" s="3">
        <v>2</v>
      </c>
      <c r="N98" s="4">
        <v>3</v>
      </c>
      <c r="O98" s="3">
        <v>4</v>
      </c>
      <c r="P98" s="4">
        <v>5</v>
      </c>
      <c r="Q98" s="3">
        <v>6</v>
      </c>
      <c r="R98" s="4">
        <v>7</v>
      </c>
      <c r="S98" s="3">
        <v>8</v>
      </c>
      <c r="T98" s="3">
        <v>9</v>
      </c>
    </row>
    <row r="99" spans="10:20" x14ac:dyDescent="0.2">
      <c r="J99" s="3" t="s">
        <v>23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 s="1">
        <f>K96</f>
        <v>8858878637.2101994</v>
      </c>
    </row>
    <row r="100" spans="10:20" x14ac:dyDescent="0.2">
      <c r="J100" s="3" t="s">
        <v>24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 s="1">
        <f>S102*$K$94</f>
        <v>1087932464.218796</v>
      </c>
    </row>
    <row r="101" spans="10:20" x14ac:dyDescent="0.2">
      <c r="J101" s="3" t="s">
        <v>25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 s="1">
        <f>T99-T100</f>
        <v>7770946172.9914036</v>
      </c>
    </row>
    <row r="102" spans="10:20" x14ac:dyDescent="0.2">
      <c r="J102" s="3" t="s">
        <v>26</v>
      </c>
      <c r="K102" s="1">
        <f>K93</f>
        <v>2724175545.6999998</v>
      </c>
      <c r="L102" s="1">
        <f>K102*(1+$K$94)</f>
        <v>3105560122.098</v>
      </c>
      <c r="M102" s="1">
        <f t="shared" ref="M102:S102" si="41">L102*(1+$K$94)</f>
        <v>3540338539.1917205</v>
      </c>
      <c r="N102" s="1">
        <f t="shared" si="41"/>
        <v>4035985934.6785617</v>
      </c>
      <c r="O102" s="1">
        <f t="shared" si="41"/>
        <v>4601023965.5335608</v>
      </c>
      <c r="P102" s="1">
        <f t="shared" si="41"/>
        <v>5245167320.7082596</v>
      </c>
      <c r="Q102" s="1">
        <f t="shared" si="41"/>
        <v>5979490745.6074162</v>
      </c>
      <c r="R102" s="1">
        <f t="shared" si="41"/>
        <v>6816619449.9924555</v>
      </c>
      <c r="S102" s="1">
        <f t="shared" si="41"/>
        <v>7770946172.9913998</v>
      </c>
      <c r="T102" s="1">
        <f>S102-T101</f>
        <v>0</v>
      </c>
    </row>
    <row r="104" spans="10:20" x14ac:dyDescent="0.2">
      <c r="J104" s="3" t="s">
        <v>76</v>
      </c>
      <c r="K104" s="74" t="s">
        <v>107</v>
      </c>
      <c r="L104" s="74"/>
    </row>
    <row r="105" spans="10:20" x14ac:dyDescent="0.2">
      <c r="J105" s="3" t="s">
        <v>1</v>
      </c>
      <c r="K105" s="1">
        <f>$C$14*$D$12</f>
        <v>2724175545.6999998</v>
      </c>
    </row>
    <row r="106" spans="10:20" x14ac:dyDescent="0.2">
      <c r="J106" s="3" t="s">
        <v>22</v>
      </c>
      <c r="K106" s="2">
        <f>$C$15</f>
        <v>0.14000000000000001</v>
      </c>
    </row>
    <row r="107" spans="10:20" x14ac:dyDescent="0.2">
      <c r="J107" s="3" t="s">
        <v>4</v>
      </c>
      <c r="K107">
        <f>$C$16</f>
        <v>9</v>
      </c>
    </row>
    <row r="108" spans="10:20" x14ac:dyDescent="0.2">
      <c r="J108" s="3" t="s">
        <v>77</v>
      </c>
      <c r="K108" s="2">
        <v>-0.05</v>
      </c>
    </row>
    <row r="109" spans="10:20" x14ac:dyDescent="0.2">
      <c r="J109" s="3" t="s">
        <v>78</v>
      </c>
      <c r="K109" s="1">
        <f>K105/(((1-((1+K108)/(1+K106))^K107)/(K106-K108)))</f>
        <v>642021402.73471069</v>
      </c>
      <c r="L109" s="1"/>
    </row>
    <row r="111" spans="10:20" x14ac:dyDescent="0.2">
      <c r="J111" s="3" t="s">
        <v>0</v>
      </c>
      <c r="K111" s="3">
        <v>0</v>
      </c>
      <c r="L111" s="4">
        <v>1</v>
      </c>
      <c r="M111" s="3">
        <v>2</v>
      </c>
      <c r="N111" s="4">
        <v>3</v>
      </c>
      <c r="O111" s="3">
        <v>4</v>
      </c>
      <c r="P111" s="4">
        <v>5</v>
      </c>
      <c r="Q111" s="3">
        <v>6</v>
      </c>
      <c r="R111" s="4">
        <v>7</v>
      </c>
      <c r="S111" s="3">
        <v>8</v>
      </c>
      <c r="T111" s="3">
        <v>9</v>
      </c>
    </row>
    <row r="112" spans="10:20" x14ac:dyDescent="0.2">
      <c r="J112" s="3" t="s">
        <v>23</v>
      </c>
      <c r="L112" s="1">
        <f>K109</f>
        <v>642021402.73471069</v>
      </c>
      <c r="M112" s="1">
        <f>L112*(1+$K$108)</f>
        <v>609920332.59797513</v>
      </c>
      <c r="N112" s="1">
        <f t="shared" ref="N112:T112" si="42">M112*(1+$K$108)</f>
        <v>579424315.96807635</v>
      </c>
      <c r="O112" s="1">
        <f t="shared" si="42"/>
        <v>550453100.16967249</v>
      </c>
      <c r="P112" s="1">
        <f t="shared" si="42"/>
        <v>522930445.16118884</v>
      </c>
      <c r="Q112" s="1">
        <f t="shared" si="42"/>
        <v>496783922.9031294</v>
      </c>
      <c r="R112" s="1">
        <f t="shared" si="42"/>
        <v>471944726.7579729</v>
      </c>
      <c r="S112" s="1">
        <f t="shared" si="42"/>
        <v>448347490.42007422</v>
      </c>
      <c r="T112" s="1">
        <f t="shared" si="42"/>
        <v>425930115.8990705</v>
      </c>
    </row>
    <row r="113" spans="10:20" x14ac:dyDescent="0.2">
      <c r="J113" s="3" t="s">
        <v>24</v>
      </c>
      <c r="L113" s="1">
        <f>K115*$K$106</f>
        <v>381384576.398</v>
      </c>
      <c r="M113" s="1">
        <f>L115*$K$106</f>
        <v>344895420.71086049</v>
      </c>
      <c r="N113" s="1">
        <f t="shared" ref="N113:T113" si="43">M115*$K$106</f>
        <v>307791933.04666442</v>
      </c>
      <c r="O113" s="1">
        <f t="shared" si="43"/>
        <v>269763399.43766677</v>
      </c>
      <c r="P113" s="1">
        <f t="shared" si="43"/>
        <v>230466841.33518597</v>
      </c>
      <c r="Q113" s="1">
        <f t="shared" si="43"/>
        <v>189521936.79954556</v>
      </c>
      <c r="R113" s="1">
        <f t="shared" si="43"/>
        <v>146505258.74504384</v>
      </c>
      <c r="S113" s="1">
        <f t="shared" si="43"/>
        <v>100943733.22323376</v>
      </c>
      <c r="T113" s="1">
        <f t="shared" si="43"/>
        <v>52307207.215676084</v>
      </c>
    </row>
    <row r="114" spans="10:20" x14ac:dyDescent="0.2">
      <c r="J114" s="3" t="s">
        <v>25</v>
      </c>
      <c r="L114" s="1">
        <f>L112-L113</f>
        <v>260636826.33671069</v>
      </c>
      <c r="M114" s="1">
        <f>M112-M113</f>
        <v>265024911.88711464</v>
      </c>
      <c r="N114" s="1">
        <f t="shared" ref="N114:S114" si="44">N112-N113</f>
        <v>271632382.92141193</v>
      </c>
      <c r="O114" s="1">
        <f t="shared" si="44"/>
        <v>280689700.73200572</v>
      </c>
      <c r="P114" s="1">
        <f t="shared" si="44"/>
        <v>292463603.82600284</v>
      </c>
      <c r="Q114" s="1">
        <f t="shared" si="44"/>
        <v>307261986.10358381</v>
      </c>
      <c r="R114" s="1">
        <f t="shared" si="44"/>
        <v>325439468.01292908</v>
      </c>
      <c r="S114" s="1">
        <f t="shared" si="44"/>
        <v>347403757.19684047</v>
      </c>
      <c r="T114" s="1">
        <f t="shared" ref="T114" si="45">T112-T113</f>
        <v>373622908.68339443</v>
      </c>
    </row>
    <row r="115" spans="10:20" x14ac:dyDescent="0.2">
      <c r="J115" s="3" t="s">
        <v>26</v>
      </c>
      <c r="K115" s="1">
        <f>K105</f>
        <v>2724175545.6999998</v>
      </c>
      <c r="L115" s="1">
        <f>K115-L114</f>
        <v>2463538719.3632889</v>
      </c>
      <c r="M115" s="1">
        <f>L115-M114</f>
        <v>2198513807.4761744</v>
      </c>
      <c r="N115" s="1">
        <f t="shared" ref="N115:T115" si="46">M115-N114</f>
        <v>1926881424.5547624</v>
      </c>
      <c r="O115" s="1">
        <f t="shared" si="46"/>
        <v>1646191723.8227568</v>
      </c>
      <c r="P115" s="1">
        <f t="shared" si="46"/>
        <v>1353728119.9967539</v>
      </c>
      <c r="Q115" s="1">
        <f t="shared" si="46"/>
        <v>1046466133.8931701</v>
      </c>
      <c r="R115" s="1">
        <f t="shared" si="46"/>
        <v>721026665.88024104</v>
      </c>
      <c r="S115" s="1">
        <f t="shared" si="46"/>
        <v>373622908.68340057</v>
      </c>
      <c r="T115" s="1">
        <f t="shared" si="46"/>
        <v>6.1392784118652344E-6</v>
      </c>
    </row>
    <row r="116" spans="10:20" x14ac:dyDescent="0.2">
      <c r="K116" s="2"/>
    </row>
    <row r="117" spans="10:20" x14ac:dyDescent="0.2">
      <c r="K117" s="2"/>
    </row>
  </sheetData>
  <scenarios current="4" show="0" sqref="K40:U40 K43 K44 K45 K47 K48 K49">
    <scenario name="Flujo de caja del proyecto" locked="1" count="1" user="Jose Mauricio Tobar Guinand" comment="Creado por Jose Mauricio Tobar Guinand el 7/11/2023">
      <inputCells r="K51" val="0" numFmtId="3"/>
    </scenario>
    <scenario name="Cuotas fijas" locked="1" count="1" user="Jose Mauricio Tobar Guinand" comment="Creado por Jose Mauricio Tobar Guinand el 7/11/2023">
      <inputCells r="K51" val="1" numFmtId="3"/>
    </scenario>
    <scenario name="Abono constante de K" locked="1" count="1" user="Jose Mauricio Tobar Guinand" comment="Creado por Jose Mauricio Tobar Guinand el 7/11/2023">
      <inputCells r="K51" val="2" numFmtId="3"/>
    </scenario>
    <scenario name="Intereses constantes" locked="1" count="1" user="Jose Mauricio Tobar Guinand" comment="Creado por Jose Mauricio Tobar Guinand el 7/11/2023">
      <inputCells r="K51" val="3" numFmtId="3"/>
    </scenario>
    <scenario name="Pago total final" locked="1" count="1" user="Jose Mauricio Tobar Guinand" comment="Creado por Jose Mauricio Tobar Guinand el 7/11/2023">
      <inputCells r="K51" val="4" numFmtId="3"/>
    </scenario>
    <scenario name="Cuotas decrec geom" locked="1" count="1" user="Jose Mauricio Tobar Guinand" comment="Creado por Jose Mauricio Tobar Guinand el 5/11/2024">
      <inputCells r="K51" val="5" numFmtId="3"/>
    </scenario>
  </scenarios>
  <mergeCells count="1">
    <mergeCell ref="K104:L104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Spinner 1">
              <controlPr defaultSize="0" autoPict="0">
                <anchor moveWithCells="1" sizeWithCells="1">
                  <from>
                    <xdr:col>12</xdr:col>
                    <xdr:colOff>25400</xdr:colOff>
                    <xdr:row>49</xdr:row>
                    <xdr:rowOff>165100</xdr:rowOff>
                  </from>
                  <to>
                    <xdr:col>12</xdr:col>
                    <xdr:colOff>381000</xdr:colOff>
                    <xdr:row>51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3B978-CB70-AB4B-9979-79E20E76A7F8}">
  <dimension ref="B1:AH117"/>
  <sheetViews>
    <sheetView tabSelected="1" topLeftCell="D1" zoomScaleNormal="100" workbookViewId="0">
      <selection activeCell="J1" sqref="J1:U40"/>
    </sheetView>
  </sheetViews>
  <sheetFormatPr baseColWidth="10" defaultRowHeight="15" x14ac:dyDescent="0.2"/>
  <cols>
    <col min="1" max="1" width="5.1640625" customWidth="1"/>
    <col min="2" max="2" width="15.5" bestFit="1" customWidth="1"/>
    <col min="3" max="3" width="32" bestFit="1" customWidth="1"/>
    <col min="4" max="4" width="17.1640625" bestFit="1" customWidth="1"/>
    <col min="5" max="5" width="8.5" bestFit="1" customWidth="1"/>
    <col min="6" max="7" width="5.1640625" bestFit="1" customWidth="1"/>
    <col min="8" max="8" width="12.83203125" bestFit="1" customWidth="1"/>
    <col min="9" max="9" width="3" customWidth="1"/>
    <col min="10" max="10" width="38.6640625" bestFit="1" customWidth="1"/>
    <col min="11" max="11" width="15.1640625" customWidth="1"/>
    <col min="12" max="12" width="12.83203125" customWidth="1"/>
    <col min="13" max="13" width="16.1640625" bestFit="1" customWidth="1"/>
    <col min="14" max="18" width="12.83203125" customWidth="1"/>
    <col min="19" max="20" width="13.33203125" bestFit="1" customWidth="1"/>
    <col min="21" max="21" width="12.83203125" customWidth="1"/>
    <col min="22" max="22" width="5" customWidth="1"/>
    <col min="23" max="23" width="22.5" bestFit="1" customWidth="1"/>
    <col min="24" max="24" width="12.6640625" bestFit="1" customWidth="1"/>
    <col min="25" max="25" width="13.33203125" bestFit="1" customWidth="1"/>
    <col min="26" max="34" width="12.6640625" bestFit="1" customWidth="1"/>
  </cols>
  <sheetData>
    <row r="1" spans="2:34" x14ac:dyDescent="0.2">
      <c r="B1" s="13" t="s">
        <v>2</v>
      </c>
      <c r="C1" s="15">
        <v>1379880000</v>
      </c>
      <c r="D1" s="13"/>
      <c r="E1" s="17" t="s">
        <v>64</v>
      </c>
      <c r="F1" s="17"/>
      <c r="G1" s="17"/>
      <c r="H1" s="17" t="s">
        <v>65</v>
      </c>
      <c r="J1" s="41" t="s">
        <v>7</v>
      </c>
      <c r="K1" s="41">
        <v>0</v>
      </c>
      <c r="L1" s="41">
        <v>1</v>
      </c>
      <c r="M1" s="41">
        <v>2</v>
      </c>
      <c r="N1" s="41">
        <v>3</v>
      </c>
      <c r="O1" s="41">
        <v>4</v>
      </c>
      <c r="P1" s="41">
        <v>5</v>
      </c>
      <c r="Q1" s="41">
        <v>6</v>
      </c>
      <c r="R1" s="41">
        <v>7</v>
      </c>
      <c r="S1" s="41">
        <v>8</v>
      </c>
      <c r="T1" s="41">
        <v>9</v>
      </c>
      <c r="U1" s="41">
        <v>10</v>
      </c>
      <c r="W1" s="3" t="s">
        <v>7</v>
      </c>
      <c r="X1" s="3">
        <v>0</v>
      </c>
      <c r="Y1" s="3">
        <v>1</v>
      </c>
      <c r="Z1" s="3">
        <v>2</v>
      </c>
      <c r="AA1" s="3">
        <v>3</v>
      </c>
      <c r="AB1" s="3">
        <v>4</v>
      </c>
      <c r="AC1" s="3">
        <v>5</v>
      </c>
      <c r="AD1" s="3">
        <v>6</v>
      </c>
      <c r="AE1" s="3">
        <v>7</v>
      </c>
      <c r="AF1" s="3">
        <v>8</v>
      </c>
      <c r="AG1" s="3">
        <v>9</v>
      </c>
      <c r="AH1" s="3">
        <v>10</v>
      </c>
    </row>
    <row r="2" spans="2:34" ht="19" x14ac:dyDescent="0.25">
      <c r="B2" s="13" t="s">
        <v>3</v>
      </c>
      <c r="C2" s="15">
        <v>405000000</v>
      </c>
      <c r="D2" s="13"/>
      <c r="E2" s="13"/>
      <c r="F2" s="13"/>
      <c r="G2" s="13"/>
      <c r="H2" s="13"/>
      <c r="J2" s="42" t="s">
        <v>2</v>
      </c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2:34" x14ac:dyDescent="0.2">
      <c r="B3" s="13" t="s">
        <v>9</v>
      </c>
      <c r="C3" s="19" t="s">
        <v>115</v>
      </c>
      <c r="D3" s="15">
        <v>1550000000</v>
      </c>
      <c r="E3" s="18">
        <v>40</v>
      </c>
      <c r="F3" s="13" t="s">
        <v>62</v>
      </c>
      <c r="G3" s="13"/>
      <c r="H3" s="15">
        <v>3050000000</v>
      </c>
      <c r="J3" s="41" t="s">
        <v>8</v>
      </c>
      <c r="K3" s="43"/>
      <c r="L3" s="44">
        <f>$C$1</f>
        <v>1379880000</v>
      </c>
      <c r="M3" s="44">
        <f t="shared" ref="M3:U3" si="0">$C$1</f>
        <v>1379880000</v>
      </c>
      <c r="N3" s="44">
        <f t="shared" si="0"/>
        <v>1379880000</v>
      </c>
      <c r="O3" s="44">
        <f t="shared" si="0"/>
        <v>1379880000</v>
      </c>
      <c r="P3" s="44">
        <f t="shared" si="0"/>
        <v>1379880000</v>
      </c>
      <c r="Q3" s="44">
        <f t="shared" si="0"/>
        <v>1379880000</v>
      </c>
      <c r="R3" s="44">
        <f t="shared" si="0"/>
        <v>1379880000</v>
      </c>
      <c r="S3" s="44">
        <f t="shared" si="0"/>
        <v>1379880000</v>
      </c>
      <c r="T3" s="44">
        <f t="shared" si="0"/>
        <v>1379880000</v>
      </c>
      <c r="U3" s="44">
        <f t="shared" si="0"/>
        <v>1379880000</v>
      </c>
      <c r="W3" t="str">
        <f>J3</f>
        <v>Ingresos operacionales</v>
      </c>
      <c r="Y3" s="1">
        <f>$L$3</f>
        <v>1379880000</v>
      </c>
      <c r="Z3" s="1">
        <f t="shared" ref="Z3:AH3" si="1">$L$3</f>
        <v>1379880000</v>
      </c>
      <c r="AA3" s="1">
        <f t="shared" si="1"/>
        <v>1379880000</v>
      </c>
      <c r="AB3" s="1">
        <f t="shared" si="1"/>
        <v>1379880000</v>
      </c>
      <c r="AC3" s="1">
        <f t="shared" si="1"/>
        <v>1379880000</v>
      </c>
      <c r="AD3" s="1">
        <f t="shared" si="1"/>
        <v>1379880000</v>
      </c>
      <c r="AE3" s="1">
        <f t="shared" si="1"/>
        <v>1379880000</v>
      </c>
      <c r="AF3" s="1">
        <f t="shared" si="1"/>
        <v>1379880000</v>
      </c>
      <c r="AG3" s="1">
        <f t="shared" si="1"/>
        <v>1379880000</v>
      </c>
      <c r="AH3" s="1">
        <f t="shared" si="1"/>
        <v>1379880000</v>
      </c>
    </row>
    <row r="4" spans="2:34" x14ac:dyDescent="0.2">
      <c r="B4" s="13"/>
      <c r="C4" s="19" t="s">
        <v>116</v>
      </c>
      <c r="D4" s="15">
        <f xml:space="preserve"> 2044809351-D7</f>
        <v>1928031238</v>
      </c>
      <c r="E4" s="18">
        <v>40</v>
      </c>
      <c r="F4" s="13" t="s">
        <v>62</v>
      </c>
      <c r="G4" s="13"/>
      <c r="H4" s="15">
        <f>+D4-(D4/E4)*10</f>
        <v>1446023428.5</v>
      </c>
      <c r="I4" s="1"/>
      <c r="J4" s="41" t="s">
        <v>51</v>
      </c>
      <c r="K4" s="43"/>
      <c r="L4" s="43"/>
      <c r="M4" s="43"/>
      <c r="N4" s="43"/>
      <c r="O4" s="43"/>
      <c r="P4" s="43"/>
      <c r="Q4" s="43"/>
      <c r="R4" s="43"/>
      <c r="S4" s="43"/>
      <c r="T4" s="43"/>
      <c r="U4" s="44">
        <f>H8</f>
        <v>4559191428.5</v>
      </c>
      <c r="W4" t="str">
        <f>J4</f>
        <v>Ingresos no operacionales</v>
      </c>
      <c r="AH4" s="1">
        <f>U4</f>
        <v>4559191428.5</v>
      </c>
    </row>
    <row r="5" spans="2:34" x14ac:dyDescent="0.2">
      <c r="B5" s="13"/>
      <c r="C5" s="19" t="s">
        <v>117</v>
      </c>
      <c r="D5" s="15">
        <v>157920000</v>
      </c>
      <c r="E5" s="18">
        <v>10</v>
      </c>
      <c r="F5" s="13" t="s">
        <v>62</v>
      </c>
      <c r="G5" s="13"/>
      <c r="H5" s="15">
        <f>+D5*0.4</f>
        <v>63168000</v>
      </c>
      <c r="I5" s="1"/>
      <c r="J5" s="45" t="s">
        <v>52</v>
      </c>
      <c r="K5" s="46"/>
      <c r="L5" s="46">
        <f>SUM(L3:L4)</f>
        <v>1379880000</v>
      </c>
      <c r="M5" s="46">
        <f t="shared" ref="M5:U5" si="2">SUM(M3:M4)</f>
        <v>1379880000</v>
      </c>
      <c r="N5" s="46">
        <f t="shared" si="2"/>
        <v>1379880000</v>
      </c>
      <c r="O5" s="46">
        <f t="shared" si="2"/>
        <v>1379880000</v>
      </c>
      <c r="P5" s="46">
        <f t="shared" si="2"/>
        <v>1379880000</v>
      </c>
      <c r="Q5" s="46">
        <f t="shared" si="2"/>
        <v>1379880000</v>
      </c>
      <c r="R5" s="46">
        <f t="shared" si="2"/>
        <v>1379880000</v>
      </c>
      <c r="S5" s="46">
        <f t="shared" si="2"/>
        <v>1379880000</v>
      </c>
      <c r="T5" s="46">
        <f t="shared" si="2"/>
        <v>1379880000</v>
      </c>
      <c r="U5" s="46">
        <f t="shared" si="2"/>
        <v>5939071428.5</v>
      </c>
      <c r="W5" s="1" t="str">
        <f>J37</f>
        <v>Recuperación K de Wjo</v>
      </c>
      <c r="X5" s="1"/>
      <c r="AH5" s="1">
        <f>U37</f>
        <v>42750000</v>
      </c>
    </row>
    <row r="6" spans="2:34" ht="19" x14ac:dyDescent="0.25">
      <c r="B6" s="13"/>
      <c r="C6" s="19" t="s">
        <v>113</v>
      </c>
      <c r="D6" s="15">
        <v>96200000</v>
      </c>
      <c r="E6" s="18">
        <v>5</v>
      </c>
      <c r="F6" s="13" t="s">
        <v>62</v>
      </c>
      <c r="G6" s="13"/>
      <c r="H6" s="15"/>
      <c r="I6" s="1"/>
      <c r="J6" s="42" t="s">
        <v>3</v>
      </c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W6" s="1"/>
      <c r="X6" s="1"/>
      <c r="AH6" s="1"/>
    </row>
    <row r="7" spans="2:34" x14ac:dyDescent="0.2">
      <c r="B7" s="13"/>
      <c r="C7" s="19" t="s">
        <v>137</v>
      </c>
      <c r="D7" s="15">
        <v>116778113</v>
      </c>
      <c r="E7" s="18"/>
      <c r="F7" s="13" t="s">
        <v>62</v>
      </c>
      <c r="G7" s="20"/>
      <c r="H7" s="21"/>
      <c r="I7" s="1"/>
      <c r="J7" s="41" t="s">
        <v>12</v>
      </c>
      <c r="K7" s="43"/>
      <c r="L7" s="47">
        <f t="shared" ref="L7:U7" si="3">$C$2</f>
        <v>405000000</v>
      </c>
      <c r="M7" s="47">
        <f t="shared" si="3"/>
        <v>405000000</v>
      </c>
      <c r="N7" s="47">
        <f t="shared" si="3"/>
        <v>405000000</v>
      </c>
      <c r="O7" s="47">
        <f t="shared" si="3"/>
        <v>405000000</v>
      </c>
      <c r="P7" s="47">
        <f t="shared" si="3"/>
        <v>405000000</v>
      </c>
      <c r="Q7" s="47">
        <f t="shared" si="3"/>
        <v>405000000</v>
      </c>
      <c r="R7" s="47">
        <f t="shared" si="3"/>
        <v>405000000</v>
      </c>
      <c r="S7" s="47">
        <f t="shared" si="3"/>
        <v>405000000</v>
      </c>
      <c r="T7" s="47">
        <f t="shared" si="3"/>
        <v>405000000</v>
      </c>
      <c r="U7" s="47">
        <f t="shared" si="3"/>
        <v>405000000</v>
      </c>
      <c r="W7" t="str">
        <f>J38</f>
        <v>Préstamo</v>
      </c>
      <c r="X7" s="1">
        <f>K38</f>
        <v>0</v>
      </c>
    </row>
    <row r="8" spans="2:34" x14ac:dyDescent="0.2">
      <c r="B8" s="13"/>
      <c r="C8" s="19" t="s">
        <v>114</v>
      </c>
      <c r="D8" s="15">
        <v>42750000</v>
      </c>
      <c r="E8" s="18">
        <v>5</v>
      </c>
      <c r="F8" s="13" t="s">
        <v>62</v>
      </c>
      <c r="G8" s="20" t="s">
        <v>11</v>
      </c>
      <c r="H8" s="21">
        <f>SUM(H3:H6)</f>
        <v>4559191428.5</v>
      </c>
      <c r="I8" s="1"/>
      <c r="J8" s="45" t="s">
        <v>108</v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X8" s="1"/>
    </row>
    <row r="9" spans="2:34" x14ac:dyDescent="0.2">
      <c r="B9" s="13"/>
      <c r="C9" s="20" t="s">
        <v>11</v>
      </c>
      <c r="D9" s="21">
        <f>SUM(D3:D8)</f>
        <v>3891679351</v>
      </c>
      <c r="E9" s="15"/>
      <c r="F9" s="15"/>
      <c r="G9" s="15"/>
      <c r="H9" s="15"/>
      <c r="I9" s="4"/>
      <c r="J9" s="48" t="s">
        <v>13</v>
      </c>
      <c r="K9" s="49"/>
      <c r="L9" s="50">
        <f>L5-L7</f>
        <v>974880000</v>
      </c>
      <c r="M9" s="50">
        <f t="shared" ref="M9:U9" si="4">M5-M7</f>
        <v>974880000</v>
      </c>
      <c r="N9" s="50">
        <f t="shared" si="4"/>
        <v>974880000</v>
      </c>
      <c r="O9" s="50">
        <f t="shared" si="4"/>
        <v>974880000</v>
      </c>
      <c r="P9" s="50">
        <f t="shared" si="4"/>
        <v>974880000</v>
      </c>
      <c r="Q9" s="50">
        <f t="shared" si="4"/>
        <v>974880000</v>
      </c>
      <c r="R9" s="50">
        <f t="shared" si="4"/>
        <v>974880000</v>
      </c>
      <c r="S9" s="50">
        <f t="shared" si="4"/>
        <v>974880000</v>
      </c>
      <c r="T9" s="50">
        <f t="shared" si="4"/>
        <v>974880000</v>
      </c>
      <c r="U9" s="50">
        <f t="shared" si="4"/>
        <v>5534071428.5</v>
      </c>
      <c r="W9" s="3" t="s">
        <v>70</v>
      </c>
      <c r="X9" s="4">
        <f>SUM(X3:X7)</f>
        <v>0</v>
      </c>
      <c r="Y9" s="4">
        <f t="shared" ref="Y9:AH9" si="5">SUM(Y3:Y7)</f>
        <v>1379880000</v>
      </c>
      <c r="Z9" s="4">
        <f t="shared" si="5"/>
        <v>1379880000</v>
      </c>
      <c r="AA9" s="4">
        <f t="shared" si="5"/>
        <v>1379880000</v>
      </c>
      <c r="AB9" s="4">
        <f t="shared" si="5"/>
        <v>1379880000</v>
      </c>
      <c r="AC9" s="4">
        <f t="shared" si="5"/>
        <v>1379880000</v>
      </c>
      <c r="AD9" s="4">
        <f t="shared" si="5"/>
        <v>1379880000</v>
      </c>
      <c r="AE9" s="4">
        <f t="shared" si="5"/>
        <v>1379880000</v>
      </c>
      <c r="AF9" s="4">
        <f t="shared" si="5"/>
        <v>1379880000</v>
      </c>
      <c r="AG9" s="4">
        <f t="shared" si="5"/>
        <v>1379880000</v>
      </c>
      <c r="AH9" s="4">
        <f t="shared" si="5"/>
        <v>5981821428.5</v>
      </c>
    </row>
    <row r="10" spans="2:34" ht="19" x14ac:dyDescent="0.25">
      <c r="B10" s="13"/>
      <c r="C10" s="20"/>
      <c r="D10" s="21"/>
      <c r="E10" s="15"/>
      <c r="F10" s="15"/>
      <c r="G10" s="15"/>
      <c r="H10" s="15"/>
      <c r="I10" s="4"/>
      <c r="J10" s="42" t="s">
        <v>109</v>
      </c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W10" s="3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2:34" x14ac:dyDescent="0.2">
      <c r="B11" s="11" t="s">
        <v>60</v>
      </c>
      <c r="C11" s="12">
        <v>0.7</v>
      </c>
      <c r="D11" s="22" t="s">
        <v>73</v>
      </c>
      <c r="E11" s="15"/>
      <c r="F11" s="15"/>
      <c r="G11" s="15"/>
      <c r="H11" s="15"/>
      <c r="I11" s="1"/>
      <c r="J11" s="44" t="s">
        <v>118</v>
      </c>
      <c r="K11" s="44"/>
      <c r="L11" s="44">
        <f>$D$4/$E$4</f>
        <v>48200780.950000003</v>
      </c>
      <c r="M11" s="44">
        <f t="shared" ref="M11:U11" si="6">$D$4/$E$4</f>
        <v>48200780.950000003</v>
      </c>
      <c r="N11" s="44">
        <f t="shared" si="6"/>
        <v>48200780.950000003</v>
      </c>
      <c r="O11" s="44">
        <f t="shared" si="6"/>
        <v>48200780.950000003</v>
      </c>
      <c r="P11" s="44">
        <f t="shared" si="6"/>
        <v>48200780.950000003</v>
      </c>
      <c r="Q11" s="44">
        <f t="shared" si="6"/>
        <v>48200780.950000003</v>
      </c>
      <c r="R11" s="44">
        <f t="shared" si="6"/>
        <v>48200780.950000003</v>
      </c>
      <c r="S11" s="44">
        <f t="shared" si="6"/>
        <v>48200780.950000003</v>
      </c>
      <c r="T11" s="44">
        <f t="shared" si="6"/>
        <v>48200780.950000003</v>
      </c>
      <c r="U11" s="44">
        <f t="shared" si="6"/>
        <v>48200780.950000003</v>
      </c>
      <c r="W11" t="str">
        <f>J7</f>
        <v>Egresos operacionales</v>
      </c>
      <c r="Y11" s="1">
        <f>$L$7</f>
        <v>405000000</v>
      </c>
      <c r="Z11" s="1">
        <f t="shared" ref="Z11:AH11" si="7">$L$7</f>
        <v>405000000</v>
      </c>
      <c r="AA11" s="1">
        <f t="shared" si="7"/>
        <v>405000000</v>
      </c>
      <c r="AB11" s="1">
        <f t="shared" si="7"/>
        <v>405000000</v>
      </c>
      <c r="AC11" s="1">
        <f t="shared" si="7"/>
        <v>405000000</v>
      </c>
      <c r="AD11" s="1">
        <f t="shared" si="7"/>
        <v>405000000</v>
      </c>
      <c r="AE11" s="1">
        <f t="shared" si="7"/>
        <v>405000000</v>
      </c>
      <c r="AF11" s="1">
        <f t="shared" si="7"/>
        <v>405000000</v>
      </c>
      <c r="AG11" s="1">
        <f t="shared" si="7"/>
        <v>405000000</v>
      </c>
      <c r="AH11" s="1">
        <f t="shared" si="7"/>
        <v>405000000</v>
      </c>
    </row>
    <row r="12" spans="2:34" x14ac:dyDescent="0.2">
      <c r="B12" s="11" t="s">
        <v>61</v>
      </c>
      <c r="C12" s="12">
        <v>0.14000000000000001</v>
      </c>
      <c r="D12" s="22" t="s">
        <v>74</v>
      </c>
      <c r="E12" s="15"/>
      <c r="F12" s="15"/>
      <c r="G12" s="15"/>
      <c r="H12" s="15"/>
      <c r="I12" s="1"/>
      <c r="J12" s="44" t="s">
        <v>119</v>
      </c>
      <c r="K12" s="44"/>
      <c r="L12" s="44">
        <f>$D$5/$E$5</f>
        <v>15792000</v>
      </c>
      <c r="M12" s="44">
        <f t="shared" ref="M12:U12" si="8">$D$5/$E$5</f>
        <v>15792000</v>
      </c>
      <c r="N12" s="44">
        <f t="shared" si="8"/>
        <v>15792000</v>
      </c>
      <c r="O12" s="44">
        <f t="shared" si="8"/>
        <v>15792000</v>
      </c>
      <c r="P12" s="44">
        <f t="shared" si="8"/>
        <v>15792000</v>
      </c>
      <c r="Q12" s="44">
        <f t="shared" si="8"/>
        <v>15792000</v>
      </c>
      <c r="R12" s="44">
        <f t="shared" si="8"/>
        <v>15792000</v>
      </c>
      <c r="S12" s="44">
        <f t="shared" si="8"/>
        <v>15792000</v>
      </c>
      <c r="T12" s="44">
        <f t="shared" si="8"/>
        <v>15792000</v>
      </c>
      <c r="U12" s="44">
        <f t="shared" si="8"/>
        <v>15792000</v>
      </c>
      <c r="W12" s="1" t="str">
        <f>J19</f>
        <v>Intereses préstamo</v>
      </c>
      <c r="Y12" s="1">
        <f>L19</f>
        <v>0</v>
      </c>
      <c r="Z12" s="1">
        <f t="shared" ref="Z12:AH12" si="9">M19</f>
        <v>0</v>
      </c>
      <c r="AA12" s="1">
        <f t="shared" si="9"/>
        <v>0</v>
      </c>
      <c r="AB12" s="1">
        <f t="shared" si="9"/>
        <v>0</v>
      </c>
      <c r="AC12" s="1">
        <f t="shared" si="9"/>
        <v>0</v>
      </c>
      <c r="AD12" s="1">
        <f t="shared" si="9"/>
        <v>0</v>
      </c>
      <c r="AE12" s="1">
        <f t="shared" si="9"/>
        <v>0</v>
      </c>
      <c r="AF12" s="1">
        <f t="shared" si="9"/>
        <v>0</v>
      </c>
      <c r="AG12" s="1">
        <f t="shared" si="9"/>
        <v>0</v>
      </c>
      <c r="AH12" s="1">
        <f t="shared" si="9"/>
        <v>0</v>
      </c>
    </row>
    <row r="13" spans="2:34" x14ac:dyDescent="0.2">
      <c r="B13" s="11" t="s">
        <v>4</v>
      </c>
      <c r="C13" s="13">
        <v>9</v>
      </c>
      <c r="D13" s="22" t="s">
        <v>62</v>
      </c>
      <c r="E13" s="15"/>
      <c r="F13" s="15"/>
      <c r="G13" s="15"/>
      <c r="H13" s="15"/>
      <c r="I13" s="1"/>
      <c r="J13" s="45" t="s">
        <v>111</v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W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2:34" ht="19" x14ac:dyDescent="0.25">
      <c r="B14" s="14" t="s">
        <v>35</v>
      </c>
      <c r="C14" s="12">
        <v>0.35</v>
      </c>
      <c r="D14" s="22" t="s">
        <v>75</v>
      </c>
      <c r="E14" s="15"/>
      <c r="F14" s="15"/>
      <c r="G14" s="15"/>
      <c r="H14" s="15"/>
      <c r="I14" s="1"/>
      <c r="J14" s="42" t="s">
        <v>110</v>
      </c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W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2:34" x14ac:dyDescent="0.2">
      <c r="B15" s="11" t="s">
        <v>44</v>
      </c>
      <c r="C15" s="12">
        <v>0.16</v>
      </c>
      <c r="D15" s="22" t="s">
        <v>74</v>
      </c>
      <c r="E15" s="15"/>
      <c r="F15" s="15"/>
      <c r="G15" s="15"/>
      <c r="H15" s="15"/>
      <c r="I15" s="1"/>
      <c r="J15" s="44" t="s">
        <v>17</v>
      </c>
      <c r="K15" s="44"/>
      <c r="L15" s="44">
        <f t="shared" ref="L15:P15" si="10">$D$6/$E$6</f>
        <v>19240000</v>
      </c>
      <c r="M15" s="44">
        <f t="shared" si="10"/>
        <v>19240000</v>
      </c>
      <c r="N15" s="44">
        <f t="shared" si="10"/>
        <v>19240000</v>
      </c>
      <c r="O15" s="44">
        <f t="shared" si="10"/>
        <v>19240000</v>
      </c>
      <c r="P15" s="44">
        <f t="shared" si="10"/>
        <v>19240000</v>
      </c>
      <c r="Q15" s="44"/>
      <c r="R15" s="44"/>
      <c r="S15" s="44"/>
      <c r="T15" s="44"/>
      <c r="U15" s="44"/>
      <c r="W15" s="1" t="str">
        <f>J21</f>
        <v>Impuestos</v>
      </c>
      <c r="Y15" s="1">
        <f>L21</f>
        <v>312076526.66749996</v>
      </c>
      <c r="Z15" s="1">
        <f t="shared" ref="Z15:AH15" si="11">M21</f>
        <v>312076526.66749996</v>
      </c>
      <c r="AA15" s="1">
        <f t="shared" si="11"/>
        <v>312076526.66749996</v>
      </c>
      <c r="AB15" s="1">
        <f t="shared" si="11"/>
        <v>312076526.66749996</v>
      </c>
      <c r="AC15" s="1">
        <f t="shared" si="11"/>
        <v>312076526.66749996</v>
      </c>
      <c r="AD15" s="1">
        <f t="shared" si="11"/>
        <v>318810526.66749996</v>
      </c>
      <c r="AE15" s="1">
        <f t="shared" si="11"/>
        <v>318810526.66749996</v>
      </c>
      <c r="AF15" s="1">
        <f t="shared" si="11"/>
        <v>318810526.66749996</v>
      </c>
      <c r="AG15" s="1">
        <f t="shared" si="11"/>
        <v>318810526.66749996</v>
      </c>
      <c r="AH15" s="1">
        <f t="shared" si="11"/>
        <v>1540730259.9675</v>
      </c>
    </row>
    <row r="16" spans="2:34" x14ac:dyDescent="0.2">
      <c r="I16" s="1"/>
      <c r="J16" s="44" t="s">
        <v>53</v>
      </c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4">
        <f>U26</f>
        <v>1067992190.5</v>
      </c>
      <c r="W16" s="1" t="str">
        <f>J36</f>
        <v>Inversiones</v>
      </c>
      <c r="X16" s="1">
        <f>K36</f>
        <v>3891679351</v>
      </c>
    </row>
    <row r="17" spans="3:34" x14ac:dyDescent="0.2">
      <c r="I17" s="1"/>
      <c r="J17" s="45" t="s">
        <v>112</v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W17" s="1"/>
      <c r="X17" s="1"/>
    </row>
    <row r="18" spans="3:34" x14ac:dyDescent="0.2">
      <c r="D18" s="55">
        <f>+C11*D9</f>
        <v>2724175545.6999998</v>
      </c>
      <c r="I18" s="1"/>
      <c r="J18" s="48" t="s">
        <v>18</v>
      </c>
      <c r="K18" s="49"/>
      <c r="L18" s="50">
        <f>L9-L11-L12-L15-L16</f>
        <v>891647219.04999995</v>
      </c>
      <c r="M18" s="50">
        <f t="shared" ref="M18:U18" si="12">M9-M11-M12-M15-M16</f>
        <v>891647219.04999995</v>
      </c>
      <c r="N18" s="50">
        <f t="shared" si="12"/>
        <v>891647219.04999995</v>
      </c>
      <c r="O18" s="50">
        <f t="shared" si="12"/>
        <v>891647219.04999995</v>
      </c>
      <c r="P18" s="50">
        <f t="shared" si="12"/>
        <v>891647219.04999995</v>
      </c>
      <c r="Q18" s="50">
        <f t="shared" si="12"/>
        <v>910887219.04999995</v>
      </c>
      <c r="R18" s="50">
        <f t="shared" si="12"/>
        <v>910887219.04999995</v>
      </c>
      <c r="S18" s="50">
        <f t="shared" si="12"/>
        <v>910887219.04999995</v>
      </c>
      <c r="T18" s="50">
        <f t="shared" si="12"/>
        <v>910887219.04999995</v>
      </c>
      <c r="U18" s="50">
        <f t="shared" si="12"/>
        <v>4402086457.0500002</v>
      </c>
      <c r="W18" t="str">
        <f>J39</f>
        <v>Abono de capital</v>
      </c>
      <c r="Y18" s="1">
        <f>L39</f>
        <v>0</v>
      </c>
      <c r="Z18" s="1">
        <f t="shared" ref="Z18:AH18" si="13">M39</f>
        <v>0</v>
      </c>
      <c r="AA18" s="1">
        <f t="shared" si="13"/>
        <v>0</v>
      </c>
      <c r="AB18" s="1">
        <f t="shared" si="13"/>
        <v>0</v>
      </c>
      <c r="AC18" s="1">
        <f t="shared" si="13"/>
        <v>0</v>
      </c>
      <c r="AD18" s="1">
        <f t="shared" si="13"/>
        <v>0</v>
      </c>
      <c r="AE18" s="1">
        <f t="shared" si="13"/>
        <v>0</v>
      </c>
      <c r="AF18" s="1">
        <f t="shared" si="13"/>
        <v>0</v>
      </c>
      <c r="AG18" s="1">
        <f t="shared" si="13"/>
        <v>0</v>
      </c>
      <c r="AH18" s="1">
        <f t="shared" si="13"/>
        <v>0</v>
      </c>
    </row>
    <row r="19" spans="3:34" x14ac:dyDescent="0.2">
      <c r="D19" s="56">
        <f>+D9-D18</f>
        <v>1167503805.3000002</v>
      </c>
      <c r="I19" s="1"/>
      <c r="J19" s="44" t="s">
        <v>19</v>
      </c>
      <c r="K19" s="44"/>
      <c r="L19" s="44">
        <f>IF($K$51=1,L64,IF($K$51=2,L76,IF($K$51=3,L88,IF($K$51=4,L100,IF($K$51=5,L113,0)))))</f>
        <v>0</v>
      </c>
      <c r="M19" s="44">
        <f t="shared" ref="M19:U19" si="14">IF($K$51=1,M64,IF($K$51=2,M76,IF($K$51=3,M88,IF($K$51=4,M100,IF($K$51=5,M113,0)))))</f>
        <v>0</v>
      </c>
      <c r="N19" s="44">
        <f t="shared" si="14"/>
        <v>0</v>
      </c>
      <c r="O19" s="44">
        <f t="shared" si="14"/>
        <v>0</v>
      </c>
      <c r="P19" s="44">
        <f t="shared" si="14"/>
        <v>0</v>
      </c>
      <c r="Q19" s="44">
        <f t="shared" si="14"/>
        <v>0</v>
      </c>
      <c r="R19" s="44">
        <f t="shared" si="14"/>
        <v>0</v>
      </c>
      <c r="S19" s="44">
        <f>IF($K$51=1,S64,IF($K$51=2,S76,IF($K$51=3,S88,IF($K$51=4,S100,IF($K$51=5,S113,0)))))</f>
        <v>0</v>
      </c>
      <c r="T19" s="44">
        <f>IF($K$51=1,T64,IF($K$51=2,T76,IF($K$51=3,T88,IF($K$51=4,T100,IF($K$51=5,T113,0)))))</f>
        <v>0</v>
      </c>
      <c r="U19" s="44">
        <f t="shared" si="14"/>
        <v>0</v>
      </c>
      <c r="W19" s="3" t="s">
        <v>71</v>
      </c>
      <c r="X19" s="4">
        <f>SUM(X11:X18)</f>
        <v>3891679351</v>
      </c>
      <c r="Y19" s="4">
        <f>SUM(Y11:Y18)</f>
        <v>717076526.66750002</v>
      </c>
      <c r="Z19" s="4">
        <f t="shared" ref="Z19:AH19" si="15">SUM(Z11:Z18)</f>
        <v>717076526.66750002</v>
      </c>
      <c r="AA19" s="4">
        <f t="shared" si="15"/>
        <v>717076526.66750002</v>
      </c>
      <c r="AB19" s="4">
        <f t="shared" si="15"/>
        <v>717076526.66750002</v>
      </c>
      <c r="AC19" s="4">
        <f t="shared" si="15"/>
        <v>717076526.66750002</v>
      </c>
      <c r="AD19" s="4">
        <f t="shared" si="15"/>
        <v>723810526.66750002</v>
      </c>
      <c r="AE19" s="4">
        <f t="shared" si="15"/>
        <v>723810526.66750002</v>
      </c>
      <c r="AF19" s="4">
        <f t="shared" si="15"/>
        <v>723810526.66750002</v>
      </c>
      <c r="AG19" s="4">
        <f t="shared" si="15"/>
        <v>723810526.66750002</v>
      </c>
      <c r="AH19" s="4">
        <f t="shared" si="15"/>
        <v>1945730259.9675</v>
      </c>
    </row>
    <row r="20" spans="3:34" x14ac:dyDescent="0.2">
      <c r="I20" s="1"/>
      <c r="J20" s="48" t="s">
        <v>34</v>
      </c>
      <c r="K20" s="49"/>
      <c r="L20" s="50">
        <f>L18-L19</f>
        <v>891647219.04999995</v>
      </c>
      <c r="M20" s="50">
        <f t="shared" ref="M20:U20" si="16">M18-M19</f>
        <v>891647219.04999995</v>
      </c>
      <c r="N20" s="50">
        <f t="shared" si="16"/>
        <v>891647219.04999995</v>
      </c>
      <c r="O20" s="50">
        <f t="shared" si="16"/>
        <v>891647219.04999995</v>
      </c>
      <c r="P20" s="50">
        <f t="shared" si="16"/>
        <v>891647219.04999995</v>
      </c>
      <c r="Q20" s="50">
        <f t="shared" si="16"/>
        <v>910887219.04999995</v>
      </c>
      <c r="R20" s="50">
        <f t="shared" si="16"/>
        <v>910887219.04999995</v>
      </c>
      <c r="S20" s="50">
        <f t="shared" si="16"/>
        <v>910887219.04999995</v>
      </c>
      <c r="T20" s="50">
        <f>T18-T19</f>
        <v>910887219.04999995</v>
      </c>
      <c r="U20" s="50">
        <f t="shared" si="16"/>
        <v>4402086457.0500002</v>
      </c>
    </row>
    <row r="21" spans="3:34" x14ac:dyDescent="0.2">
      <c r="I21" s="1"/>
      <c r="J21" s="44" t="s">
        <v>35</v>
      </c>
      <c r="K21" s="44"/>
      <c r="L21" s="44">
        <f>$C$14*L20</f>
        <v>312076526.66749996</v>
      </c>
      <c r="M21" s="44">
        <f t="shared" ref="M21:U21" si="17">$C$14*M20</f>
        <v>312076526.66749996</v>
      </c>
      <c r="N21" s="44">
        <f t="shared" si="17"/>
        <v>312076526.66749996</v>
      </c>
      <c r="O21" s="44">
        <f t="shared" si="17"/>
        <v>312076526.66749996</v>
      </c>
      <c r="P21" s="44">
        <f t="shared" si="17"/>
        <v>312076526.66749996</v>
      </c>
      <c r="Q21" s="44">
        <f t="shared" si="17"/>
        <v>318810526.66749996</v>
      </c>
      <c r="R21" s="44">
        <f t="shared" si="17"/>
        <v>318810526.66749996</v>
      </c>
      <c r="S21" s="44">
        <f t="shared" si="17"/>
        <v>318810526.66749996</v>
      </c>
      <c r="T21" s="44">
        <f t="shared" si="17"/>
        <v>318810526.66749996</v>
      </c>
      <c r="U21" s="44">
        <f t="shared" si="17"/>
        <v>1540730259.9675</v>
      </c>
      <c r="W21" s="3" t="s">
        <v>44</v>
      </c>
      <c r="X21" s="7">
        <f>TIO</f>
        <v>0.16</v>
      </c>
      <c r="Y21" s="3" t="s">
        <v>55</v>
      </c>
      <c r="Z21" s="3" t="s">
        <v>56</v>
      </c>
    </row>
    <row r="22" spans="3:34" x14ac:dyDescent="0.2">
      <c r="I22" s="1"/>
      <c r="J22" s="48" t="s">
        <v>36</v>
      </c>
      <c r="K22" s="49"/>
      <c r="L22" s="50">
        <f>L20-L21</f>
        <v>579570692.38249993</v>
      </c>
      <c r="M22" s="50">
        <f t="shared" ref="M22:U22" si="18">M20-M21</f>
        <v>579570692.38249993</v>
      </c>
      <c r="N22" s="50">
        <f t="shared" si="18"/>
        <v>579570692.38249993</v>
      </c>
      <c r="O22" s="50">
        <f t="shared" si="18"/>
        <v>579570692.38249993</v>
      </c>
      <c r="P22" s="50">
        <f t="shared" si="18"/>
        <v>579570692.38249993</v>
      </c>
      <c r="Q22" s="50">
        <f t="shared" si="18"/>
        <v>592076692.38249993</v>
      </c>
      <c r="R22" s="50">
        <f t="shared" si="18"/>
        <v>592076692.38249993</v>
      </c>
      <c r="S22" s="50">
        <f t="shared" si="18"/>
        <v>592076692.38249993</v>
      </c>
      <c r="T22" s="50">
        <f>T20-T21</f>
        <v>592076692.38249993</v>
      </c>
      <c r="U22" s="50">
        <f t="shared" si="18"/>
        <v>2861356197.0825005</v>
      </c>
      <c r="V22" s="4"/>
      <c r="W22" s="3" t="s">
        <v>54</v>
      </c>
      <c r="X22" s="10">
        <f>Y22/Z22</f>
        <v>1.0088291165991266</v>
      </c>
      <c r="Y22" s="1">
        <f>NPV(X21,Y9:AH9)+X9</f>
        <v>7712458598.8374138</v>
      </c>
      <c r="Z22" s="1">
        <f>NPV(X21,Y19:AH19)+X19</f>
        <v>7644960352.489584</v>
      </c>
    </row>
    <row r="23" spans="3:34" x14ac:dyDescent="0.2">
      <c r="I23" s="1"/>
      <c r="J23" s="44" t="s">
        <v>118</v>
      </c>
      <c r="K23" s="44"/>
      <c r="L23" s="44">
        <f>L11</f>
        <v>48200780.950000003</v>
      </c>
      <c r="M23" s="44">
        <f t="shared" ref="M23:U24" si="19">M11</f>
        <v>48200780.950000003</v>
      </c>
      <c r="N23" s="44">
        <f t="shared" si="19"/>
        <v>48200780.950000003</v>
      </c>
      <c r="O23" s="44">
        <f t="shared" si="19"/>
        <v>48200780.950000003</v>
      </c>
      <c r="P23" s="44">
        <f t="shared" si="19"/>
        <v>48200780.950000003</v>
      </c>
      <c r="Q23" s="44">
        <f t="shared" si="19"/>
        <v>48200780.950000003</v>
      </c>
      <c r="R23" s="44">
        <f t="shared" si="19"/>
        <v>48200780.950000003</v>
      </c>
      <c r="S23" s="44">
        <f t="shared" si="19"/>
        <v>48200780.950000003</v>
      </c>
      <c r="T23" s="44">
        <f t="shared" si="19"/>
        <v>48200780.950000003</v>
      </c>
      <c r="U23" s="44">
        <f t="shared" si="19"/>
        <v>48200780.950000003</v>
      </c>
      <c r="V23" s="1"/>
    </row>
    <row r="24" spans="3:34" x14ac:dyDescent="0.2">
      <c r="I24" s="1"/>
      <c r="J24" s="44" t="s">
        <v>119</v>
      </c>
      <c r="K24" s="44"/>
      <c r="L24" s="44">
        <f>L12</f>
        <v>15792000</v>
      </c>
      <c r="M24" s="44">
        <f t="shared" si="19"/>
        <v>15792000</v>
      </c>
      <c r="N24" s="44">
        <f t="shared" si="19"/>
        <v>15792000</v>
      </c>
      <c r="O24" s="44">
        <f t="shared" si="19"/>
        <v>15792000</v>
      </c>
      <c r="P24" s="44">
        <f t="shared" si="19"/>
        <v>15792000</v>
      </c>
      <c r="Q24" s="44">
        <f t="shared" si="19"/>
        <v>15792000</v>
      </c>
      <c r="R24" s="44">
        <f t="shared" si="19"/>
        <v>15792000</v>
      </c>
      <c r="S24" s="44">
        <f t="shared" si="19"/>
        <v>15792000</v>
      </c>
      <c r="T24" s="44">
        <f t="shared" si="19"/>
        <v>15792000</v>
      </c>
      <c r="U24" s="44">
        <f t="shared" si="19"/>
        <v>15792000</v>
      </c>
      <c r="V24" s="1"/>
    </row>
    <row r="25" spans="3:34" x14ac:dyDescent="0.2">
      <c r="C25" s="1"/>
      <c r="D25" s="1"/>
      <c r="E25" s="1"/>
      <c r="F25" s="1"/>
      <c r="G25" s="1"/>
      <c r="H25" s="1"/>
      <c r="I25" s="1"/>
      <c r="J25" s="44" t="s">
        <v>17</v>
      </c>
      <c r="K25" s="44"/>
      <c r="L25" s="44">
        <f t="shared" ref="L25:U26" si="20">L15</f>
        <v>19240000</v>
      </c>
      <c r="M25" s="44">
        <f t="shared" si="20"/>
        <v>19240000</v>
      </c>
      <c r="N25" s="44">
        <f t="shared" si="20"/>
        <v>19240000</v>
      </c>
      <c r="O25" s="44">
        <f t="shared" si="20"/>
        <v>19240000</v>
      </c>
      <c r="P25" s="44">
        <f t="shared" si="20"/>
        <v>19240000</v>
      </c>
      <c r="Q25" s="44">
        <f t="shared" si="20"/>
        <v>0</v>
      </c>
      <c r="R25" s="44">
        <f t="shared" si="20"/>
        <v>0</v>
      </c>
      <c r="S25" s="44">
        <f t="shared" si="20"/>
        <v>0</v>
      </c>
      <c r="T25" s="44">
        <f t="shared" si="20"/>
        <v>0</v>
      </c>
      <c r="U25" s="44">
        <f t="shared" si="20"/>
        <v>0</v>
      </c>
      <c r="V25" s="1"/>
    </row>
    <row r="26" spans="3:34" x14ac:dyDescent="0.2">
      <c r="C26" s="1"/>
      <c r="D26" s="1"/>
      <c r="E26" s="1"/>
      <c r="F26" s="1"/>
      <c r="G26" s="1"/>
      <c r="H26" s="1"/>
      <c r="I26" s="1"/>
      <c r="J26" s="47" t="s">
        <v>37</v>
      </c>
      <c r="K26" s="44"/>
      <c r="L26" s="44">
        <f t="shared" si="20"/>
        <v>0</v>
      </c>
      <c r="M26" s="44">
        <f t="shared" si="20"/>
        <v>0</v>
      </c>
      <c r="N26" s="44">
        <f t="shared" si="20"/>
        <v>0</v>
      </c>
      <c r="O26" s="44">
        <f t="shared" si="20"/>
        <v>0</v>
      </c>
      <c r="P26" s="44">
        <f t="shared" si="20"/>
        <v>0</v>
      </c>
      <c r="Q26" s="44">
        <f t="shared" si="20"/>
        <v>0</v>
      </c>
      <c r="R26" s="44">
        <f t="shared" si="20"/>
        <v>0</v>
      </c>
      <c r="S26" s="44">
        <f t="shared" si="20"/>
        <v>0</v>
      </c>
      <c r="T26" s="44">
        <f t="shared" si="20"/>
        <v>0</v>
      </c>
      <c r="U26" s="47">
        <f>SUM(U27:U28)</f>
        <v>1067992190.5</v>
      </c>
    </row>
    <row r="27" spans="3:34" x14ac:dyDescent="0.2">
      <c r="C27" s="1"/>
      <c r="D27" s="1"/>
      <c r="E27" s="1"/>
      <c r="F27" s="1"/>
      <c r="G27" s="1"/>
      <c r="H27" s="1"/>
      <c r="I27" s="1"/>
      <c r="J27" s="44" t="s">
        <v>120</v>
      </c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>
        <f>D3-SUM(L11:U11)</f>
        <v>1067992190.5</v>
      </c>
    </row>
    <row r="28" spans="3:34" x14ac:dyDescent="0.2">
      <c r="C28" s="1"/>
      <c r="D28" s="1"/>
      <c r="E28" s="1"/>
      <c r="F28" s="1"/>
      <c r="G28" s="1"/>
      <c r="H28" s="1"/>
      <c r="I28" s="1"/>
      <c r="J28" s="43" t="s">
        <v>121</v>
      </c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>
        <f>D5-SUM(L12:U12)</f>
        <v>0</v>
      </c>
    </row>
    <row r="29" spans="3:34" ht="19" x14ac:dyDescent="0.25">
      <c r="C29" s="1"/>
      <c r="D29" s="1"/>
      <c r="E29" s="1"/>
      <c r="F29" s="1"/>
      <c r="G29" s="1"/>
      <c r="H29" s="1"/>
      <c r="I29" s="1"/>
      <c r="J29" s="42" t="s">
        <v>9</v>
      </c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W29" s="1"/>
    </row>
    <row r="30" spans="3:34" x14ac:dyDescent="0.2">
      <c r="C30" s="1"/>
      <c r="D30" s="1"/>
      <c r="E30" s="1"/>
      <c r="F30" s="1"/>
      <c r="G30" s="1"/>
      <c r="H30" s="1"/>
      <c r="I30" s="1"/>
      <c r="J30" s="51" t="s">
        <v>115</v>
      </c>
      <c r="K30" s="44">
        <f t="shared" ref="K30:K35" si="21">+D3</f>
        <v>1550000000</v>
      </c>
      <c r="L30" s="44"/>
      <c r="M30" s="44"/>
      <c r="N30" s="44"/>
      <c r="O30" s="44"/>
      <c r="P30" s="44"/>
      <c r="Q30" s="44"/>
      <c r="R30" s="44"/>
      <c r="S30" s="44"/>
      <c r="T30" s="44"/>
      <c r="U30" s="44"/>
    </row>
    <row r="31" spans="3:34" x14ac:dyDescent="0.2">
      <c r="C31" s="1"/>
      <c r="D31" s="1"/>
      <c r="E31" s="1"/>
      <c r="F31" s="1"/>
      <c r="G31" s="1"/>
      <c r="H31" s="1"/>
      <c r="I31" s="1"/>
      <c r="J31" s="43" t="s">
        <v>116</v>
      </c>
      <c r="K31" s="44">
        <f t="shared" si="21"/>
        <v>1928031238</v>
      </c>
      <c r="L31" s="44"/>
      <c r="M31" s="44"/>
      <c r="N31" s="44"/>
      <c r="O31" s="44"/>
      <c r="P31" s="44"/>
      <c r="Q31" s="44"/>
      <c r="R31" s="44"/>
      <c r="S31" s="44"/>
      <c r="T31" s="44"/>
      <c r="U31" s="44"/>
    </row>
    <row r="32" spans="3:34" x14ac:dyDescent="0.2">
      <c r="C32" s="1"/>
      <c r="D32" s="1"/>
      <c r="E32" s="1"/>
      <c r="F32" s="1"/>
      <c r="G32" s="1"/>
      <c r="H32" s="1"/>
      <c r="I32" s="1"/>
      <c r="J32" s="52" t="s">
        <v>117</v>
      </c>
      <c r="K32" s="44">
        <f t="shared" si="21"/>
        <v>157920000</v>
      </c>
      <c r="L32" s="44"/>
      <c r="M32" s="44"/>
      <c r="N32" s="44"/>
      <c r="O32" s="44"/>
      <c r="P32" s="44"/>
      <c r="Q32" s="44"/>
      <c r="R32" s="44"/>
      <c r="S32" s="44"/>
      <c r="T32" s="44"/>
      <c r="U32" s="44"/>
    </row>
    <row r="33" spans="3:21" x14ac:dyDescent="0.2">
      <c r="C33" s="1"/>
      <c r="D33" s="1"/>
      <c r="E33" s="1"/>
      <c r="F33" s="1"/>
      <c r="G33" s="1"/>
      <c r="H33" s="1"/>
      <c r="I33" s="1"/>
      <c r="J33" s="52" t="s">
        <v>113</v>
      </c>
      <c r="K33" s="44">
        <f t="shared" si="21"/>
        <v>96200000</v>
      </c>
      <c r="L33" s="44"/>
      <c r="M33" s="44"/>
      <c r="N33" s="44"/>
      <c r="O33" s="44"/>
      <c r="P33" s="44"/>
      <c r="Q33" s="44"/>
      <c r="R33" s="44"/>
      <c r="S33" s="44"/>
      <c r="T33" s="44"/>
      <c r="U33" s="44"/>
    </row>
    <row r="34" spans="3:21" x14ac:dyDescent="0.2">
      <c r="C34" s="1"/>
      <c r="D34" s="1"/>
      <c r="E34" s="1"/>
      <c r="F34" s="1"/>
      <c r="G34" s="1"/>
      <c r="H34" s="1"/>
      <c r="I34" s="1"/>
      <c r="J34" s="52" t="s">
        <v>137</v>
      </c>
      <c r="K34" s="44">
        <f t="shared" si="21"/>
        <v>116778113</v>
      </c>
      <c r="L34" s="44"/>
      <c r="M34" s="44"/>
      <c r="N34" s="44"/>
      <c r="O34" s="44"/>
      <c r="P34" s="44"/>
      <c r="Q34" s="44"/>
      <c r="R34" s="44"/>
      <c r="S34" s="44"/>
      <c r="T34" s="44"/>
      <c r="U34" s="44"/>
    </row>
    <row r="35" spans="3:21" x14ac:dyDescent="0.2">
      <c r="C35" s="1"/>
      <c r="D35" s="1"/>
      <c r="E35" s="1"/>
      <c r="F35" s="1"/>
      <c r="G35" s="1"/>
      <c r="H35" s="1"/>
      <c r="I35" s="1"/>
      <c r="J35" s="52" t="s">
        <v>114</v>
      </c>
      <c r="K35" s="44">
        <f t="shared" si="21"/>
        <v>42750000</v>
      </c>
      <c r="L35" s="44"/>
      <c r="M35" s="44"/>
      <c r="N35" s="44"/>
      <c r="O35" s="44"/>
      <c r="P35" s="44"/>
      <c r="Q35" s="44"/>
      <c r="R35" s="44"/>
      <c r="S35" s="44"/>
      <c r="T35" s="44"/>
      <c r="U35" s="44"/>
    </row>
    <row r="36" spans="3:21" x14ac:dyDescent="0.2">
      <c r="C36" s="1"/>
      <c r="D36" s="1"/>
      <c r="E36" s="1"/>
      <c r="F36" s="1"/>
      <c r="G36" s="1"/>
      <c r="H36" s="1"/>
      <c r="I36" s="1"/>
      <c r="J36" s="45" t="s">
        <v>9</v>
      </c>
      <c r="K36" s="46">
        <f>SUM(K30:K35)</f>
        <v>3891679351</v>
      </c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spans="3:21" x14ac:dyDescent="0.2">
      <c r="C37" s="1"/>
      <c r="D37" s="1"/>
      <c r="E37" s="1"/>
      <c r="F37" s="1"/>
      <c r="G37" s="1"/>
      <c r="H37" s="1"/>
      <c r="I37" s="1"/>
      <c r="J37" s="47" t="s">
        <v>40</v>
      </c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>
        <f>+K35</f>
        <v>42750000</v>
      </c>
    </row>
    <row r="38" spans="3:21" x14ac:dyDescent="0.2">
      <c r="C38" s="1"/>
      <c r="D38" s="1"/>
      <c r="E38" s="1"/>
      <c r="F38" s="1"/>
      <c r="G38" s="1"/>
      <c r="H38" s="1"/>
      <c r="I38" s="1"/>
      <c r="J38" s="43" t="s">
        <v>41</v>
      </c>
      <c r="K38" s="44">
        <f>IF(K51=0,0,C11*D9)</f>
        <v>0</v>
      </c>
      <c r="L38" s="44"/>
      <c r="M38" s="44"/>
      <c r="N38" s="44"/>
      <c r="O38" s="44"/>
      <c r="P38" s="44"/>
      <c r="Q38" s="44"/>
      <c r="R38" s="44"/>
      <c r="S38" s="44"/>
      <c r="T38" s="44"/>
      <c r="U38" s="44"/>
    </row>
    <row r="39" spans="3:21" x14ac:dyDescent="0.2">
      <c r="C39" s="1"/>
      <c r="D39" s="1"/>
      <c r="E39" s="1"/>
      <c r="F39" s="1"/>
      <c r="G39" s="1"/>
      <c r="H39" s="1"/>
      <c r="I39" s="1"/>
      <c r="J39" s="43" t="s">
        <v>42</v>
      </c>
      <c r="K39" s="44"/>
      <c r="L39" s="44">
        <f>IF($K$51=1,L65,IF($K$51=2,L77,IF($K$51=3,L89,IF($K$51=4,L101,IF($K$51=5,L114,0)))))</f>
        <v>0</v>
      </c>
      <c r="M39" s="44">
        <f t="shared" ref="M39:U39" si="22">IF($K$51=1,M65,IF($K$51=2,M77,IF($K$51=3,M89,IF($K$51=4,M101,IF($K$51=5,M114,0)))))</f>
        <v>0</v>
      </c>
      <c r="N39" s="44">
        <f t="shared" si="22"/>
        <v>0</v>
      </c>
      <c r="O39" s="44">
        <f t="shared" si="22"/>
        <v>0</v>
      </c>
      <c r="P39" s="44">
        <f t="shared" si="22"/>
        <v>0</v>
      </c>
      <c r="Q39" s="44">
        <f t="shared" si="22"/>
        <v>0</v>
      </c>
      <c r="R39" s="44">
        <f t="shared" si="22"/>
        <v>0</v>
      </c>
      <c r="S39" s="44">
        <f>IF($K$51=1,S65,IF($K$51=2,S77,IF($K$51=3,S89,IF($K$51=4,S101,IF($K$51=5,S114,0)))))</f>
        <v>0</v>
      </c>
      <c r="T39" s="44">
        <f>IF($K$51=1,T65,IF($K$51=2,T77,IF($K$51=3,T89,IF($K$51=4,T101,IF($K$51=5,T114,0)))))</f>
        <v>0</v>
      </c>
      <c r="U39" s="44">
        <f t="shared" si="22"/>
        <v>0</v>
      </c>
    </row>
    <row r="40" spans="3:21" x14ac:dyDescent="0.2">
      <c r="J40" s="53" t="s">
        <v>43</v>
      </c>
      <c r="K40" s="54">
        <f t="shared" ref="K40:U40" si="23">K22+K23+K24+K25+K26-K36+K37+K38-K39</f>
        <v>-3891679351</v>
      </c>
      <c r="L40" s="54">
        <f t="shared" si="23"/>
        <v>662803473.33249998</v>
      </c>
      <c r="M40" s="54">
        <f t="shared" si="23"/>
        <v>662803473.33249998</v>
      </c>
      <c r="N40" s="54">
        <f t="shared" si="23"/>
        <v>662803473.33249998</v>
      </c>
      <c r="O40" s="54">
        <f t="shared" si="23"/>
        <v>662803473.33249998</v>
      </c>
      <c r="P40" s="54">
        <f t="shared" si="23"/>
        <v>662803473.33249998</v>
      </c>
      <c r="Q40" s="54">
        <f t="shared" si="23"/>
        <v>656069473.33249998</v>
      </c>
      <c r="R40" s="54">
        <f t="shared" si="23"/>
        <v>656069473.33249998</v>
      </c>
      <c r="S40" s="54">
        <f t="shared" si="23"/>
        <v>656069473.33249998</v>
      </c>
      <c r="T40" s="54">
        <f t="shared" si="23"/>
        <v>656069473.33249998</v>
      </c>
      <c r="U40" s="54">
        <f t="shared" si="23"/>
        <v>4036091168.5325003</v>
      </c>
    </row>
    <row r="41" spans="3:21" x14ac:dyDescent="0.2">
      <c r="J41" s="41" t="s">
        <v>50</v>
      </c>
      <c r="K41" s="44">
        <f>FC_0</f>
        <v>-3891679351</v>
      </c>
      <c r="L41" s="44">
        <f>K41*(1+TIO)+FC_1</f>
        <v>-3851544573.8274999</v>
      </c>
      <c r="M41" s="44">
        <f>L41*(1+TIO)+FC_2</f>
        <v>-3804988232.3073993</v>
      </c>
      <c r="N41" s="44">
        <f>M41*(1+TIO)+FC_3</f>
        <v>-3750982876.1440825</v>
      </c>
      <c r="O41" s="44">
        <f>N41*(1+TIO)+FC_4</f>
        <v>-3688336662.9946351</v>
      </c>
      <c r="P41" s="44">
        <f>O41*(1+TIO)+FC_5</f>
        <v>-3615667055.7412763</v>
      </c>
      <c r="Q41" s="44">
        <f>P41*(1+TIO)+FC_6</f>
        <v>-3538104311.3273802</v>
      </c>
      <c r="R41" s="44">
        <f>Q41*(1+TIO)+FC_7</f>
        <v>-3448131527.8072605</v>
      </c>
      <c r="S41" s="44">
        <f>R41*(1+TIO)+FC_8</f>
        <v>-3343763098.9239221</v>
      </c>
      <c r="T41" s="44">
        <f>S41*(1+TIO)+FC_9</f>
        <v>-3222695721.4192495</v>
      </c>
      <c r="U41" s="44">
        <f>T41*(1+TIO)+FC_10</f>
        <v>297764131.68617105</v>
      </c>
    </row>
    <row r="43" spans="3:21" ht="16" x14ac:dyDescent="0.2">
      <c r="J43" s="40" t="s">
        <v>44</v>
      </c>
      <c r="K43" s="38">
        <f>$C$15</f>
        <v>0.16</v>
      </c>
    </row>
    <row r="44" spans="3:21" ht="16" x14ac:dyDescent="0.2">
      <c r="J44" s="40" t="s">
        <v>6</v>
      </c>
      <c r="K44" s="36">
        <f>NPV(TIO,L40:U40)+FC_0</f>
        <v>67498246.347828865</v>
      </c>
      <c r="M44" s="55"/>
    </row>
    <row r="45" spans="3:21" ht="16" x14ac:dyDescent="0.2">
      <c r="J45" s="40" t="s">
        <v>45</v>
      </c>
      <c r="K45" s="38">
        <f>IRR(K40:U40)</f>
        <v>0.16370550766606295</v>
      </c>
    </row>
    <row r="46" spans="3:21" ht="16" x14ac:dyDescent="0.2">
      <c r="J46" s="40" t="s">
        <v>4</v>
      </c>
      <c r="K46" s="39">
        <v>10</v>
      </c>
      <c r="L46" t="s">
        <v>62</v>
      </c>
    </row>
    <row r="47" spans="3:21" ht="16" x14ac:dyDescent="0.2">
      <c r="J47" s="40" t="s">
        <v>72</v>
      </c>
      <c r="K47" s="36">
        <f>PMT(TIO,K46,-VPN)</f>
        <v>13965460.27446053</v>
      </c>
    </row>
    <row r="48" spans="3:21" ht="16" x14ac:dyDescent="0.2">
      <c r="J48" s="40" t="s">
        <v>54</v>
      </c>
      <c r="K48" s="37">
        <f>X22</f>
        <v>1.0088291165991266</v>
      </c>
    </row>
    <row r="49" spans="10:21" ht="16" x14ac:dyDescent="0.2">
      <c r="J49" s="40" t="s">
        <v>49</v>
      </c>
      <c r="K49" s="37">
        <f>T1+ABS(T41/FC_10)</f>
        <v>9.7984695059777369</v>
      </c>
    </row>
    <row r="50" spans="10:21" x14ac:dyDescent="0.2">
      <c r="J50" s="3"/>
    </row>
    <row r="51" spans="10:21" x14ac:dyDescent="0.2">
      <c r="J51" s="1" t="s">
        <v>33</v>
      </c>
      <c r="K51" s="1">
        <v>0</v>
      </c>
      <c r="O51" t="s">
        <v>48</v>
      </c>
      <c r="P51">
        <v>0</v>
      </c>
    </row>
    <row r="52" spans="10:21" x14ac:dyDescent="0.2">
      <c r="O52" s="1" t="s">
        <v>21</v>
      </c>
      <c r="P52">
        <v>1</v>
      </c>
    </row>
    <row r="53" spans="10:21" x14ac:dyDescent="0.2">
      <c r="O53" s="1" t="s">
        <v>47</v>
      </c>
      <c r="P53">
        <v>2</v>
      </c>
    </row>
    <row r="54" spans="10:21" x14ac:dyDescent="0.2">
      <c r="J54" s="3" t="s">
        <v>60</v>
      </c>
      <c r="K54" s="7">
        <f>C11</f>
        <v>0.7</v>
      </c>
      <c r="O54" s="1" t="s">
        <v>46</v>
      </c>
      <c r="P54">
        <v>3</v>
      </c>
    </row>
    <row r="55" spans="10:21" x14ac:dyDescent="0.2">
      <c r="J55" s="3" t="s">
        <v>20</v>
      </c>
      <c r="K55" s="8" t="s">
        <v>21</v>
      </c>
      <c r="O55" s="1" t="s">
        <v>58</v>
      </c>
      <c r="P55">
        <v>4</v>
      </c>
    </row>
    <row r="56" spans="10:21" x14ac:dyDescent="0.2">
      <c r="J56" s="3" t="s">
        <v>1</v>
      </c>
      <c r="K56" s="1">
        <f>$C$11*$D$9</f>
        <v>2724175545.6999998</v>
      </c>
      <c r="O56" s="1" t="s">
        <v>79</v>
      </c>
      <c r="P56">
        <v>5</v>
      </c>
    </row>
    <row r="57" spans="10:21" x14ac:dyDescent="0.2">
      <c r="J57" s="3" t="s">
        <v>22</v>
      </c>
      <c r="K57" s="2">
        <f>$C$12</f>
        <v>0.14000000000000001</v>
      </c>
    </row>
    <row r="58" spans="10:21" x14ac:dyDescent="0.2">
      <c r="J58" s="3" t="s">
        <v>4</v>
      </c>
      <c r="K58">
        <f>$C$13</f>
        <v>9</v>
      </c>
    </row>
    <row r="59" spans="10:21" x14ac:dyDescent="0.2">
      <c r="J59" s="3" t="s">
        <v>5</v>
      </c>
      <c r="K59" s="1">
        <f>PMT(K57,K58,-K56)</f>
        <v>550742167.30869925</v>
      </c>
    </row>
    <row r="62" spans="10:21" x14ac:dyDescent="0.2">
      <c r="J62" s="3" t="s">
        <v>0</v>
      </c>
      <c r="K62" s="3">
        <v>0</v>
      </c>
      <c r="L62" s="4">
        <v>1</v>
      </c>
      <c r="M62" s="3">
        <v>2</v>
      </c>
      <c r="N62" s="4">
        <v>3</v>
      </c>
      <c r="O62" s="3">
        <v>4</v>
      </c>
      <c r="P62" s="4">
        <v>5</v>
      </c>
      <c r="Q62" s="3">
        <v>6</v>
      </c>
      <c r="R62" s="4">
        <v>7</v>
      </c>
      <c r="S62" s="3">
        <v>8</v>
      </c>
      <c r="T62" s="3">
        <v>9</v>
      </c>
      <c r="U62" s="3"/>
    </row>
    <row r="63" spans="10:21" x14ac:dyDescent="0.2">
      <c r="J63" s="3" t="s">
        <v>23</v>
      </c>
      <c r="L63" s="1">
        <f>$K$59</f>
        <v>550742167.30869925</v>
      </c>
      <c r="M63" s="1">
        <f t="shared" ref="M63:T63" si="24">$K$59</f>
        <v>550742167.30869925</v>
      </c>
      <c r="N63" s="1">
        <f t="shared" si="24"/>
        <v>550742167.30869925</v>
      </c>
      <c r="O63" s="1">
        <f t="shared" si="24"/>
        <v>550742167.30869925</v>
      </c>
      <c r="P63" s="1">
        <f t="shared" si="24"/>
        <v>550742167.30869925</v>
      </c>
      <c r="Q63" s="1">
        <f t="shared" si="24"/>
        <v>550742167.30869925</v>
      </c>
      <c r="R63" s="1">
        <f t="shared" si="24"/>
        <v>550742167.30869925</v>
      </c>
      <c r="S63" s="1">
        <f t="shared" si="24"/>
        <v>550742167.30869925</v>
      </c>
      <c r="T63" s="1">
        <f t="shared" si="24"/>
        <v>550742167.30869925</v>
      </c>
      <c r="U63" s="1"/>
    </row>
    <row r="64" spans="10:21" x14ac:dyDescent="0.2">
      <c r="J64" s="3" t="s">
        <v>24</v>
      </c>
      <c r="L64" s="1">
        <f>K66*$K$57</f>
        <v>381384576.398</v>
      </c>
      <c r="M64" s="1">
        <f t="shared" ref="M64:T64" si="25">L66*$K$57</f>
        <v>357674513.67050207</v>
      </c>
      <c r="N64" s="1">
        <f t="shared" si="25"/>
        <v>330645042.16115445</v>
      </c>
      <c r="O64" s="1">
        <f t="shared" si="25"/>
        <v>299831444.64049816</v>
      </c>
      <c r="P64" s="1">
        <f t="shared" si="25"/>
        <v>264703943.46695003</v>
      </c>
      <c r="Q64" s="1">
        <f t="shared" si="25"/>
        <v>224658592.12910515</v>
      </c>
      <c r="R64" s="1">
        <f t="shared" si="25"/>
        <v>179006891.60396197</v>
      </c>
      <c r="S64" s="1">
        <f t="shared" si="25"/>
        <v>126963953.00529875</v>
      </c>
      <c r="T64" s="1">
        <f t="shared" si="25"/>
        <v>67635003.002822667</v>
      </c>
      <c r="U64" s="1"/>
    </row>
    <row r="65" spans="10:21" x14ac:dyDescent="0.2">
      <c r="J65" s="3" t="s">
        <v>25</v>
      </c>
      <c r="L65" s="1">
        <f>L63-L64</f>
        <v>169357590.91069925</v>
      </c>
      <c r="M65" s="1">
        <f t="shared" ref="M65:T65" si="26">M63-M64</f>
        <v>193067653.63819718</v>
      </c>
      <c r="N65" s="1">
        <f t="shared" si="26"/>
        <v>220097125.1475448</v>
      </c>
      <c r="O65" s="1">
        <f t="shared" si="26"/>
        <v>250910722.66820109</v>
      </c>
      <c r="P65" s="1">
        <f t="shared" si="26"/>
        <v>286038223.84174919</v>
      </c>
      <c r="Q65" s="1">
        <f t="shared" si="26"/>
        <v>326083575.1795941</v>
      </c>
      <c r="R65" s="1">
        <f t="shared" si="26"/>
        <v>371735275.70473731</v>
      </c>
      <c r="S65" s="1">
        <f t="shared" si="26"/>
        <v>423778214.30340052</v>
      </c>
      <c r="T65" s="1">
        <f t="shared" si="26"/>
        <v>483107164.30587661</v>
      </c>
      <c r="U65" s="1"/>
    </row>
    <row r="66" spans="10:21" x14ac:dyDescent="0.2">
      <c r="J66" s="3" t="s">
        <v>26</v>
      </c>
      <c r="K66" s="1">
        <f>K56</f>
        <v>2724175545.6999998</v>
      </c>
      <c r="L66" s="1">
        <f>K66-L65</f>
        <v>2554817954.7893004</v>
      </c>
      <c r="M66" s="1">
        <f t="shared" ref="M66:T66" si="27">L66-M65</f>
        <v>2361750301.151103</v>
      </c>
      <c r="N66" s="1">
        <f t="shared" si="27"/>
        <v>2141653176.0035582</v>
      </c>
      <c r="O66" s="1">
        <f t="shared" si="27"/>
        <v>1890742453.3353572</v>
      </c>
      <c r="P66" s="1">
        <f t="shared" si="27"/>
        <v>1604704229.493608</v>
      </c>
      <c r="Q66" s="1">
        <f t="shared" si="27"/>
        <v>1278620654.314014</v>
      </c>
      <c r="R66" s="1">
        <f t="shared" si="27"/>
        <v>906885378.60927665</v>
      </c>
      <c r="S66" s="1">
        <f t="shared" si="27"/>
        <v>483107164.30587614</v>
      </c>
      <c r="T66" s="1">
        <f t="shared" si="27"/>
        <v>-4.76837158203125E-7</v>
      </c>
      <c r="U66" s="1"/>
    </row>
    <row r="67" spans="10:21" x14ac:dyDescent="0.2">
      <c r="L67" s="1"/>
      <c r="M67" s="1"/>
      <c r="N67" s="1"/>
      <c r="O67" s="1"/>
      <c r="P67" s="1"/>
      <c r="Q67" s="1"/>
      <c r="R67" s="1"/>
      <c r="S67" s="1"/>
    </row>
    <row r="68" spans="10:21" x14ac:dyDescent="0.2">
      <c r="J68" s="3" t="s">
        <v>27</v>
      </c>
      <c r="K68" s="8" t="s">
        <v>28</v>
      </c>
      <c r="L68" s="1"/>
      <c r="M68" s="1"/>
      <c r="N68" s="1"/>
      <c r="O68" s="1"/>
      <c r="P68" s="1"/>
      <c r="Q68" s="1"/>
      <c r="R68" s="1"/>
      <c r="S68" s="1"/>
    </row>
    <row r="69" spans="10:21" x14ac:dyDescent="0.2">
      <c r="J69" s="3" t="s">
        <v>1</v>
      </c>
      <c r="K69" s="1">
        <f>$C$11*$D$9</f>
        <v>2724175545.6999998</v>
      </c>
      <c r="L69" s="1"/>
      <c r="M69" s="1"/>
      <c r="N69" s="1"/>
      <c r="O69" s="1"/>
      <c r="P69" s="1"/>
      <c r="Q69" s="1"/>
      <c r="R69" s="1"/>
      <c r="S69" s="1"/>
    </row>
    <row r="70" spans="10:21" x14ac:dyDescent="0.2">
      <c r="J70" s="3" t="s">
        <v>22</v>
      </c>
      <c r="K70" s="2">
        <f>$C$12</f>
        <v>0.14000000000000001</v>
      </c>
      <c r="L70" s="1"/>
      <c r="M70" s="1"/>
      <c r="N70" s="1"/>
      <c r="O70" s="1"/>
      <c r="P70" s="1"/>
      <c r="Q70" s="1"/>
      <c r="R70" s="1"/>
      <c r="S70" s="1"/>
    </row>
    <row r="71" spans="10:21" x14ac:dyDescent="0.2">
      <c r="J71" s="3" t="s">
        <v>4</v>
      </c>
      <c r="K71">
        <f>$C$13</f>
        <v>9</v>
      </c>
      <c r="L71" s="1"/>
      <c r="M71" s="1"/>
      <c r="N71" s="1"/>
      <c r="O71" s="1"/>
      <c r="P71" s="1"/>
      <c r="Q71" s="1"/>
      <c r="R71" s="1"/>
      <c r="S71" s="1"/>
    </row>
    <row r="72" spans="10:21" x14ac:dyDescent="0.2">
      <c r="J72" s="3" t="s">
        <v>29</v>
      </c>
      <c r="K72" s="1">
        <f>K69/K71</f>
        <v>302686171.74444443</v>
      </c>
      <c r="L72" s="1"/>
      <c r="M72" s="1"/>
      <c r="N72" s="1"/>
      <c r="O72" s="1"/>
      <c r="P72" s="1"/>
      <c r="Q72" s="1"/>
      <c r="R72" s="1"/>
      <c r="S72" s="1"/>
    </row>
    <row r="73" spans="10:21" x14ac:dyDescent="0.2">
      <c r="L73" s="1"/>
      <c r="M73" s="1"/>
      <c r="N73" s="1"/>
      <c r="O73" s="1"/>
      <c r="P73" s="1"/>
      <c r="Q73" s="1"/>
      <c r="R73" s="1"/>
      <c r="S73" s="1"/>
    </row>
    <row r="74" spans="10:21" x14ac:dyDescent="0.2">
      <c r="J74" s="3" t="s">
        <v>0</v>
      </c>
      <c r="K74" s="3">
        <v>0</v>
      </c>
      <c r="L74" s="4">
        <v>1</v>
      </c>
      <c r="M74" s="3">
        <v>2</v>
      </c>
      <c r="N74" s="4">
        <v>3</v>
      </c>
      <c r="O74" s="3">
        <v>4</v>
      </c>
      <c r="P74" s="4">
        <v>5</v>
      </c>
      <c r="Q74" s="3">
        <v>6</v>
      </c>
      <c r="R74" s="4">
        <v>7</v>
      </c>
      <c r="S74" s="3">
        <v>8</v>
      </c>
      <c r="T74" s="3">
        <v>9</v>
      </c>
    </row>
    <row r="75" spans="10:21" x14ac:dyDescent="0.2">
      <c r="J75" s="3" t="s">
        <v>23</v>
      </c>
      <c r="L75" s="1">
        <f>L76+L77</f>
        <v>684070748.14244437</v>
      </c>
      <c r="M75" s="1">
        <f t="shared" ref="M75:T75" si="28">M76+M77</f>
        <v>641694684.09822226</v>
      </c>
      <c r="N75" s="1">
        <f t="shared" si="28"/>
        <v>599318620.05400002</v>
      </c>
      <c r="O75" s="1">
        <f t="shared" si="28"/>
        <v>556942556.00977778</v>
      </c>
      <c r="P75" s="1">
        <f t="shared" si="28"/>
        <v>514566491.96555555</v>
      </c>
      <c r="Q75" s="1">
        <f t="shared" si="28"/>
        <v>472190427.92133337</v>
      </c>
      <c r="R75" s="1">
        <f t="shared" si="28"/>
        <v>429814363.87711114</v>
      </c>
      <c r="S75" s="1">
        <f t="shared" si="28"/>
        <v>387438299.83288896</v>
      </c>
      <c r="T75" s="1">
        <f t="shared" si="28"/>
        <v>345062235.78866673</v>
      </c>
    </row>
    <row r="76" spans="10:21" x14ac:dyDescent="0.2">
      <c r="J76" s="3" t="s">
        <v>24</v>
      </c>
      <c r="L76" s="1">
        <f>K78*$K$70</f>
        <v>381384576.398</v>
      </c>
      <c r="M76" s="1">
        <f t="shared" ref="M76:T76" si="29">L78*$K$70</f>
        <v>339008512.35377777</v>
      </c>
      <c r="N76" s="1">
        <f t="shared" si="29"/>
        <v>296632448.30955559</v>
      </c>
      <c r="O76" s="1">
        <f t="shared" si="29"/>
        <v>254256384.26533335</v>
      </c>
      <c r="P76" s="1">
        <f t="shared" si="29"/>
        <v>211880320.22111115</v>
      </c>
      <c r="Q76" s="1">
        <f t="shared" si="29"/>
        <v>169504256.17688894</v>
      </c>
      <c r="R76" s="1">
        <f t="shared" si="29"/>
        <v>127128192.13266671</v>
      </c>
      <c r="S76" s="1">
        <f t="shared" si="29"/>
        <v>84752128.088444501</v>
      </c>
      <c r="T76" s="1">
        <f t="shared" si="29"/>
        <v>42376064.044222273</v>
      </c>
    </row>
    <row r="77" spans="10:21" x14ac:dyDescent="0.2">
      <c r="J77" s="3" t="s">
        <v>25</v>
      </c>
      <c r="L77" s="1">
        <f>$K$72</f>
        <v>302686171.74444443</v>
      </c>
      <c r="M77" s="1">
        <f t="shared" ref="M77:T77" si="30">$K$72</f>
        <v>302686171.74444443</v>
      </c>
      <c r="N77" s="1">
        <f t="shared" si="30"/>
        <v>302686171.74444443</v>
      </c>
      <c r="O77" s="1">
        <f t="shared" si="30"/>
        <v>302686171.74444443</v>
      </c>
      <c r="P77" s="1">
        <f t="shared" si="30"/>
        <v>302686171.74444443</v>
      </c>
      <c r="Q77" s="1">
        <f t="shared" si="30"/>
        <v>302686171.74444443</v>
      </c>
      <c r="R77" s="1">
        <f t="shared" si="30"/>
        <v>302686171.74444443</v>
      </c>
      <c r="S77" s="1">
        <f t="shared" si="30"/>
        <v>302686171.74444443</v>
      </c>
      <c r="T77" s="1">
        <f t="shared" si="30"/>
        <v>302686171.74444443</v>
      </c>
    </row>
    <row r="78" spans="10:21" x14ac:dyDescent="0.2">
      <c r="J78" s="3" t="s">
        <v>26</v>
      </c>
      <c r="K78" s="1">
        <f>K69</f>
        <v>2724175545.6999998</v>
      </c>
      <c r="L78" s="1">
        <f>K78-L77</f>
        <v>2421489373.9555554</v>
      </c>
      <c r="M78" s="1">
        <f t="shared" ref="M78:T78" si="31">L78-M77</f>
        <v>2118803202.2111111</v>
      </c>
      <c r="N78" s="1">
        <f t="shared" si="31"/>
        <v>1816117030.4666667</v>
      </c>
      <c r="O78" s="1">
        <f t="shared" si="31"/>
        <v>1513430858.7222223</v>
      </c>
      <c r="P78" s="1">
        <f t="shared" si="31"/>
        <v>1210744686.977778</v>
      </c>
      <c r="Q78" s="1">
        <f t="shared" si="31"/>
        <v>908058515.23333359</v>
      </c>
      <c r="R78" s="1">
        <f t="shared" si="31"/>
        <v>605372343.48888922</v>
      </c>
      <c r="S78" s="1">
        <f t="shared" si="31"/>
        <v>302686171.74444479</v>
      </c>
      <c r="T78" s="1">
        <f t="shared" si="31"/>
        <v>0</v>
      </c>
    </row>
    <row r="79" spans="10:21" x14ac:dyDescent="0.2">
      <c r="L79" s="1"/>
      <c r="M79" s="1"/>
      <c r="N79" s="1"/>
      <c r="O79" s="1"/>
      <c r="P79" s="1"/>
      <c r="Q79" s="1"/>
      <c r="R79" s="1"/>
      <c r="S79" s="1"/>
    </row>
    <row r="80" spans="10:21" x14ac:dyDescent="0.2">
      <c r="J80" s="3" t="s">
        <v>30</v>
      </c>
      <c r="K80" s="8" t="s">
        <v>31</v>
      </c>
      <c r="L80" s="1"/>
      <c r="M80" s="1"/>
      <c r="N80" s="1"/>
      <c r="O80" s="1"/>
      <c r="P80" s="1"/>
      <c r="Q80" s="1"/>
      <c r="R80" s="1"/>
      <c r="S80" s="1"/>
    </row>
    <row r="81" spans="10:20" x14ac:dyDescent="0.2">
      <c r="J81" s="3" t="s">
        <v>1</v>
      </c>
      <c r="K81" s="1">
        <f>$C$11*$D$9</f>
        <v>2724175545.6999998</v>
      </c>
      <c r="L81" s="1"/>
      <c r="M81" s="1"/>
      <c r="N81" s="1"/>
      <c r="O81" s="1"/>
      <c r="P81" s="1"/>
      <c r="Q81" s="1"/>
      <c r="R81" s="1"/>
      <c r="S81" s="1"/>
    </row>
    <row r="82" spans="10:20" x14ac:dyDescent="0.2">
      <c r="J82" s="3" t="s">
        <v>22</v>
      </c>
      <c r="K82" s="2">
        <f>$C$12</f>
        <v>0.14000000000000001</v>
      </c>
      <c r="L82" s="1"/>
      <c r="M82" s="1"/>
      <c r="N82" s="1"/>
      <c r="O82" s="1"/>
      <c r="P82" s="1"/>
      <c r="Q82" s="1"/>
      <c r="R82" s="1"/>
      <c r="S82" s="1"/>
    </row>
    <row r="83" spans="10:20" x14ac:dyDescent="0.2">
      <c r="J83" s="3" t="s">
        <v>4</v>
      </c>
      <c r="K83">
        <f>$C$13</f>
        <v>9</v>
      </c>
      <c r="L83" s="1"/>
      <c r="M83" s="1"/>
      <c r="N83" s="1"/>
      <c r="O83" s="1"/>
      <c r="P83" s="1"/>
      <c r="Q83" s="1"/>
      <c r="R83" s="1"/>
      <c r="S83" s="1"/>
    </row>
    <row r="84" spans="10:20" x14ac:dyDescent="0.2">
      <c r="J84" s="3" t="s">
        <v>32</v>
      </c>
      <c r="K84" s="1">
        <f>K81*K82</f>
        <v>381384576.398</v>
      </c>
      <c r="L84" s="1"/>
      <c r="M84" s="1"/>
      <c r="N84" s="1"/>
      <c r="O84" s="1"/>
      <c r="P84" s="1"/>
      <c r="Q84" s="1"/>
      <c r="R84" s="1"/>
      <c r="S84" s="1"/>
    </row>
    <row r="85" spans="10:20" x14ac:dyDescent="0.2">
      <c r="L85" s="1"/>
      <c r="M85" s="1"/>
      <c r="N85" s="1"/>
      <c r="O85" s="1"/>
      <c r="P85" s="1"/>
      <c r="Q85" s="1"/>
      <c r="R85" s="1"/>
      <c r="S85" s="1"/>
    </row>
    <row r="86" spans="10:20" x14ac:dyDescent="0.2">
      <c r="J86" s="3" t="s">
        <v>0</v>
      </c>
      <c r="K86" s="3">
        <v>0</v>
      </c>
      <c r="L86" s="4">
        <v>1</v>
      </c>
      <c r="M86" s="3">
        <v>2</v>
      </c>
      <c r="N86" s="4">
        <v>3</v>
      </c>
      <c r="O86" s="3">
        <v>4</v>
      </c>
      <c r="P86" s="4">
        <v>5</v>
      </c>
      <c r="Q86" s="3">
        <v>6</v>
      </c>
      <c r="R86" s="4">
        <v>7</v>
      </c>
      <c r="S86" s="3">
        <v>8</v>
      </c>
      <c r="T86" s="3">
        <v>9</v>
      </c>
    </row>
    <row r="87" spans="10:20" x14ac:dyDescent="0.2">
      <c r="J87" s="3" t="s">
        <v>23</v>
      </c>
      <c r="L87" s="1">
        <f>L88+L89</f>
        <v>381384576.398</v>
      </c>
      <c r="M87" s="1">
        <f t="shared" ref="M87:T87" si="32">M88+M89</f>
        <v>381384576.398</v>
      </c>
      <c r="N87" s="1">
        <f t="shared" si="32"/>
        <v>381384576.398</v>
      </c>
      <c r="O87" s="1">
        <f t="shared" si="32"/>
        <v>381384576.398</v>
      </c>
      <c r="P87" s="1">
        <f t="shared" si="32"/>
        <v>381384576.398</v>
      </c>
      <c r="Q87" s="1">
        <f t="shared" si="32"/>
        <v>381384576.398</v>
      </c>
      <c r="R87" s="1">
        <f t="shared" si="32"/>
        <v>381384576.398</v>
      </c>
      <c r="S87" s="1">
        <f t="shared" si="32"/>
        <v>381384576.398</v>
      </c>
      <c r="T87" s="1">
        <f t="shared" si="32"/>
        <v>3105560122.0979996</v>
      </c>
    </row>
    <row r="88" spans="10:20" x14ac:dyDescent="0.2">
      <c r="J88" s="3" t="s">
        <v>24</v>
      </c>
      <c r="L88" s="1">
        <f>$K$84</f>
        <v>381384576.398</v>
      </c>
      <c r="M88" s="1">
        <f t="shared" ref="M88:T88" si="33">$K$84</f>
        <v>381384576.398</v>
      </c>
      <c r="N88" s="1">
        <f t="shared" si="33"/>
        <v>381384576.398</v>
      </c>
      <c r="O88" s="1">
        <f t="shared" si="33"/>
        <v>381384576.398</v>
      </c>
      <c r="P88" s="1">
        <f t="shared" si="33"/>
        <v>381384576.398</v>
      </c>
      <c r="Q88" s="1">
        <f t="shared" si="33"/>
        <v>381384576.398</v>
      </c>
      <c r="R88" s="1">
        <f t="shared" si="33"/>
        <v>381384576.398</v>
      </c>
      <c r="S88" s="1">
        <f t="shared" si="33"/>
        <v>381384576.398</v>
      </c>
      <c r="T88" s="1">
        <f t="shared" si="33"/>
        <v>381384576.398</v>
      </c>
    </row>
    <row r="89" spans="10:20" x14ac:dyDescent="0.2">
      <c r="J89" s="3" t="s">
        <v>25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 s="1">
        <v>0</v>
      </c>
      <c r="T89" s="1">
        <f>+K81</f>
        <v>2724175545.6999998</v>
      </c>
    </row>
    <row r="90" spans="10:20" x14ac:dyDescent="0.2">
      <c r="J90" s="3" t="s">
        <v>26</v>
      </c>
      <c r="K90" s="1">
        <f>K81</f>
        <v>2724175545.6999998</v>
      </c>
      <c r="L90" s="1">
        <f>K90-L89</f>
        <v>2724175545.6999998</v>
      </c>
      <c r="M90" s="1">
        <f t="shared" ref="M90:T90" si="34">L90-M89</f>
        <v>2724175545.6999998</v>
      </c>
      <c r="N90" s="1">
        <f t="shared" si="34"/>
        <v>2724175545.6999998</v>
      </c>
      <c r="O90" s="1">
        <f t="shared" si="34"/>
        <v>2724175545.6999998</v>
      </c>
      <c r="P90" s="1">
        <f t="shared" si="34"/>
        <v>2724175545.6999998</v>
      </c>
      <c r="Q90" s="1">
        <f t="shared" si="34"/>
        <v>2724175545.6999998</v>
      </c>
      <c r="R90" s="1">
        <f t="shared" si="34"/>
        <v>2724175545.6999998</v>
      </c>
      <c r="S90" s="1">
        <f t="shared" si="34"/>
        <v>2724175545.6999998</v>
      </c>
      <c r="T90" s="1">
        <f t="shared" si="34"/>
        <v>0</v>
      </c>
    </row>
    <row r="92" spans="10:20" x14ac:dyDescent="0.2">
      <c r="J92" s="3" t="s">
        <v>57</v>
      </c>
      <c r="K92" s="8" t="s">
        <v>69</v>
      </c>
    </row>
    <row r="93" spans="10:20" x14ac:dyDescent="0.2">
      <c r="J93" s="3" t="s">
        <v>1</v>
      </c>
      <c r="K93" s="1">
        <f>$C$11*$D$9</f>
        <v>2724175545.6999998</v>
      </c>
    </row>
    <row r="94" spans="10:20" x14ac:dyDescent="0.2">
      <c r="J94" s="3" t="s">
        <v>22</v>
      </c>
      <c r="K94" s="2">
        <f>$C$12</f>
        <v>0.14000000000000001</v>
      </c>
    </row>
    <row r="95" spans="10:20" x14ac:dyDescent="0.2">
      <c r="J95" s="3" t="s">
        <v>4</v>
      </c>
      <c r="K95">
        <f>$C$13</f>
        <v>9</v>
      </c>
    </row>
    <row r="96" spans="10:20" x14ac:dyDescent="0.2">
      <c r="J96" s="3" t="s">
        <v>59</v>
      </c>
      <c r="K96" s="1">
        <f>FV(K94,K95,,-K93)</f>
        <v>8858878637.2101994</v>
      </c>
      <c r="L96" s="1"/>
    </row>
    <row r="98" spans="10:20" x14ac:dyDescent="0.2">
      <c r="J98" s="3" t="s">
        <v>0</v>
      </c>
      <c r="K98" s="3">
        <v>0</v>
      </c>
      <c r="L98" s="4">
        <v>1</v>
      </c>
      <c r="M98" s="3">
        <v>2</v>
      </c>
      <c r="N98" s="4">
        <v>3</v>
      </c>
      <c r="O98" s="3">
        <v>4</v>
      </c>
      <c r="P98" s="4">
        <v>5</v>
      </c>
      <c r="Q98" s="3">
        <v>6</v>
      </c>
      <c r="R98" s="4">
        <v>7</v>
      </c>
      <c r="S98" s="3">
        <v>8</v>
      </c>
      <c r="T98" s="3">
        <v>9</v>
      </c>
    </row>
    <row r="99" spans="10:20" x14ac:dyDescent="0.2">
      <c r="J99" s="3" t="s">
        <v>23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 s="1">
        <f>K96</f>
        <v>8858878637.2101994</v>
      </c>
    </row>
    <row r="100" spans="10:20" x14ac:dyDescent="0.2">
      <c r="J100" s="3" t="s">
        <v>24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 s="1">
        <f>S102*$K$94</f>
        <v>1087932464.218796</v>
      </c>
    </row>
    <row r="101" spans="10:20" x14ac:dyDescent="0.2">
      <c r="J101" s="3" t="s">
        <v>25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 s="1">
        <f>T99-T100</f>
        <v>7770946172.9914036</v>
      </c>
    </row>
    <row r="102" spans="10:20" x14ac:dyDescent="0.2">
      <c r="J102" s="3" t="s">
        <v>26</v>
      </c>
      <c r="K102" s="1">
        <f>K93</f>
        <v>2724175545.6999998</v>
      </c>
      <c r="L102" s="1">
        <f>K102*(1+$K$94)</f>
        <v>3105560122.098</v>
      </c>
      <c r="M102" s="1">
        <f t="shared" ref="M102:S102" si="35">L102*(1+$K$94)</f>
        <v>3540338539.1917205</v>
      </c>
      <c r="N102" s="1">
        <f t="shared" si="35"/>
        <v>4035985934.6785617</v>
      </c>
      <c r="O102" s="1">
        <f t="shared" si="35"/>
        <v>4601023965.5335608</v>
      </c>
      <c r="P102" s="1">
        <f t="shared" si="35"/>
        <v>5245167320.7082596</v>
      </c>
      <c r="Q102" s="1">
        <f t="shared" si="35"/>
        <v>5979490745.6074162</v>
      </c>
      <c r="R102" s="1">
        <f t="shared" si="35"/>
        <v>6816619449.9924555</v>
      </c>
      <c r="S102" s="1">
        <f t="shared" si="35"/>
        <v>7770946172.9913998</v>
      </c>
      <c r="T102" s="1">
        <f>S102-T101</f>
        <v>0</v>
      </c>
    </row>
    <row r="104" spans="10:20" x14ac:dyDescent="0.2">
      <c r="J104" s="3" t="s">
        <v>76</v>
      </c>
      <c r="K104" s="74" t="s">
        <v>107</v>
      </c>
      <c r="L104" s="74"/>
    </row>
    <row r="105" spans="10:20" x14ac:dyDescent="0.2">
      <c r="J105" s="3" t="s">
        <v>1</v>
      </c>
      <c r="K105" s="1">
        <f>$C$11*$D$9</f>
        <v>2724175545.6999998</v>
      </c>
    </row>
    <row r="106" spans="10:20" x14ac:dyDescent="0.2">
      <c r="J106" s="3" t="s">
        <v>22</v>
      </c>
      <c r="K106" s="2">
        <f>$C$12</f>
        <v>0.14000000000000001</v>
      </c>
    </row>
    <row r="107" spans="10:20" x14ac:dyDescent="0.2">
      <c r="J107" s="3" t="s">
        <v>4</v>
      </c>
      <c r="K107">
        <f>$C$13</f>
        <v>9</v>
      </c>
    </row>
    <row r="108" spans="10:20" x14ac:dyDescent="0.2">
      <c r="J108" s="3" t="s">
        <v>77</v>
      </c>
      <c r="K108" s="2">
        <v>-0.05</v>
      </c>
    </row>
    <row r="109" spans="10:20" x14ac:dyDescent="0.2">
      <c r="J109" s="3" t="s">
        <v>78</v>
      </c>
      <c r="K109" s="1">
        <f>K105/(((1-((1+K108)/(1+K106))^K107)/(K106-K108)))</f>
        <v>642021402.73471069</v>
      </c>
      <c r="L109" s="1"/>
    </row>
    <row r="111" spans="10:20" x14ac:dyDescent="0.2">
      <c r="J111" s="3" t="s">
        <v>0</v>
      </c>
      <c r="K111" s="3">
        <v>0</v>
      </c>
      <c r="L111" s="4">
        <v>1</v>
      </c>
      <c r="M111" s="3">
        <v>2</v>
      </c>
      <c r="N111" s="4">
        <v>3</v>
      </c>
      <c r="O111" s="3">
        <v>4</v>
      </c>
      <c r="P111" s="4">
        <v>5</v>
      </c>
      <c r="Q111" s="3">
        <v>6</v>
      </c>
      <c r="R111" s="4">
        <v>7</v>
      </c>
      <c r="S111" s="3">
        <v>8</v>
      </c>
      <c r="T111" s="3">
        <v>9</v>
      </c>
    </row>
    <row r="112" spans="10:20" x14ac:dyDescent="0.2">
      <c r="J112" s="3" t="s">
        <v>23</v>
      </c>
      <c r="L112" s="1">
        <f>K109</f>
        <v>642021402.73471069</v>
      </c>
      <c r="M112" s="1">
        <f>L112*(1+$K$108)</f>
        <v>609920332.59797513</v>
      </c>
      <c r="N112" s="1">
        <f t="shared" ref="N112:T112" si="36">M112*(1+$K$108)</f>
        <v>579424315.96807635</v>
      </c>
      <c r="O112" s="1">
        <f t="shared" si="36"/>
        <v>550453100.16967249</v>
      </c>
      <c r="P112" s="1">
        <f t="shared" si="36"/>
        <v>522930445.16118884</v>
      </c>
      <c r="Q112" s="1">
        <f t="shared" si="36"/>
        <v>496783922.9031294</v>
      </c>
      <c r="R112" s="1">
        <f t="shared" si="36"/>
        <v>471944726.7579729</v>
      </c>
      <c r="S112" s="1">
        <f t="shared" si="36"/>
        <v>448347490.42007422</v>
      </c>
      <c r="T112" s="1">
        <f t="shared" si="36"/>
        <v>425930115.8990705</v>
      </c>
    </row>
    <row r="113" spans="10:20" x14ac:dyDescent="0.2">
      <c r="J113" s="3" t="s">
        <v>24</v>
      </c>
      <c r="L113" s="1">
        <f>K115*$K$106</f>
        <v>381384576.398</v>
      </c>
      <c r="M113" s="1">
        <f>L115*$K$106</f>
        <v>344895420.71086049</v>
      </c>
      <c r="N113" s="1">
        <f t="shared" ref="N113:T113" si="37">M115*$K$106</f>
        <v>307791933.04666442</v>
      </c>
      <c r="O113" s="1">
        <f t="shared" si="37"/>
        <v>269763399.43766677</v>
      </c>
      <c r="P113" s="1">
        <f t="shared" si="37"/>
        <v>230466841.33518597</v>
      </c>
      <c r="Q113" s="1">
        <f t="shared" si="37"/>
        <v>189521936.79954556</v>
      </c>
      <c r="R113" s="1">
        <f t="shared" si="37"/>
        <v>146505258.74504384</v>
      </c>
      <c r="S113" s="1">
        <f t="shared" si="37"/>
        <v>100943733.22323376</v>
      </c>
      <c r="T113" s="1">
        <f t="shared" si="37"/>
        <v>52307207.215676084</v>
      </c>
    </row>
    <row r="114" spans="10:20" x14ac:dyDescent="0.2">
      <c r="J114" s="3" t="s">
        <v>25</v>
      </c>
      <c r="L114" s="1">
        <f>L112-L113</f>
        <v>260636826.33671069</v>
      </c>
      <c r="M114" s="1">
        <f>M112-M113</f>
        <v>265024911.88711464</v>
      </c>
      <c r="N114" s="1">
        <f t="shared" ref="N114:T114" si="38">N112-N113</f>
        <v>271632382.92141193</v>
      </c>
      <c r="O114" s="1">
        <f t="shared" si="38"/>
        <v>280689700.73200572</v>
      </c>
      <c r="P114" s="1">
        <f t="shared" si="38"/>
        <v>292463603.82600284</v>
      </c>
      <c r="Q114" s="1">
        <f t="shared" si="38"/>
        <v>307261986.10358381</v>
      </c>
      <c r="R114" s="1">
        <f t="shared" si="38"/>
        <v>325439468.01292908</v>
      </c>
      <c r="S114" s="1">
        <f t="shared" si="38"/>
        <v>347403757.19684047</v>
      </c>
      <c r="T114" s="1">
        <f t="shared" si="38"/>
        <v>373622908.68339443</v>
      </c>
    </row>
    <row r="115" spans="10:20" x14ac:dyDescent="0.2">
      <c r="J115" s="3" t="s">
        <v>26</v>
      </c>
      <c r="K115" s="1">
        <f>K105</f>
        <v>2724175545.6999998</v>
      </c>
      <c r="L115" s="1">
        <f>K115-L114</f>
        <v>2463538719.3632889</v>
      </c>
      <c r="M115" s="1">
        <f>L115-M114</f>
        <v>2198513807.4761744</v>
      </c>
      <c r="N115" s="1">
        <f t="shared" ref="N115:T115" si="39">M115-N114</f>
        <v>1926881424.5547624</v>
      </c>
      <c r="O115" s="1">
        <f t="shared" si="39"/>
        <v>1646191723.8227568</v>
      </c>
      <c r="P115" s="1">
        <f t="shared" si="39"/>
        <v>1353728119.9967539</v>
      </c>
      <c r="Q115" s="1">
        <f t="shared" si="39"/>
        <v>1046466133.8931701</v>
      </c>
      <c r="R115" s="1">
        <f t="shared" si="39"/>
        <v>721026665.88024104</v>
      </c>
      <c r="S115" s="1">
        <f t="shared" si="39"/>
        <v>373622908.68340057</v>
      </c>
      <c r="T115" s="1">
        <f t="shared" si="39"/>
        <v>6.1392784118652344E-6</v>
      </c>
    </row>
    <row r="116" spans="10:20" x14ac:dyDescent="0.2">
      <c r="K116" s="2"/>
    </row>
    <row r="117" spans="10:20" x14ac:dyDescent="0.2">
      <c r="K117" s="2"/>
    </row>
  </sheetData>
  <scenarios current="4" show="0" sqref="K40:U40 K43 K44 K45 K47 K48 K49">
    <scenario name="Flujo de caja del proyecto" locked="1" count="1" user="Jose Mauricio Tobar Guinand" comment="Creado por Jose Mauricio Tobar Guinand el 7/11/2023">
      <inputCells r="K51" val="0" numFmtId="3"/>
    </scenario>
    <scenario name="Cuotas fijas" locked="1" count="1" user="Jose Mauricio Tobar Guinand" comment="Creado por Jose Mauricio Tobar Guinand el 7/11/2023">
      <inputCells r="K51" val="1" numFmtId="3"/>
    </scenario>
    <scenario name="Abono constante de K" locked="1" count="1" user="Jose Mauricio Tobar Guinand" comment="Creado por Jose Mauricio Tobar Guinand el 7/11/2023">
      <inputCells r="K51" val="2" numFmtId="3"/>
    </scenario>
    <scenario name="Intereses constantes" locked="1" count="1" user="Jose Mauricio Tobar Guinand" comment="Creado por Jose Mauricio Tobar Guinand el 7/11/2023">
      <inputCells r="K51" val="3" numFmtId="3"/>
    </scenario>
    <scenario name="Pago total final" locked="1" count="1" user="Jose Mauricio Tobar Guinand" comment="Creado por Jose Mauricio Tobar Guinand el 7/11/2023">
      <inputCells r="K51" val="4" numFmtId="3"/>
    </scenario>
    <scenario name="Cuotas decrec geom" locked="1" count="1" user="Jose Mauricio Tobar Guinand" comment="Creado por Jose Mauricio Tobar Guinand el 5/11/2024">
      <inputCells r="K51" val="5" numFmtId="3"/>
    </scenario>
  </scenarios>
  <mergeCells count="1">
    <mergeCell ref="K104:L104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Spinner 1">
              <controlPr defaultSize="0" autoPict="0">
                <anchor moveWithCells="1" sizeWithCells="1">
                  <from>
                    <xdr:col>12</xdr:col>
                    <xdr:colOff>25400</xdr:colOff>
                    <xdr:row>49</xdr:row>
                    <xdr:rowOff>165100</xdr:rowOff>
                  </from>
                  <to>
                    <xdr:col>12</xdr:col>
                    <xdr:colOff>381000</xdr:colOff>
                    <xdr:row>51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4705F-631A-4319-BD56-A3A622A0AC28}">
  <sheetPr>
    <outlinePr summaryBelow="0"/>
  </sheetPr>
  <dimension ref="B1:J27"/>
  <sheetViews>
    <sheetView showGridLines="0" zoomScale="118" workbookViewId="0">
      <selection activeCell="B2" sqref="B2:J24"/>
    </sheetView>
  </sheetViews>
  <sheetFormatPr baseColWidth="10" defaultRowHeight="15" outlineLevelRow="1" outlineLevelCol="1" x14ac:dyDescent="0.2"/>
  <cols>
    <col min="3" max="3" width="6.1640625" bestFit="1" customWidth="1"/>
    <col min="4" max="4" width="20.83203125" hidden="1" customWidth="1" outlineLevel="1"/>
    <col min="5" max="10" width="20.83203125" bestFit="1" customWidth="1" outlineLevel="1"/>
  </cols>
  <sheetData>
    <row r="1" spans="2:10" ht="16" thickBot="1" x14ac:dyDescent="0.25"/>
    <row r="2" spans="2:10" ht="16" x14ac:dyDescent="0.2">
      <c r="B2" s="27" t="s">
        <v>100</v>
      </c>
      <c r="C2" s="27"/>
      <c r="D2" s="32"/>
      <c r="E2" s="32"/>
      <c r="F2" s="32"/>
      <c r="G2" s="32"/>
      <c r="H2" s="32"/>
      <c r="I2" s="32"/>
      <c r="J2" s="32"/>
    </row>
    <row r="3" spans="2:10" ht="16" collapsed="1" x14ac:dyDescent="0.2">
      <c r="B3" s="26"/>
      <c r="C3" s="26"/>
      <c r="D3" s="33" t="s">
        <v>102</v>
      </c>
      <c r="E3" s="33" t="s">
        <v>92</v>
      </c>
      <c r="F3" s="33" t="s">
        <v>94</v>
      </c>
      <c r="G3" s="33" t="s">
        <v>95</v>
      </c>
      <c r="H3" s="33" t="s">
        <v>96</v>
      </c>
      <c r="I3" s="33" t="s">
        <v>97</v>
      </c>
      <c r="J3" s="33" t="s">
        <v>98</v>
      </c>
    </row>
    <row r="4" spans="2:10" ht="24" hidden="1" outlineLevel="1" x14ac:dyDescent="0.2">
      <c r="B4" s="29"/>
      <c r="C4" s="29"/>
      <c r="E4" s="35" t="s">
        <v>93</v>
      </c>
      <c r="F4" s="35" t="s">
        <v>93</v>
      </c>
      <c r="G4" s="35" t="s">
        <v>93</v>
      </c>
      <c r="H4" s="35" t="s">
        <v>93</v>
      </c>
      <c r="I4" s="35" t="s">
        <v>93</v>
      </c>
      <c r="J4" s="35" t="s">
        <v>99</v>
      </c>
    </row>
    <row r="5" spans="2:10" x14ac:dyDescent="0.2">
      <c r="B5" s="30" t="s">
        <v>101</v>
      </c>
      <c r="C5" s="30"/>
      <c r="D5" s="28"/>
      <c r="E5" s="28"/>
      <c r="F5" s="28"/>
      <c r="G5" s="28"/>
      <c r="H5" s="28"/>
      <c r="I5" s="28"/>
      <c r="J5" s="28"/>
    </row>
    <row r="6" spans="2:10" outlineLevel="1" x14ac:dyDescent="0.2">
      <c r="B6" s="29"/>
      <c r="C6" s="29" t="s">
        <v>138</v>
      </c>
      <c r="D6" s="1">
        <v>3</v>
      </c>
      <c r="E6" s="34">
        <v>0</v>
      </c>
      <c r="F6" s="34">
        <v>1</v>
      </c>
      <c r="G6" s="34">
        <v>2</v>
      </c>
      <c r="H6" s="34">
        <v>3</v>
      </c>
      <c r="I6" s="34">
        <v>4</v>
      </c>
      <c r="J6" s="34">
        <v>5</v>
      </c>
    </row>
    <row r="7" spans="2:10" x14ac:dyDescent="0.2">
      <c r="B7" s="30" t="s">
        <v>103</v>
      </c>
      <c r="C7" s="30"/>
      <c r="D7" s="28"/>
      <c r="E7" s="28"/>
      <c r="F7" s="28"/>
      <c r="G7" s="28"/>
      <c r="H7" s="28"/>
      <c r="I7" s="28"/>
      <c r="J7" s="28"/>
    </row>
    <row r="8" spans="2:10" outlineLevel="1" x14ac:dyDescent="0.2">
      <c r="B8" s="29"/>
      <c r="C8" s="29" t="s">
        <v>81</v>
      </c>
      <c r="D8" s="1">
        <v>-1167503805.3</v>
      </c>
      <c r="E8" s="1">
        <v>-3891679351</v>
      </c>
      <c r="F8" s="1">
        <v>-1167503805.3</v>
      </c>
      <c r="G8" s="1">
        <v>-1167503805.3</v>
      </c>
      <c r="H8" s="1">
        <v>-1167503805.3</v>
      </c>
      <c r="I8" s="1">
        <v>-1167503805.3</v>
      </c>
      <c r="J8" s="1">
        <v>-1167503805.3</v>
      </c>
    </row>
    <row r="9" spans="2:10" outlineLevel="1" x14ac:dyDescent="0.2">
      <c r="B9" s="29"/>
      <c r="C9" s="29" t="s">
        <v>82</v>
      </c>
      <c r="D9" s="1">
        <v>414903498.67379999</v>
      </c>
      <c r="E9" s="1">
        <v>662803473.33249998</v>
      </c>
      <c r="F9" s="1">
        <v>245545907.76310101</v>
      </c>
      <c r="G9" s="1">
        <v>112217326.92935599</v>
      </c>
      <c r="H9" s="1">
        <v>414903498.67379999</v>
      </c>
      <c r="I9" s="1">
        <v>662803473.33249998</v>
      </c>
      <c r="J9" s="1">
        <v>154266672.337089</v>
      </c>
    </row>
    <row r="10" spans="2:10" outlineLevel="1" x14ac:dyDescent="0.2">
      <c r="B10" s="29"/>
      <c r="C10" s="29" t="s">
        <v>83</v>
      </c>
      <c r="D10" s="1">
        <v>414903498.67379999</v>
      </c>
      <c r="E10" s="1">
        <v>662803473.33249998</v>
      </c>
      <c r="F10" s="1">
        <v>237247385.808476</v>
      </c>
      <c r="G10" s="1">
        <v>139761768.55809999</v>
      </c>
      <c r="H10" s="1">
        <v>414903498.67379999</v>
      </c>
      <c r="I10" s="1">
        <v>662803473.33249998</v>
      </c>
      <c r="J10" s="1">
        <v>173596537.98332599</v>
      </c>
    </row>
    <row r="11" spans="2:10" outlineLevel="1" x14ac:dyDescent="0.2">
      <c r="B11" s="29"/>
      <c r="C11" s="29" t="s">
        <v>84</v>
      </c>
      <c r="D11" s="1">
        <v>414903498.67379999</v>
      </c>
      <c r="E11" s="1">
        <v>662803473.33249998</v>
      </c>
      <c r="F11" s="1">
        <v>227787070.78020501</v>
      </c>
      <c r="G11" s="1">
        <v>167306210.18684399</v>
      </c>
      <c r="H11" s="1">
        <v>414903498.67379999</v>
      </c>
      <c r="I11" s="1">
        <v>662803473.33249998</v>
      </c>
      <c r="J11" s="1">
        <v>191106333.930756</v>
      </c>
    </row>
    <row r="12" spans="2:10" outlineLevel="1" x14ac:dyDescent="0.2">
      <c r="B12" s="29"/>
      <c r="C12" s="29" t="s">
        <v>85</v>
      </c>
      <c r="D12" s="1">
        <v>414903498.67379999</v>
      </c>
      <c r="E12" s="1">
        <v>662803473.33249998</v>
      </c>
      <c r="F12" s="1">
        <v>217002311.647975</v>
      </c>
      <c r="G12" s="1">
        <v>194850651.81558901</v>
      </c>
      <c r="H12" s="1">
        <v>414903498.67379999</v>
      </c>
      <c r="I12" s="1">
        <v>662803473.33249998</v>
      </c>
      <c r="J12" s="1">
        <v>206767562.96601099</v>
      </c>
    </row>
    <row r="13" spans="2:10" outlineLevel="1" x14ac:dyDescent="0.2">
      <c r="B13" s="29"/>
      <c r="C13" s="29" t="s">
        <v>86</v>
      </c>
      <c r="D13" s="1">
        <v>414903498.67379999</v>
      </c>
      <c r="E13" s="1">
        <v>662803473.33249998</v>
      </c>
      <c r="F13" s="1">
        <v>204707686.23723301</v>
      </c>
      <c r="G13" s="1">
        <v>222395093.44433299</v>
      </c>
      <c r="H13" s="1">
        <v>414903498.67379999</v>
      </c>
      <c r="I13" s="1">
        <v>662803473.33249998</v>
      </c>
      <c r="J13" s="1">
        <v>220536422.63862601</v>
      </c>
    </row>
    <row r="14" spans="2:10" outlineLevel="1" x14ac:dyDescent="0.2">
      <c r="B14" s="29"/>
      <c r="C14" s="29" t="s">
        <v>87</v>
      </c>
      <c r="D14" s="1">
        <v>408169498.67379999</v>
      </c>
      <c r="E14" s="1">
        <v>656069473.33249998</v>
      </c>
      <c r="F14" s="1">
        <v>183957813.26898801</v>
      </c>
      <c r="G14" s="1">
        <v>243205535.07307801</v>
      </c>
      <c r="H14" s="1">
        <v>408169498.67379999</v>
      </c>
      <c r="I14" s="1">
        <v>656069473.33249998</v>
      </c>
      <c r="J14" s="1">
        <v>225618228.309212</v>
      </c>
    </row>
    <row r="15" spans="2:10" outlineLevel="1" x14ac:dyDescent="0.2">
      <c r="B15" s="29"/>
      <c r="C15" s="29" t="s">
        <v>88</v>
      </c>
      <c r="D15" s="1">
        <v>408169498.67379999</v>
      </c>
      <c r="E15" s="1">
        <v>656069473.33249998</v>
      </c>
      <c r="F15" s="1">
        <v>167979718.08518699</v>
      </c>
      <c r="G15" s="1">
        <v>270749976.70182198</v>
      </c>
      <c r="H15" s="1">
        <v>408169498.67379999</v>
      </c>
      <c r="I15" s="1">
        <v>656069473.33249998</v>
      </c>
      <c r="J15" s="1">
        <v>235401587.13529199</v>
      </c>
    </row>
    <row r="16" spans="2:10" outlineLevel="1" x14ac:dyDescent="0.2">
      <c r="B16" s="29"/>
      <c r="C16" s="29" t="s">
        <v>89</v>
      </c>
      <c r="D16" s="1">
        <v>408169498.67379999</v>
      </c>
      <c r="E16" s="1">
        <v>656069473.33249998</v>
      </c>
      <c r="F16" s="1">
        <v>149764689.57565501</v>
      </c>
      <c r="G16" s="1">
        <v>298294418.330567</v>
      </c>
      <c r="H16" s="1">
        <v>408169498.67379999</v>
      </c>
      <c r="I16" s="1">
        <v>656069473.33249998</v>
      </c>
      <c r="J16" s="1">
        <v>243052289.54055801</v>
      </c>
    </row>
    <row r="17" spans="2:10" outlineLevel="1" x14ac:dyDescent="0.2">
      <c r="B17" s="29"/>
      <c r="C17" s="29" t="s">
        <v>90</v>
      </c>
      <c r="D17" s="1">
        <v>-2316006047.0261998</v>
      </c>
      <c r="E17" s="1">
        <v>656069473.33249998</v>
      </c>
      <c r="F17" s="1">
        <v>128999557.074789</v>
      </c>
      <c r="G17" s="1">
        <v>325838859.95931101</v>
      </c>
      <c r="H17" s="1">
        <v>-2316006047.0261998</v>
      </c>
      <c r="I17" s="1">
        <v>-7822032801.4011202</v>
      </c>
      <c r="J17" s="1">
        <v>248446879.95891601</v>
      </c>
    </row>
    <row r="18" spans="2:10" outlineLevel="1" x14ac:dyDescent="0.2">
      <c r="B18" s="29"/>
      <c r="C18" s="29" t="s">
        <v>91</v>
      </c>
      <c r="D18" s="1">
        <v>4168402101.8325</v>
      </c>
      <c r="E18" s="1">
        <v>4168402101.8325</v>
      </c>
      <c r="F18" s="1">
        <v>4168402101.8325</v>
      </c>
      <c r="G18" s="1">
        <v>4168402101.8325</v>
      </c>
      <c r="H18" s="1">
        <v>4168402101.8325</v>
      </c>
      <c r="I18" s="1">
        <v>4168402101.8325</v>
      </c>
      <c r="J18" s="1">
        <v>4168402101.8325</v>
      </c>
    </row>
    <row r="19" spans="2:10" outlineLevel="1" x14ac:dyDescent="0.2">
      <c r="B19" s="29"/>
      <c r="C19" s="29" t="s">
        <v>44</v>
      </c>
      <c r="D19" s="2">
        <v>0.16</v>
      </c>
      <c r="E19" s="2">
        <v>0.16</v>
      </c>
      <c r="F19" s="2">
        <v>0.16</v>
      </c>
      <c r="G19" s="2">
        <v>0.16</v>
      </c>
      <c r="H19" s="2">
        <v>0.16</v>
      </c>
      <c r="I19" s="2">
        <v>0.16</v>
      </c>
      <c r="J19" s="2">
        <v>0.16</v>
      </c>
    </row>
    <row r="20" spans="2:10" outlineLevel="1" x14ac:dyDescent="0.2">
      <c r="B20" s="29"/>
      <c r="C20" s="29" t="s">
        <v>6</v>
      </c>
      <c r="D20" s="1">
        <v>963374323.52405596</v>
      </c>
      <c r="E20" s="1">
        <v>97490965.483683094</v>
      </c>
      <c r="F20" s="1">
        <v>743184644.68401897</v>
      </c>
      <c r="G20" s="1">
        <v>670983782.03876901</v>
      </c>
      <c r="H20" s="1">
        <v>963374323.52405596</v>
      </c>
      <c r="I20" s="1">
        <v>592324253.312168</v>
      </c>
      <c r="J20" s="1">
        <v>696395776.39267194</v>
      </c>
    </row>
    <row r="21" spans="2:10" outlineLevel="1" x14ac:dyDescent="0.2">
      <c r="B21" s="29"/>
      <c r="C21" s="29" t="s">
        <v>45</v>
      </c>
      <c r="D21" s="2">
        <v>0.33671031176740401</v>
      </c>
      <c r="E21" s="2">
        <v>0.165309126841924</v>
      </c>
      <c r="F21" s="2">
        <v>0.25494202639787999</v>
      </c>
      <c r="G21" s="2">
        <v>0.235646594156393</v>
      </c>
      <c r="H21" s="2">
        <v>0.33671031176740401</v>
      </c>
      <c r="I21" s="2">
        <v>-5.7076926421391401E-2</v>
      </c>
      <c r="J21" s="2">
        <v>0.24185639816253399</v>
      </c>
    </row>
    <row r="22" spans="2:10" outlineLevel="1" x14ac:dyDescent="0.2">
      <c r="B22" s="29"/>
      <c r="C22" s="29" t="s">
        <v>72</v>
      </c>
      <c r="D22" s="1">
        <v>199323190.93566</v>
      </c>
      <c r="E22" s="1">
        <v>20170986.3477805</v>
      </c>
      <c r="F22" s="1">
        <v>153765707.90357399</v>
      </c>
      <c r="G22" s="1">
        <v>138827271.22393101</v>
      </c>
      <c r="H22" s="1">
        <v>199323190.93566</v>
      </c>
      <c r="I22" s="1">
        <v>122552529.53689</v>
      </c>
      <c r="J22" s="1">
        <v>144085040.37863499</v>
      </c>
    </row>
    <row r="23" spans="2:10" outlineLevel="1" x14ac:dyDescent="0.2">
      <c r="B23" s="29"/>
      <c r="C23" s="29" t="s">
        <v>54</v>
      </c>
      <c r="D23" s="9">
        <v>1.1016940674832001</v>
      </c>
      <c r="E23" s="9">
        <v>1.0128025449585201</v>
      </c>
      <c r="F23" s="9">
        <v>1.0766687487973501</v>
      </c>
      <c r="G23" s="9">
        <v>1.0687085608364</v>
      </c>
      <c r="H23" s="9">
        <v>1.1016940674832001</v>
      </c>
      <c r="I23" s="9">
        <v>1.0601692002646299</v>
      </c>
      <c r="J23" s="9">
        <v>1.07149678992151</v>
      </c>
    </row>
    <row r="24" spans="2:10" ht="16" outlineLevel="1" thickBot="1" x14ac:dyDescent="0.25">
      <c r="B24" s="31"/>
      <c r="C24" s="31" t="s">
        <v>49</v>
      </c>
      <c r="D24" s="25">
        <v>4.0286224719687</v>
      </c>
      <c r="E24" s="25">
        <v>9.8822605933592094</v>
      </c>
      <c r="F24" s="25">
        <v>9.1896224480475297</v>
      </c>
      <c r="G24" s="25">
        <v>9.2603188503582192</v>
      </c>
      <c r="H24" s="25">
        <v>4.0286224719687</v>
      </c>
      <c r="I24" s="25">
        <v>2.2175418599137702</v>
      </c>
      <c r="J24" s="25">
        <v>9.2352600275426298</v>
      </c>
    </row>
    <row r="25" spans="2:10" x14ac:dyDescent="0.2">
      <c r="B25" t="s">
        <v>104</v>
      </c>
    </row>
    <row r="26" spans="2:10" x14ac:dyDescent="0.2">
      <c r="B26" t="s">
        <v>105</v>
      </c>
    </row>
    <row r="27" spans="2:10" x14ac:dyDescent="0.2">
      <c r="B27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99373-FA7F-4E56-9F66-E27B031BA51D}">
  <dimension ref="B2:E30"/>
  <sheetViews>
    <sheetView showGridLines="0" workbookViewId="0">
      <selection activeCell="B8" sqref="B8:E12"/>
    </sheetView>
  </sheetViews>
  <sheetFormatPr baseColWidth="10" defaultColWidth="11.5" defaultRowHeight="15" x14ac:dyDescent="0.2"/>
  <cols>
    <col min="1" max="1" width="11.5" style="59"/>
    <col min="2" max="2" width="36" style="59" customWidth="1"/>
    <col min="3" max="3" width="17.6640625" style="59" customWidth="1"/>
    <col min="4" max="4" width="14.6640625" style="59" customWidth="1"/>
    <col min="5" max="5" width="20.6640625" style="59" bestFit="1" customWidth="1"/>
    <col min="6" max="16384" width="11.5" style="59"/>
  </cols>
  <sheetData>
    <row r="2" spans="2:5" ht="40" x14ac:dyDescent="0.2">
      <c r="B2" s="57" t="s">
        <v>122</v>
      </c>
      <c r="C2" s="57" t="s">
        <v>123</v>
      </c>
      <c r="D2" s="58" t="s">
        <v>124</v>
      </c>
      <c r="E2" s="58" t="s">
        <v>125</v>
      </c>
    </row>
    <row r="3" spans="2:5" ht="16" x14ac:dyDescent="0.2">
      <c r="B3" s="60" t="s">
        <v>128</v>
      </c>
      <c r="C3" s="62">
        <v>1928031238</v>
      </c>
      <c r="D3" s="61">
        <v>40</v>
      </c>
      <c r="E3" s="62">
        <f>+C3/D3</f>
        <v>48200780.950000003</v>
      </c>
    </row>
    <row r="4" spans="2:5" ht="16" x14ac:dyDescent="0.2">
      <c r="B4" s="60" t="s">
        <v>127</v>
      </c>
      <c r="C4" s="62">
        <v>157920000</v>
      </c>
      <c r="D4" s="61">
        <v>10</v>
      </c>
      <c r="E4" s="62">
        <f>+C4/D4</f>
        <v>15792000</v>
      </c>
    </row>
    <row r="5" spans="2:5" ht="19" x14ac:dyDescent="0.2">
      <c r="B5" s="75" t="s">
        <v>126</v>
      </c>
      <c r="C5" s="76"/>
      <c r="D5" s="77"/>
      <c r="E5" s="63">
        <f>SUM(E3:E4)</f>
        <v>63992780.950000003</v>
      </c>
    </row>
    <row r="8" spans="2:5" ht="40" x14ac:dyDescent="0.2">
      <c r="B8" s="57" t="s">
        <v>129</v>
      </c>
      <c r="C8" s="58" t="s">
        <v>131</v>
      </c>
      <c r="D8" s="58" t="s">
        <v>130</v>
      </c>
      <c r="E8" s="58" t="s">
        <v>134</v>
      </c>
    </row>
    <row r="9" spans="2:5" ht="17" x14ac:dyDescent="0.2">
      <c r="B9" s="64" t="s">
        <v>136</v>
      </c>
      <c r="C9" s="62">
        <f>56800000+3000000</f>
        <v>59800000</v>
      </c>
      <c r="D9" s="61">
        <v>5</v>
      </c>
      <c r="E9" s="62">
        <f>+C9/D9</f>
        <v>11960000</v>
      </c>
    </row>
    <row r="10" spans="2:5" ht="17" x14ac:dyDescent="0.2">
      <c r="B10" s="64" t="s">
        <v>132</v>
      </c>
      <c r="C10" s="62">
        <v>4000000</v>
      </c>
      <c r="D10" s="61">
        <v>5</v>
      </c>
      <c r="E10" s="62">
        <f t="shared" ref="E10:E11" si="0">+C10/D10</f>
        <v>800000</v>
      </c>
    </row>
    <row r="11" spans="2:5" ht="17" x14ac:dyDescent="0.2">
      <c r="B11" s="64" t="s">
        <v>133</v>
      </c>
      <c r="C11" s="62">
        <v>32400000</v>
      </c>
      <c r="D11" s="61">
        <v>5</v>
      </c>
      <c r="E11" s="62">
        <f t="shared" si="0"/>
        <v>6480000</v>
      </c>
    </row>
    <row r="12" spans="2:5" ht="19" x14ac:dyDescent="0.2">
      <c r="B12" s="75" t="s">
        <v>135</v>
      </c>
      <c r="C12" s="76"/>
      <c r="D12" s="77"/>
      <c r="E12" s="63">
        <f>SUM(E9:E11)</f>
        <v>19240000</v>
      </c>
    </row>
    <row r="15" spans="2:5" ht="20" x14ac:dyDescent="0.2">
      <c r="B15" s="58" t="s">
        <v>145</v>
      </c>
      <c r="C15" s="58" t="s">
        <v>144</v>
      </c>
    </row>
    <row r="16" spans="2:5" ht="17" x14ac:dyDescent="0.2">
      <c r="B16" s="64" t="s">
        <v>139</v>
      </c>
      <c r="C16" s="68">
        <f>+'FC Inversionista'!VPN</f>
        <v>963374323.52405643</v>
      </c>
    </row>
    <row r="17" spans="2:3" ht="17" x14ac:dyDescent="0.2">
      <c r="B17" s="64" t="s">
        <v>140</v>
      </c>
      <c r="C17" s="65">
        <f>+'FC Inversionista'!TIR</f>
        <v>0.33671031176740351</v>
      </c>
    </row>
    <row r="18" spans="2:3" ht="17" x14ac:dyDescent="0.2">
      <c r="B18" s="64" t="s">
        <v>146</v>
      </c>
      <c r="C18" s="65">
        <f>+'FC Inversionista'!TIO</f>
        <v>0.16</v>
      </c>
    </row>
    <row r="19" spans="2:3" ht="17" x14ac:dyDescent="0.2">
      <c r="B19" s="64" t="s">
        <v>141</v>
      </c>
      <c r="C19" s="66">
        <f>+'FC Inversionista'!RBC</f>
        <v>1.1016940674832043</v>
      </c>
    </row>
    <row r="20" spans="2:3" ht="34" x14ac:dyDescent="0.2">
      <c r="B20" s="64" t="s">
        <v>143</v>
      </c>
      <c r="C20" s="68">
        <f>+'FC Inversionista'!BAUE</f>
        <v>199323190.93565983</v>
      </c>
    </row>
    <row r="21" spans="2:3" ht="34" x14ac:dyDescent="0.2">
      <c r="B21" s="64" t="s">
        <v>142</v>
      </c>
      <c r="C21" s="67">
        <f>+'FC Inversionista'!PRI</f>
        <v>4.0286224719687045</v>
      </c>
    </row>
    <row r="24" spans="2:3" ht="20" x14ac:dyDescent="0.2">
      <c r="B24" s="58" t="s">
        <v>145</v>
      </c>
      <c r="C24" s="58" t="s">
        <v>144</v>
      </c>
    </row>
    <row r="25" spans="2:3" ht="17" x14ac:dyDescent="0.2">
      <c r="B25" s="64" t="s">
        <v>139</v>
      </c>
      <c r="C25" s="68">
        <f>+'FC Proyecto'!VPN</f>
        <v>67498246.347828865</v>
      </c>
    </row>
    <row r="26" spans="2:3" ht="17" x14ac:dyDescent="0.2">
      <c r="B26" s="64" t="s">
        <v>140</v>
      </c>
      <c r="C26" s="70">
        <f>+'FC Proyecto'!TIR</f>
        <v>0.16370550766606295</v>
      </c>
    </row>
    <row r="27" spans="2:3" ht="17" x14ac:dyDescent="0.2">
      <c r="B27" s="64" t="s">
        <v>146</v>
      </c>
      <c r="C27" s="65">
        <f>+'FC Proyecto'!TIO</f>
        <v>0.16</v>
      </c>
    </row>
    <row r="28" spans="2:3" ht="17" x14ac:dyDescent="0.2">
      <c r="B28" s="64" t="s">
        <v>141</v>
      </c>
      <c r="C28" s="66">
        <f>+'FC Proyecto'!RBC</f>
        <v>1.0088291165991266</v>
      </c>
    </row>
    <row r="29" spans="2:3" ht="34" x14ac:dyDescent="0.2">
      <c r="B29" s="64" t="s">
        <v>143</v>
      </c>
      <c r="C29" s="68">
        <f>+'FC Proyecto'!BAUE</f>
        <v>13965460.27446053</v>
      </c>
    </row>
    <row r="30" spans="2:3" ht="34" x14ac:dyDescent="0.2">
      <c r="B30" s="64" t="s">
        <v>142</v>
      </c>
      <c r="C30" s="69">
        <f>+'FC Proyecto'!PRI</f>
        <v>9.7984695059777369</v>
      </c>
    </row>
  </sheetData>
  <mergeCells count="2">
    <mergeCell ref="B5:D5"/>
    <mergeCell ref="B12:D1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8C7E8-F4C8-4292-A856-00145C59F478}">
  <dimension ref="B1:AH107"/>
  <sheetViews>
    <sheetView topLeftCell="J64" zoomScale="120" zoomScaleNormal="120" workbookViewId="0">
      <selection activeCell="S79" sqref="S79"/>
    </sheetView>
  </sheetViews>
  <sheetFormatPr baseColWidth="10" defaultRowHeight="15" x14ac:dyDescent="0.2"/>
  <cols>
    <col min="1" max="1" width="5.1640625" customWidth="1"/>
    <col min="2" max="2" width="15.5" bestFit="1" customWidth="1"/>
    <col min="3" max="3" width="18" bestFit="1" customWidth="1"/>
    <col min="4" max="4" width="12" bestFit="1" customWidth="1"/>
    <col min="5" max="5" width="8.5" bestFit="1" customWidth="1"/>
    <col min="6" max="7" width="5.1640625" bestFit="1" customWidth="1"/>
    <col min="8" max="8" width="12.83203125" bestFit="1" customWidth="1"/>
    <col min="9" max="9" width="3" customWidth="1"/>
    <col min="10" max="10" width="29.83203125" bestFit="1" customWidth="1"/>
    <col min="11" max="11" width="15.1640625" customWidth="1"/>
    <col min="12" max="20" width="12.6640625" bestFit="1" customWidth="1"/>
    <col min="21" max="21" width="12" bestFit="1" customWidth="1"/>
    <col min="22" max="22" width="5" customWidth="1"/>
    <col min="23" max="23" width="24.33203125" bestFit="1" customWidth="1"/>
    <col min="24" max="26" width="12" bestFit="1" customWidth="1"/>
    <col min="27" max="33" width="10.83203125" bestFit="1" customWidth="1"/>
    <col min="34" max="34" width="12" bestFit="1" customWidth="1"/>
  </cols>
  <sheetData>
    <row r="1" spans="2:34" x14ac:dyDescent="0.2">
      <c r="B1" s="13" t="s">
        <v>2</v>
      </c>
      <c r="C1" s="15">
        <v>38000000</v>
      </c>
      <c r="D1" s="13"/>
      <c r="E1" s="17" t="s">
        <v>64</v>
      </c>
      <c r="F1" s="17"/>
      <c r="G1" s="17"/>
      <c r="H1" s="17" t="s">
        <v>65</v>
      </c>
      <c r="J1" s="3" t="s">
        <v>7</v>
      </c>
      <c r="K1" s="3">
        <v>0</v>
      </c>
      <c r="L1" s="3">
        <v>1</v>
      </c>
      <c r="M1" s="3">
        <v>2</v>
      </c>
      <c r="N1" s="3">
        <v>3</v>
      </c>
      <c r="O1" s="3">
        <v>4</v>
      </c>
      <c r="P1" s="3">
        <v>5</v>
      </c>
      <c r="Q1" s="3">
        <v>6</v>
      </c>
      <c r="R1" s="3">
        <v>7</v>
      </c>
      <c r="S1" s="3">
        <v>8</v>
      </c>
      <c r="T1" s="3">
        <v>9</v>
      </c>
      <c r="U1" s="3">
        <v>10</v>
      </c>
      <c r="W1" s="3" t="s">
        <v>7</v>
      </c>
      <c r="X1" s="3">
        <v>0</v>
      </c>
      <c r="Y1" s="3">
        <v>1</v>
      </c>
      <c r="Z1" s="3">
        <v>2</v>
      </c>
      <c r="AA1" s="3">
        <v>3</v>
      </c>
      <c r="AB1" s="3">
        <v>4</v>
      </c>
      <c r="AC1" s="3">
        <v>5</v>
      </c>
      <c r="AD1" s="3">
        <v>6</v>
      </c>
      <c r="AE1" s="3">
        <v>7</v>
      </c>
      <c r="AF1" s="3">
        <v>8</v>
      </c>
      <c r="AG1" s="3">
        <v>9</v>
      </c>
      <c r="AH1" s="3">
        <v>10</v>
      </c>
    </row>
    <row r="2" spans="2:34" x14ac:dyDescent="0.2">
      <c r="B2" s="13" t="s">
        <v>3</v>
      </c>
      <c r="C2" s="15">
        <v>12000000</v>
      </c>
      <c r="D2" s="13"/>
      <c r="E2" s="13"/>
      <c r="F2" s="13"/>
      <c r="G2" s="13"/>
      <c r="H2" s="13"/>
      <c r="J2" s="3" t="s">
        <v>8</v>
      </c>
      <c r="L2" s="1">
        <f>$C$1</f>
        <v>38000000</v>
      </c>
      <c r="M2" s="1">
        <f t="shared" ref="M2:U2" si="0">$C$1</f>
        <v>38000000</v>
      </c>
      <c r="N2" s="1">
        <f t="shared" si="0"/>
        <v>38000000</v>
      </c>
      <c r="O2" s="1">
        <f t="shared" si="0"/>
        <v>38000000</v>
      </c>
      <c r="P2" s="1">
        <f t="shared" si="0"/>
        <v>38000000</v>
      </c>
      <c r="Q2" s="1">
        <f t="shared" si="0"/>
        <v>38000000</v>
      </c>
      <c r="R2" s="1">
        <f t="shared" si="0"/>
        <v>38000000</v>
      </c>
      <c r="S2" s="1">
        <f t="shared" si="0"/>
        <v>38000000</v>
      </c>
      <c r="T2" s="1">
        <f t="shared" si="0"/>
        <v>38000000</v>
      </c>
      <c r="U2" s="1">
        <f t="shared" si="0"/>
        <v>38000000</v>
      </c>
      <c r="W2" t="str">
        <f>J2</f>
        <v>Ingresos operacionales</v>
      </c>
      <c r="Y2" s="1">
        <f>$L$2</f>
        <v>38000000</v>
      </c>
      <c r="Z2" s="1">
        <f t="shared" ref="Z2:AH2" si="1">$L$2</f>
        <v>38000000</v>
      </c>
      <c r="AA2" s="1">
        <f t="shared" si="1"/>
        <v>38000000</v>
      </c>
      <c r="AB2" s="1">
        <f t="shared" si="1"/>
        <v>38000000</v>
      </c>
      <c r="AC2" s="1">
        <f t="shared" si="1"/>
        <v>38000000</v>
      </c>
      <c r="AD2" s="1">
        <f t="shared" si="1"/>
        <v>38000000</v>
      </c>
      <c r="AE2" s="1">
        <f t="shared" si="1"/>
        <v>38000000</v>
      </c>
      <c r="AF2" s="1">
        <f t="shared" si="1"/>
        <v>38000000</v>
      </c>
      <c r="AG2" s="1">
        <f t="shared" si="1"/>
        <v>38000000</v>
      </c>
      <c r="AH2" s="1">
        <f t="shared" si="1"/>
        <v>38000000</v>
      </c>
    </row>
    <row r="3" spans="2:34" x14ac:dyDescent="0.2">
      <c r="B3" s="13"/>
      <c r="C3" s="13"/>
      <c r="D3" s="13"/>
      <c r="E3" s="13"/>
      <c r="F3" s="13"/>
      <c r="G3" s="13"/>
      <c r="H3" s="13"/>
      <c r="I3" s="1"/>
      <c r="J3" s="3" t="s">
        <v>51</v>
      </c>
      <c r="U3" s="1">
        <f>H6</f>
        <v>60000000</v>
      </c>
      <c r="W3" t="str">
        <f>J3</f>
        <v>Ingresos no operacionales</v>
      </c>
      <c r="AH3" s="1">
        <f>U3</f>
        <v>60000000</v>
      </c>
    </row>
    <row r="4" spans="2:34" x14ac:dyDescent="0.2">
      <c r="B4" s="13" t="s">
        <v>9</v>
      </c>
      <c r="C4" s="19" t="s">
        <v>14</v>
      </c>
      <c r="D4" s="15">
        <v>60000000</v>
      </c>
      <c r="E4" s="18">
        <v>20</v>
      </c>
      <c r="F4" s="13" t="s">
        <v>62</v>
      </c>
      <c r="G4" s="13"/>
      <c r="H4" s="15">
        <v>50000000</v>
      </c>
      <c r="I4" s="1"/>
      <c r="J4" s="3" t="s">
        <v>52</v>
      </c>
      <c r="L4" s="4">
        <f>SUM(L2:L3)</f>
        <v>38000000</v>
      </c>
      <c r="M4" s="4">
        <f t="shared" ref="M4:U4" si="2">SUM(M2:M3)</f>
        <v>38000000</v>
      </c>
      <c r="N4" s="4">
        <f t="shared" si="2"/>
        <v>38000000</v>
      </c>
      <c r="O4" s="4">
        <f t="shared" si="2"/>
        <v>38000000</v>
      </c>
      <c r="P4" s="4">
        <f t="shared" si="2"/>
        <v>38000000</v>
      </c>
      <c r="Q4" s="4">
        <f t="shared" si="2"/>
        <v>38000000</v>
      </c>
      <c r="R4" s="4">
        <f t="shared" si="2"/>
        <v>38000000</v>
      </c>
      <c r="S4" s="4">
        <f t="shared" si="2"/>
        <v>38000000</v>
      </c>
      <c r="T4" s="4">
        <f t="shared" si="2"/>
        <v>38000000</v>
      </c>
      <c r="U4" s="4">
        <f t="shared" si="2"/>
        <v>98000000</v>
      </c>
      <c r="W4" s="1" t="str">
        <f>J27</f>
        <v>Recuperación K de Wjo</v>
      </c>
      <c r="X4" s="1"/>
      <c r="AH4" s="1">
        <f>U27</f>
        <v>8000000</v>
      </c>
    </row>
    <row r="5" spans="2:34" x14ac:dyDescent="0.2">
      <c r="B5" s="13"/>
      <c r="C5" s="19" t="s">
        <v>10</v>
      </c>
      <c r="D5" s="15">
        <v>30000000</v>
      </c>
      <c r="E5" s="18">
        <v>5</v>
      </c>
      <c r="F5" s="13" t="s">
        <v>62</v>
      </c>
      <c r="G5" s="13"/>
      <c r="H5" s="15">
        <v>10000000</v>
      </c>
      <c r="I5" s="1"/>
      <c r="J5" s="3" t="s">
        <v>12</v>
      </c>
      <c r="L5" s="4">
        <f>$C$2</f>
        <v>12000000</v>
      </c>
      <c r="M5" s="4">
        <f t="shared" ref="M5:U5" si="3">$C$2</f>
        <v>12000000</v>
      </c>
      <c r="N5" s="4">
        <f t="shared" si="3"/>
        <v>12000000</v>
      </c>
      <c r="O5" s="4">
        <f t="shared" si="3"/>
        <v>12000000</v>
      </c>
      <c r="P5" s="4">
        <f t="shared" si="3"/>
        <v>12000000</v>
      </c>
      <c r="Q5" s="4">
        <f t="shared" si="3"/>
        <v>12000000</v>
      </c>
      <c r="R5" s="4">
        <f t="shared" si="3"/>
        <v>12000000</v>
      </c>
      <c r="S5" s="4">
        <f t="shared" si="3"/>
        <v>12000000</v>
      </c>
      <c r="T5" s="4">
        <f t="shared" si="3"/>
        <v>12000000</v>
      </c>
      <c r="U5" s="4">
        <f t="shared" si="3"/>
        <v>12000000</v>
      </c>
      <c r="W5" t="str">
        <f>J28</f>
        <v>Préstamo</v>
      </c>
      <c r="X5" s="1">
        <f>K28</f>
        <v>67800000</v>
      </c>
    </row>
    <row r="6" spans="2:34" x14ac:dyDescent="0.2">
      <c r="B6" s="13"/>
      <c r="C6" s="19" t="s">
        <v>63</v>
      </c>
      <c r="D6" s="15">
        <v>15000000</v>
      </c>
      <c r="E6" s="18">
        <v>5</v>
      </c>
      <c r="F6" s="13" t="s">
        <v>62</v>
      </c>
      <c r="G6" s="20" t="s">
        <v>11</v>
      </c>
      <c r="H6" s="21">
        <f>SUM(H4:H5)</f>
        <v>60000000</v>
      </c>
      <c r="I6" s="4"/>
      <c r="J6" s="3" t="s">
        <v>13</v>
      </c>
      <c r="K6" s="1"/>
      <c r="L6" s="4">
        <f>L4-L5</f>
        <v>26000000</v>
      </c>
      <c r="M6" s="4">
        <f t="shared" ref="M6:U6" si="4">M4-M5</f>
        <v>26000000</v>
      </c>
      <c r="N6" s="4">
        <f t="shared" si="4"/>
        <v>26000000</v>
      </c>
      <c r="O6" s="4">
        <f t="shared" si="4"/>
        <v>26000000</v>
      </c>
      <c r="P6" s="4">
        <f t="shared" si="4"/>
        <v>26000000</v>
      </c>
      <c r="Q6" s="4">
        <f t="shared" si="4"/>
        <v>26000000</v>
      </c>
      <c r="R6" s="4">
        <f t="shared" si="4"/>
        <v>26000000</v>
      </c>
      <c r="S6" s="4">
        <f t="shared" si="4"/>
        <v>26000000</v>
      </c>
      <c r="T6" s="4">
        <f t="shared" si="4"/>
        <v>26000000</v>
      </c>
      <c r="U6" s="4">
        <f t="shared" si="4"/>
        <v>86000000</v>
      </c>
      <c r="W6" s="3" t="s">
        <v>70</v>
      </c>
      <c r="X6" s="4">
        <f>SUM(X2:X5)</f>
        <v>67800000</v>
      </c>
      <c r="Y6" s="4">
        <f t="shared" ref="Y6:AH6" si="5">SUM(Y2:Y5)</f>
        <v>38000000</v>
      </c>
      <c r="Z6" s="4">
        <f t="shared" si="5"/>
        <v>38000000</v>
      </c>
      <c r="AA6" s="4">
        <f t="shared" si="5"/>
        <v>38000000</v>
      </c>
      <c r="AB6" s="4">
        <f t="shared" si="5"/>
        <v>38000000</v>
      </c>
      <c r="AC6" s="4">
        <f t="shared" si="5"/>
        <v>38000000</v>
      </c>
      <c r="AD6" s="4">
        <f t="shared" si="5"/>
        <v>38000000</v>
      </c>
      <c r="AE6" s="4">
        <f t="shared" si="5"/>
        <v>38000000</v>
      </c>
      <c r="AF6" s="4">
        <f t="shared" si="5"/>
        <v>38000000</v>
      </c>
      <c r="AG6" s="4">
        <f t="shared" si="5"/>
        <v>38000000</v>
      </c>
      <c r="AH6" s="4">
        <f t="shared" si="5"/>
        <v>106000000</v>
      </c>
    </row>
    <row r="7" spans="2:34" x14ac:dyDescent="0.2">
      <c r="B7" s="13"/>
      <c r="C7" s="19" t="s">
        <v>66</v>
      </c>
      <c r="D7" s="15">
        <v>8000000</v>
      </c>
      <c r="E7" s="14"/>
      <c r="F7" s="14"/>
      <c r="G7" s="14"/>
      <c r="H7" s="13"/>
      <c r="I7" s="1"/>
      <c r="J7" s="1" t="s">
        <v>15</v>
      </c>
      <c r="K7" s="1"/>
      <c r="L7" s="1">
        <f>$D$4/$E$4</f>
        <v>3000000</v>
      </c>
      <c r="M7" s="1">
        <f t="shared" ref="M7:U7" si="6">$D$4/$E$4</f>
        <v>3000000</v>
      </c>
      <c r="N7" s="1">
        <f t="shared" si="6"/>
        <v>3000000</v>
      </c>
      <c r="O7" s="1">
        <f t="shared" si="6"/>
        <v>3000000</v>
      </c>
      <c r="P7" s="1">
        <f t="shared" si="6"/>
        <v>3000000</v>
      </c>
      <c r="Q7" s="1">
        <f t="shared" si="6"/>
        <v>3000000</v>
      </c>
      <c r="R7" s="1">
        <f t="shared" si="6"/>
        <v>3000000</v>
      </c>
      <c r="S7" s="1">
        <f t="shared" si="6"/>
        <v>3000000</v>
      </c>
      <c r="T7" s="1">
        <f t="shared" si="6"/>
        <v>3000000</v>
      </c>
      <c r="U7" s="1">
        <f t="shared" si="6"/>
        <v>3000000</v>
      </c>
      <c r="W7" t="str">
        <f>J5</f>
        <v>Egresos operacionales</v>
      </c>
      <c r="Y7" s="1">
        <f>$L$5</f>
        <v>12000000</v>
      </c>
      <c r="Z7" s="1">
        <f t="shared" ref="Z7:AH7" si="7">$L$5</f>
        <v>12000000</v>
      </c>
      <c r="AA7" s="1">
        <f t="shared" si="7"/>
        <v>12000000</v>
      </c>
      <c r="AB7" s="1">
        <f t="shared" si="7"/>
        <v>12000000</v>
      </c>
      <c r="AC7" s="1">
        <f t="shared" si="7"/>
        <v>12000000</v>
      </c>
      <c r="AD7" s="1">
        <f t="shared" si="7"/>
        <v>12000000</v>
      </c>
      <c r="AE7" s="1">
        <f t="shared" si="7"/>
        <v>12000000</v>
      </c>
      <c r="AF7" s="1">
        <f t="shared" si="7"/>
        <v>12000000</v>
      </c>
      <c r="AG7" s="1">
        <f t="shared" si="7"/>
        <v>12000000</v>
      </c>
      <c r="AH7" s="1">
        <f t="shared" si="7"/>
        <v>12000000</v>
      </c>
    </row>
    <row r="8" spans="2:34" x14ac:dyDescent="0.2">
      <c r="B8" s="13"/>
      <c r="C8" s="20" t="s">
        <v>11</v>
      </c>
      <c r="D8" s="21">
        <f>SUM(D4:D7)</f>
        <v>113000000</v>
      </c>
      <c r="E8" s="15"/>
      <c r="F8" s="15"/>
      <c r="G8" s="15"/>
      <c r="H8" s="15"/>
      <c r="I8" s="1"/>
      <c r="J8" s="1" t="s">
        <v>16</v>
      </c>
      <c r="K8" s="1"/>
      <c r="L8" s="1">
        <f>$D$5/$E$5</f>
        <v>6000000</v>
      </c>
      <c r="M8" s="1">
        <f t="shared" ref="M8:P8" si="8">$D$5/$E$5</f>
        <v>6000000</v>
      </c>
      <c r="N8" s="1">
        <f t="shared" si="8"/>
        <v>6000000</v>
      </c>
      <c r="O8" s="1">
        <f t="shared" si="8"/>
        <v>6000000</v>
      </c>
      <c r="P8" s="1">
        <f t="shared" si="8"/>
        <v>6000000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W8" s="1" t="str">
        <f>J12</f>
        <v>Intereses préstamo</v>
      </c>
      <c r="Y8" s="1">
        <f>L12</f>
        <v>8136000</v>
      </c>
      <c r="Z8" s="1">
        <f t="shared" ref="Z8:AH8" si="9">M12</f>
        <v>7222955.3503481001</v>
      </c>
      <c r="AA8" s="1">
        <f t="shared" si="9"/>
        <v>6294813.5752205672</v>
      </c>
      <c r="AB8" s="1">
        <f t="shared" si="9"/>
        <v>5345039.6079361951</v>
      </c>
      <c r="AC8" s="1">
        <f t="shared" si="9"/>
        <v>4366550.3443932422</v>
      </c>
      <c r="AD8" s="1">
        <f t="shared" si="9"/>
        <v>3351637.0700498987</v>
      </c>
      <c r="AE8" s="1">
        <f t="shared" si="9"/>
        <v>2291879.1685688808</v>
      </c>
      <c r="AF8" s="1">
        <f t="shared" si="9"/>
        <v>1178048.0364044912</v>
      </c>
      <c r="AG8" s="1">
        <f t="shared" si="9"/>
        <v>0</v>
      </c>
      <c r="AH8" s="1">
        <f t="shared" si="9"/>
        <v>0</v>
      </c>
    </row>
    <row r="9" spans="2:34" x14ac:dyDescent="0.2">
      <c r="B9" s="15"/>
      <c r="C9" s="16"/>
      <c r="D9" s="15"/>
      <c r="E9" s="15"/>
      <c r="F9" s="15"/>
      <c r="G9" s="15"/>
      <c r="H9" s="13"/>
      <c r="I9" s="1"/>
      <c r="J9" s="1" t="s">
        <v>17</v>
      </c>
      <c r="K9" s="1"/>
      <c r="L9" s="1">
        <f>$D$6/$E$6</f>
        <v>3000000</v>
      </c>
      <c r="M9" s="1">
        <f t="shared" ref="M9:P9" si="10">$D$6/$E$6</f>
        <v>3000000</v>
      </c>
      <c r="N9" s="1">
        <f t="shared" si="10"/>
        <v>3000000</v>
      </c>
      <c r="O9" s="1">
        <f t="shared" si="10"/>
        <v>3000000</v>
      </c>
      <c r="P9" s="1">
        <f t="shared" si="10"/>
        <v>3000000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W9" s="1" t="str">
        <f>J14</f>
        <v>Impuestos</v>
      </c>
      <c r="Y9" s="1">
        <f>L14</f>
        <v>1935120</v>
      </c>
      <c r="Z9" s="1">
        <f t="shared" ref="Z9:AH9" si="11">M14</f>
        <v>2236424.7343851272</v>
      </c>
      <c r="AA9" s="1">
        <f t="shared" si="11"/>
        <v>2542711.520177213</v>
      </c>
      <c r="AB9" s="1">
        <f t="shared" si="11"/>
        <v>2856136.9293810553</v>
      </c>
      <c r="AC9" s="1">
        <f t="shared" si="11"/>
        <v>3179038.3863502303</v>
      </c>
      <c r="AD9" s="1">
        <f t="shared" si="11"/>
        <v>6483959.7668835344</v>
      </c>
      <c r="AE9" s="1">
        <f t="shared" si="11"/>
        <v>6833679.87437227</v>
      </c>
      <c r="AF9" s="1">
        <f t="shared" si="11"/>
        <v>7201244.1479865182</v>
      </c>
      <c r="AG9" s="1">
        <f t="shared" si="11"/>
        <v>7590000</v>
      </c>
      <c r="AH9" s="1">
        <f t="shared" si="11"/>
        <v>17490000</v>
      </c>
    </row>
    <row r="10" spans="2:34" x14ac:dyDescent="0.2">
      <c r="B10" s="13"/>
      <c r="C10" s="15"/>
      <c r="D10" s="15"/>
      <c r="E10" s="15"/>
      <c r="F10" s="15"/>
      <c r="G10" s="15"/>
      <c r="H10" s="15"/>
      <c r="I10" s="1"/>
      <c r="J10" s="1" t="s">
        <v>53</v>
      </c>
      <c r="U10" s="1">
        <f>U19</f>
        <v>30000000</v>
      </c>
      <c r="W10" s="1" t="str">
        <f>J22</f>
        <v>Inversiones</v>
      </c>
      <c r="X10" s="1">
        <f>K22</f>
        <v>113000000</v>
      </c>
    </row>
    <row r="11" spans="2:34" x14ac:dyDescent="0.2">
      <c r="B11" s="11" t="s">
        <v>60</v>
      </c>
      <c r="C11" s="12">
        <v>0.6</v>
      </c>
      <c r="D11" s="22" t="s">
        <v>73</v>
      </c>
      <c r="E11" s="15"/>
      <c r="F11" s="15"/>
      <c r="G11" s="15"/>
      <c r="H11" s="15"/>
      <c r="I11" s="1"/>
      <c r="J11" s="4" t="s">
        <v>18</v>
      </c>
      <c r="K11" s="4"/>
      <c r="L11" s="4">
        <f>L6-L7-L8-L9-L10</f>
        <v>14000000</v>
      </c>
      <c r="M11" s="4">
        <f t="shared" ref="M11:U11" si="12">M6-M7-M8-M9-M10</f>
        <v>14000000</v>
      </c>
      <c r="N11" s="4">
        <f t="shared" si="12"/>
        <v>14000000</v>
      </c>
      <c r="O11" s="4">
        <f t="shared" si="12"/>
        <v>14000000</v>
      </c>
      <c r="P11" s="4">
        <f t="shared" si="12"/>
        <v>14000000</v>
      </c>
      <c r="Q11" s="4">
        <f t="shared" si="12"/>
        <v>23000000</v>
      </c>
      <c r="R11" s="4">
        <f t="shared" si="12"/>
        <v>23000000</v>
      </c>
      <c r="S11" s="4">
        <f t="shared" si="12"/>
        <v>23000000</v>
      </c>
      <c r="T11" s="4">
        <f t="shared" si="12"/>
        <v>23000000</v>
      </c>
      <c r="U11" s="4">
        <f t="shared" si="12"/>
        <v>53000000</v>
      </c>
      <c r="W11" t="str">
        <f>J29</f>
        <v>Abono de capital</v>
      </c>
      <c r="Y11" s="1">
        <f>L29</f>
        <v>7608705.4137658328</v>
      </c>
      <c r="Z11" s="1">
        <f t="shared" ref="Z11:AH11" si="13">M29</f>
        <v>7734514.7927294411</v>
      </c>
      <c r="AA11" s="1">
        <f t="shared" si="13"/>
        <v>7914783.060703096</v>
      </c>
      <c r="AB11" s="1">
        <f t="shared" si="13"/>
        <v>8154077.1961912839</v>
      </c>
      <c r="AC11" s="1">
        <f t="shared" si="13"/>
        <v>8457610.6195278615</v>
      </c>
      <c r="AD11" s="1">
        <f t="shared" si="13"/>
        <v>8831315.8456751499</v>
      </c>
      <c r="AE11" s="1">
        <f t="shared" si="13"/>
        <v>9281926.1013699137</v>
      </c>
      <c r="AF11" s="1">
        <f t="shared" si="13"/>
        <v>9817066.9700373635</v>
      </c>
      <c r="AG11" s="1">
        <f t="shared" si="13"/>
        <v>0</v>
      </c>
      <c r="AH11" s="1">
        <f t="shared" si="13"/>
        <v>0</v>
      </c>
    </row>
    <row r="12" spans="2:34" x14ac:dyDescent="0.2">
      <c r="B12" s="11" t="s">
        <v>61</v>
      </c>
      <c r="C12" s="12">
        <v>0.12</v>
      </c>
      <c r="D12" s="22" t="s">
        <v>74</v>
      </c>
      <c r="E12" s="15"/>
      <c r="F12" s="15"/>
      <c r="G12" s="15"/>
      <c r="H12" s="15"/>
      <c r="I12" s="1"/>
      <c r="J12" s="1" t="s">
        <v>19</v>
      </c>
      <c r="K12" s="1"/>
      <c r="L12" s="1">
        <f>IF($K$41=1,L54,IF($K$41=2,L66,IF($K$41=3,L78,IF($K$41=4,L90,IF($K$41=5,L103,0)))))</f>
        <v>8136000</v>
      </c>
      <c r="M12" s="1">
        <f t="shared" ref="M12:U12" si="14">IF($K$41=1,M54,IF($K$41=2,M66,IF($K$41=3,M78,IF($K$41=4,M90,IF($K$41=5,M103,0)))))</f>
        <v>7222955.3503481001</v>
      </c>
      <c r="N12" s="1">
        <f t="shared" si="14"/>
        <v>6294813.5752205672</v>
      </c>
      <c r="O12" s="1">
        <f t="shared" si="14"/>
        <v>5345039.6079361951</v>
      </c>
      <c r="P12" s="1">
        <f t="shared" si="14"/>
        <v>4366550.3443932422</v>
      </c>
      <c r="Q12" s="1">
        <f t="shared" si="14"/>
        <v>3351637.0700498987</v>
      </c>
      <c r="R12" s="1">
        <f t="shared" si="14"/>
        <v>2291879.1685688808</v>
      </c>
      <c r="S12" s="1">
        <f t="shared" si="14"/>
        <v>1178048.0364044912</v>
      </c>
      <c r="T12" s="1">
        <f t="shared" si="14"/>
        <v>0</v>
      </c>
      <c r="U12" s="1">
        <f t="shared" si="14"/>
        <v>0</v>
      </c>
      <c r="W12" s="3" t="s">
        <v>71</v>
      </c>
      <c r="X12" s="4">
        <f>SUM(X7:X11)</f>
        <v>113000000</v>
      </c>
      <c r="Y12" s="4">
        <f t="shared" ref="Y12:AH12" si="15">SUM(Y7:Y11)</f>
        <v>29679825.413765833</v>
      </c>
      <c r="Z12" s="4">
        <f t="shared" si="15"/>
        <v>29193894.877462666</v>
      </c>
      <c r="AA12" s="4">
        <f t="shared" si="15"/>
        <v>28752308.156100873</v>
      </c>
      <c r="AB12" s="4">
        <f t="shared" si="15"/>
        <v>28355253.733508535</v>
      </c>
      <c r="AC12" s="4">
        <f t="shared" si="15"/>
        <v>28003199.350271333</v>
      </c>
      <c r="AD12" s="4">
        <f t="shared" si="15"/>
        <v>30666912.682608582</v>
      </c>
      <c r="AE12" s="4">
        <f t="shared" si="15"/>
        <v>30407485.144311067</v>
      </c>
      <c r="AF12" s="4">
        <f t="shared" si="15"/>
        <v>30196359.15442837</v>
      </c>
      <c r="AG12" s="4">
        <f t="shared" si="15"/>
        <v>19590000</v>
      </c>
      <c r="AH12" s="4">
        <f t="shared" si="15"/>
        <v>29490000</v>
      </c>
    </row>
    <row r="13" spans="2:34" x14ac:dyDescent="0.2">
      <c r="B13" s="11" t="s">
        <v>4</v>
      </c>
      <c r="C13" s="13">
        <v>8</v>
      </c>
      <c r="D13" s="22" t="s">
        <v>62</v>
      </c>
      <c r="E13" s="15"/>
      <c r="F13" s="15"/>
      <c r="G13" s="15"/>
      <c r="H13" s="15"/>
      <c r="I13" s="1"/>
      <c r="J13" s="4" t="s">
        <v>34</v>
      </c>
      <c r="K13" s="1"/>
      <c r="L13" s="4">
        <f>L11-L12</f>
        <v>5864000</v>
      </c>
      <c r="M13" s="4">
        <f t="shared" ref="M13:U13" si="16">M11-M12</f>
        <v>6777044.6496518999</v>
      </c>
      <c r="N13" s="4">
        <f t="shared" si="16"/>
        <v>7705186.4247794328</v>
      </c>
      <c r="O13" s="4">
        <f t="shared" si="16"/>
        <v>8654960.392063804</v>
      </c>
      <c r="P13" s="4">
        <f t="shared" si="16"/>
        <v>9633449.6556067578</v>
      </c>
      <c r="Q13" s="4">
        <f t="shared" si="16"/>
        <v>19648362.929950103</v>
      </c>
      <c r="R13" s="4">
        <f t="shared" si="16"/>
        <v>20708120.831431121</v>
      </c>
      <c r="S13" s="4">
        <f t="shared" si="16"/>
        <v>21821951.96359551</v>
      </c>
      <c r="T13" s="4">
        <f t="shared" si="16"/>
        <v>23000000</v>
      </c>
      <c r="U13" s="4">
        <f t="shared" si="16"/>
        <v>53000000</v>
      </c>
    </row>
    <row r="14" spans="2:34" x14ac:dyDescent="0.2">
      <c r="B14" s="13"/>
      <c r="C14" s="13"/>
      <c r="D14" s="13"/>
      <c r="E14" s="15"/>
      <c r="F14" s="15"/>
      <c r="G14" s="15"/>
      <c r="H14" s="15"/>
      <c r="I14" s="1"/>
      <c r="J14" s="1" t="s">
        <v>35</v>
      </c>
      <c r="K14" s="1"/>
      <c r="L14" s="1">
        <f>$C$15*L13</f>
        <v>1935120</v>
      </c>
      <c r="M14" s="1">
        <f t="shared" ref="M14:U14" si="17">$C$15*M13</f>
        <v>2236424.7343851272</v>
      </c>
      <c r="N14" s="1">
        <f t="shared" si="17"/>
        <v>2542711.520177213</v>
      </c>
      <c r="O14" s="1">
        <f t="shared" si="17"/>
        <v>2856136.9293810553</v>
      </c>
      <c r="P14" s="1">
        <f t="shared" si="17"/>
        <v>3179038.3863502303</v>
      </c>
      <c r="Q14" s="1">
        <f t="shared" si="17"/>
        <v>6483959.7668835344</v>
      </c>
      <c r="R14" s="1">
        <f t="shared" si="17"/>
        <v>6833679.87437227</v>
      </c>
      <c r="S14" s="1">
        <f t="shared" si="17"/>
        <v>7201244.1479865182</v>
      </c>
      <c r="T14" s="1">
        <f t="shared" si="17"/>
        <v>7590000</v>
      </c>
      <c r="U14" s="1">
        <f t="shared" si="17"/>
        <v>17490000</v>
      </c>
      <c r="W14" s="3" t="s">
        <v>44</v>
      </c>
      <c r="X14" s="7">
        <f>TIO</f>
        <v>0.18</v>
      </c>
      <c r="Y14" s="3" t="s">
        <v>55</v>
      </c>
      <c r="Z14" s="3" t="s">
        <v>56</v>
      </c>
    </row>
    <row r="15" spans="2:34" x14ac:dyDescent="0.2">
      <c r="B15" s="14" t="s">
        <v>35</v>
      </c>
      <c r="C15" s="12">
        <v>0.33</v>
      </c>
      <c r="D15" s="22" t="s">
        <v>75</v>
      </c>
      <c r="E15" s="15"/>
      <c r="F15" s="15"/>
      <c r="G15" s="15"/>
      <c r="H15" s="15"/>
      <c r="I15" s="1"/>
      <c r="J15" s="4" t="s">
        <v>36</v>
      </c>
      <c r="K15" s="1"/>
      <c r="L15" s="4">
        <f>L13-L14</f>
        <v>3928880</v>
      </c>
      <c r="M15" s="4">
        <f t="shared" ref="M15:U15" si="18">M13-M14</f>
        <v>4540619.9152667727</v>
      </c>
      <c r="N15" s="4">
        <f t="shared" si="18"/>
        <v>5162474.9046022203</v>
      </c>
      <c r="O15" s="4">
        <f t="shared" si="18"/>
        <v>5798823.4626827482</v>
      </c>
      <c r="P15" s="4">
        <f t="shared" si="18"/>
        <v>6454411.2692565275</v>
      </c>
      <c r="Q15" s="4">
        <f t="shared" si="18"/>
        <v>13164403.16306657</v>
      </c>
      <c r="R15" s="4">
        <f t="shared" si="18"/>
        <v>13874440.957058851</v>
      </c>
      <c r="S15" s="4">
        <f t="shared" si="18"/>
        <v>14620707.815608991</v>
      </c>
      <c r="T15" s="4">
        <f t="shared" si="18"/>
        <v>15410000</v>
      </c>
      <c r="U15" s="4">
        <f t="shared" si="18"/>
        <v>35510000</v>
      </c>
      <c r="V15" s="4"/>
      <c r="W15" s="3" t="s">
        <v>54</v>
      </c>
      <c r="X15" s="10">
        <f>Y15/Z15</f>
        <v>1.0375013495161662</v>
      </c>
      <c r="Y15" s="1">
        <f>NPV(X14,Y6:AH6)+X6</f>
        <v>251567662.95725286</v>
      </c>
      <c r="Z15" s="1">
        <f>NPV(X14,Y12:AH12)+X12</f>
        <v>242474540.46644878</v>
      </c>
    </row>
    <row r="16" spans="2:34" x14ac:dyDescent="0.2">
      <c r="B16" s="13"/>
      <c r="C16" s="13"/>
      <c r="D16" s="13"/>
      <c r="E16" s="15"/>
      <c r="F16" s="15"/>
      <c r="G16" s="15"/>
      <c r="H16" s="15"/>
      <c r="I16" s="1"/>
      <c r="J16" s="1" t="s">
        <v>15</v>
      </c>
      <c r="K16" s="1"/>
      <c r="L16" s="1">
        <f>L7</f>
        <v>3000000</v>
      </c>
      <c r="M16" s="1">
        <f t="shared" ref="M16:U16" si="19">M7</f>
        <v>3000000</v>
      </c>
      <c r="N16" s="1">
        <f t="shared" si="19"/>
        <v>3000000</v>
      </c>
      <c r="O16" s="1">
        <f t="shared" si="19"/>
        <v>3000000</v>
      </c>
      <c r="P16" s="1">
        <f t="shared" si="19"/>
        <v>3000000</v>
      </c>
      <c r="Q16" s="1">
        <f t="shared" si="19"/>
        <v>3000000</v>
      </c>
      <c r="R16" s="1">
        <f t="shared" si="19"/>
        <v>3000000</v>
      </c>
      <c r="S16" s="1">
        <f t="shared" si="19"/>
        <v>3000000</v>
      </c>
      <c r="T16" s="1">
        <f t="shared" si="19"/>
        <v>3000000</v>
      </c>
      <c r="U16" s="1">
        <f t="shared" si="19"/>
        <v>3000000</v>
      </c>
      <c r="V16" s="1"/>
    </row>
    <row r="17" spans="2:22" x14ac:dyDescent="0.2">
      <c r="B17" s="11" t="s">
        <v>44</v>
      </c>
      <c r="C17" s="12">
        <v>0.18</v>
      </c>
      <c r="D17" s="22" t="s">
        <v>74</v>
      </c>
      <c r="E17" s="15"/>
      <c r="F17" s="15"/>
      <c r="G17" s="15"/>
      <c r="H17" s="15"/>
      <c r="I17" s="1"/>
      <c r="J17" s="1" t="s">
        <v>16</v>
      </c>
      <c r="K17" s="1"/>
      <c r="L17" s="1">
        <f t="shared" ref="L17:U19" si="20">L8</f>
        <v>6000000</v>
      </c>
      <c r="M17" s="1">
        <f t="shared" si="20"/>
        <v>6000000</v>
      </c>
      <c r="N17" s="1">
        <f t="shared" si="20"/>
        <v>6000000</v>
      </c>
      <c r="O17" s="1">
        <f t="shared" si="20"/>
        <v>6000000</v>
      </c>
      <c r="P17" s="1">
        <f t="shared" si="20"/>
        <v>6000000</v>
      </c>
      <c r="Q17" s="1">
        <f t="shared" si="20"/>
        <v>0</v>
      </c>
      <c r="R17" s="1">
        <f t="shared" si="20"/>
        <v>0</v>
      </c>
      <c r="S17" s="1">
        <f t="shared" si="20"/>
        <v>0</v>
      </c>
      <c r="T17" s="1">
        <f t="shared" si="20"/>
        <v>0</v>
      </c>
      <c r="U17" s="1">
        <f t="shared" si="20"/>
        <v>0</v>
      </c>
      <c r="V17" s="1"/>
    </row>
    <row r="18" spans="2:22" x14ac:dyDescent="0.2">
      <c r="C18" s="1"/>
      <c r="D18" s="1"/>
      <c r="E18" s="1"/>
      <c r="F18" s="1"/>
      <c r="G18" s="1"/>
      <c r="H18" s="1"/>
      <c r="I18" s="1"/>
      <c r="J18" s="1" t="s">
        <v>17</v>
      </c>
      <c r="K18" s="1"/>
      <c r="L18" s="1">
        <f t="shared" si="20"/>
        <v>3000000</v>
      </c>
      <c r="M18" s="1">
        <f t="shared" si="20"/>
        <v>3000000</v>
      </c>
      <c r="N18" s="1">
        <f t="shared" si="20"/>
        <v>3000000</v>
      </c>
      <c r="O18" s="1">
        <f t="shared" si="20"/>
        <v>3000000</v>
      </c>
      <c r="P18" s="1">
        <f t="shared" si="20"/>
        <v>3000000</v>
      </c>
      <c r="Q18" s="1">
        <f t="shared" si="20"/>
        <v>0</v>
      </c>
      <c r="R18" s="1">
        <f t="shared" si="20"/>
        <v>0</v>
      </c>
      <c r="S18" s="1">
        <f t="shared" si="20"/>
        <v>0</v>
      </c>
      <c r="T18" s="1">
        <f t="shared" si="20"/>
        <v>0</v>
      </c>
      <c r="U18" s="1">
        <f t="shared" si="20"/>
        <v>0</v>
      </c>
      <c r="V18" s="1"/>
    </row>
    <row r="19" spans="2:22" x14ac:dyDescent="0.2">
      <c r="C19" s="1"/>
      <c r="D19" s="1"/>
      <c r="E19" s="1"/>
      <c r="F19" s="1"/>
      <c r="G19" s="1"/>
      <c r="H19" s="1"/>
      <c r="I19" s="1"/>
      <c r="J19" s="4" t="s">
        <v>37</v>
      </c>
      <c r="K19" s="1"/>
      <c r="L19" s="1">
        <f t="shared" si="20"/>
        <v>0</v>
      </c>
      <c r="M19" s="1">
        <f t="shared" si="20"/>
        <v>0</v>
      </c>
      <c r="N19" s="1">
        <f t="shared" si="20"/>
        <v>0</v>
      </c>
      <c r="O19" s="1">
        <f t="shared" si="20"/>
        <v>0</v>
      </c>
      <c r="P19" s="1">
        <f t="shared" si="20"/>
        <v>0</v>
      </c>
      <c r="Q19" s="1">
        <f t="shared" si="20"/>
        <v>0</v>
      </c>
      <c r="R19" s="1">
        <f t="shared" si="20"/>
        <v>0</v>
      </c>
      <c r="S19" s="1">
        <f t="shared" si="20"/>
        <v>0</v>
      </c>
      <c r="T19" s="1">
        <f t="shared" si="20"/>
        <v>0</v>
      </c>
      <c r="U19" s="4">
        <f>SUM(U20:U21)</f>
        <v>30000000</v>
      </c>
    </row>
    <row r="20" spans="2:22" x14ac:dyDescent="0.2">
      <c r="C20" s="1"/>
      <c r="D20" s="1"/>
      <c r="E20" s="1"/>
      <c r="F20" s="1"/>
      <c r="G20" s="1"/>
      <c r="H20" s="1"/>
      <c r="I20" s="1"/>
      <c r="J20" s="1" t="s">
        <v>38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>
        <f>D4-SUM(L7:U7)</f>
        <v>30000000</v>
      </c>
    </row>
    <row r="21" spans="2:22" x14ac:dyDescent="0.2">
      <c r="C21" s="1"/>
      <c r="D21" s="1"/>
      <c r="E21" s="1"/>
      <c r="F21" s="1"/>
      <c r="G21" s="1"/>
      <c r="H21" s="1"/>
      <c r="I21" s="1"/>
      <c r="J21" t="s">
        <v>39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>
        <f>D5-SUM(L8:U8)</f>
        <v>0</v>
      </c>
    </row>
    <row r="22" spans="2:22" x14ac:dyDescent="0.2">
      <c r="C22" s="1"/>
      <c r="D22" s="1"/>
      <c r="E22" s="1"/>
      <c r="F22" s="1"/>
      <c r="G22" s="1"/>
      <c r="H22" s="1"/>
      <c r="I22" s="1"/>
      <c r="J22" s="4" t="s">
        <v>9</v>
      </c>
      <c r="K22" s="4">
        <f>SUM(K23:K26)</f>
        <v>113000000</v>
      </c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2:22" x14ac:dyDescent="0.2">
      <c r="C23" s="1"/>
      <c r="D23" s="1"/>
      <c r="E23" s="1"/>
      <c r="F23" s="1"/>
      <c r="G23" s="1"/>
      <c r="H23" s="1"/>
      <c r="I23" s="1"/>
      <c r="J23" s="5" t="s">
        <v>14</v>
      </c>
      <c r="K23" s="1">
        <f>D4</f>
        <v>60000000</v>
      </c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2:22" x14ac:dyDescent="0.2">
      <c r="C24" s="1"/>
      <c r="D24" s="1"/>
      <c r="E24" s="1"/>
      <c r="F24" s="1"/>
      <c r="G24" s="1"/>
      <c r="H24" s="1"/>
      <c r="I24" s="1"/>
      <c r="J24" t="s">
        <v>10</v>
      </c>
      <c r="K24" s="1">
        <f t="shared" ref="K24:K26" si="21">D5</f>
        <v>30000000</v>
      </c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2:22" x14ac:dyDescent="0.2">
      <c r="C25" s="1"/>
      <c r="D25" s="1"/>
      <c r="E25" s="1"/>
      <c r="F25" s="1"/>
      <c r="G25" s="1"/>
      <c r="H25" s="1"/>
      <c r="I25" s="1"/>
      <c r="J25" s="6" t="s">
        <v>67</v>
      </c>
      <c r="K25" s="1">
        <f t="shared" si="21"/>
        <v>15000000</v>
      </c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2:22" x14ac:dyDescent="0.2">
      <c r="C26" s="1"/>
      <c r="D26" s="1"/>
      <c r="E26" s="1"/>
      <c r="F26" s="1"/>
      <c r="G26" s="1"/>
      <c r="H26" s="1"/>
      <c r="I26" s="1"/>
      <c r="J26" s="6" t="s">
        <v>68</v>
      </c>
      <c r="K26" s="1">
        <f t="shared" si="21"/>
        <v>8000000</v>
      </c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2:22" x14ac:dyDescent="0.2">
      <c r="C27" s="1"/>
      <c r="D27" s="1"/>
      <c r="E27" s="1"/>
      <c r="F27" s="1"/>
      <c r="G27" s="1"/>
      <c r="H27" s="1"/>
      <c r="I27" s="1"/>
      <c r="J27" s="4" t="s">
        <v>40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>
        <f>K26</f>
        <v>8000000</v>
      </c>
    </row>
    <row r="28" spans="2:22" x14ac:dyDescent="0.2">
      <c r="C28" s="1"/>
      <c r="D28" s="1"/>
      <c r="E28" s="1"/>
      <c r="F28" s="1"/>
      <c r="G28" s="1"/>
      <c r="H28" s="1"/>
      <c r="I28" s="1"/>
      <c r="J28" t="s">
        <v>41</v>
      </c>
      <c r="K28" s="1">
        <f>IF(K41=0,0,C11*D8)</f>
        <v>67800000</v>
      </c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2:22" x14ac:dyDescent="0.2">
      <c r="C29" s="1"/>
      <c r="D29" s="1"/>
      <c r="E29" s="1"/>
      <c r="F29" s="1"/>
      <c r="G29" s="1"/>
      <c r="H29" s="1"/>
      <c r="I29" s="1"/>
      <c r="J29" t="s">
        <v>42</v>
      </c>
      <c r="K29" s="1"/>
      <c r="L29" s="1">
        <f>IF($K$41=1,L55,IF($K$41=2,L67,IF($K$41=3,L79,IF($K$41=4,L91,IF($K$41=5,L104,0)))))</f>
        <v>7608705.4137658328</v>
      </c>
      <c r="M29" s="1">
        <f t="shared" ref="M29:U29" si="22">IF($K$41=1,M55,IF($K$41=2,M67,IF($K$41=3,M79,IF($K$41=4,M91,IF($K$41=5,M104,0)))))</f>
        <v>7734514.7927294411</v>
      </c>
      <c r="N29" s="1">
        <f t="shared" si="22"/>
        <v>7914783.060703096</v>
      </c>
      <c r="O29" s="1">
        <f t="shared" si="22"/>
        <v>8154077.1961912839</v>
      </c>
      <c r="P29" s="1">
        <f t="shared" si="22"/>
        <v>8457610.6195278615</v>
      </c>
      <c r="Q29" s="1">
        <f t="shared" si="22"/>
        <v>8831315.8456751499</v>
      </c>
      <c r="R29" s="1">
        <f t="shared" si="22"/>
        <v>9281926.1013699137</v>
      </c>
      <c r="S29" s="1">
        <f t="shared" si="22"/>
        <v>9817066.9700373635</v>
      </c>
      <c r="T29" s="1">
        <f t="shared" si="22"/>
        <v>0</v>
      </c>
      <c r="U29" s="1">
        <f t="shared" si="22"/>
        <v>0</v>
      </c>
    </row>
    <row r="30" spans="2:22" x14ac:dyDescent="0.2">
      <c r="J30" s="23" t="s">
        <v>43</v>
      </c>
      <c r="K30" s="24">
        <f>K15+K16+K17+K18+K19-K22+K27+K28-K29</f>
        <v>-45200000</v>
      </c>
      <c r="L30" s="24">
        <f t="shared" ref="L30:U30" si="23">L15+L16+L17+L18+L19-L22+L27+L28-L29</f>
        <v>8320174.5862341672</v>
      </c>
      <c r="M30" s="24">
        <f t="shared" si="23"/>
        <v>8806105.1225373317</v>
      </c>
      <c r="N30" s="24">
        <f t="shared" si="23"/>
        <v>9247691.8438991271</v>
      </c>
      <c r="O30" s="24">
        <f t="shared" si="23"/>
        <v>9644746.2664914615</v>
      </c>
      <c r="P30" s="24">
        <f t="shared" si="23"/>
        <v>9996800.649728667</v>
      </c>
      <c r="Q30" s="24">
        <f t="shared" si="23"/>
        <v>7333087.3173914198</v>
      </c>
      <c r="R30" s="24">
        <f t="shared" si="23"/>
        <v>7592514.855688937</v>
      </c>
      <c r="S30" s="24">
        <f t="shared" si="23"/>
        <v>7803640.8455716297</v>
      </c>
      <c r="T30" s="24">
        <f t="shared" si="23"/>
        <v>18410000</v>
      </c>
      <c r="U30" s="24">
        <f t="shared" si="23"/>
        <v>76510000</v>
      </c>
    </row>
    <row r="31" spans="2:22" x14ac:dyDescent="0.2">
      <c r="J31" s="3" t="s">
        <v>50</v>
      </c>
      <c r="K31" s="1">
        <f>FC_0</f>
        <v>-45200000</v>
      </c>
      <c r="L31" s="1">
        <f>K31*(1+TIO)+FC_1</f>
        <v>-45015825.413765833</v>
      </c>
      <c r="M31" s="1">
        <f>L31*(1+TIO)+FC_2</f>
        <v>-44312568.865706347</v>
      </c>
      <c r="N31" s="1">
        <f>M31*(1+TIO)+FC_3</f>
        <v>-43041139.417634353</v>
      </c>
      <c r="O31" s="1">
        <f>N31*(1+TIO)+FC_4</f>
        <v>-41143798.246317074</v>
      </c>
      <c r="P31" s="1">
        <f>O31*(1+TIO)+FC_5</f>
        <v>-38552881.280925483</v>
      </c>
      <c r="Q31" s="1">
        <f>P31*(1+TIO)+FC_6</f>
        <v>-38159312.594100647</v>
      </c>
      <c r="R31" s="1">
        <f>Q31*(1+TIO)+FC_7</f>
        <v>-37435474.005349822</v>
      </c>
      <c r="S31" s="1">
        <f>R31*(1+TIO)+FC_8</f>
        <v>-36370218.480741158</v>
      </c>
      <c r="T31" s="1">
        <f>S31*(1+TIO)+FC_9</f>
        <v>-24506857.807274565</v>
      </c>
      <c r="U31" s="1">
        <f>T31*(1+TIO)+FC_10</f>
        <v>47591907.787416011</v>
      </c>
    </row>
    <row r="33" spans="10:16" x14ac:dyDescent="0.2">
      <c r="J33" s="3" t="s">
        <v>44</v>
      </c>
      <c r="K33" s="2">
        <f>$C$17</f>
        <v>0.18</v>
      </c>
    </row>
    <row r="34" spans="10:16" x14ac:dyDescent="0.2">
      <c r="J34" s="3" t="s">
        <v>6</v>
      </c>
      <c r="K34" s="1">
        <f>NPV(TIO,L30:U30)+FC_0</f>
        <v>9093122.4908041283</v>
      </c>
    </row>
    <row r="35" spans="10:16" x14ac:dyDescent="0.2">
      <c r="J35" s="3" t="s">
        <v>45</v>
      </c>
      <c r="K35" s="2">
        <f>IRR(K30:U30)</f>
        <v>0.2196566001295015</v>
      </c>
    </row>
    <row r="36" spans="10:16" x14ac:dyDescent="0.2">
      <c r="J36" s="3" t="s">
        <v>4</v>
      </c>
      <c r="K36">
        <v>10</v>
      </c>
      <c r="L36" t="s">
        <v>62</v>
      </c>
    </row>
    <row r="37" spans="10:16" x14ac:dyDescent="0.2">
      <c r="J37" s="3" t="s">
        <v>72</v>
      </c>
      <c r="K37" s="1">
        <f>PMT(TIO,K36,-VPN)</f>
        <v>2023352.889568194</v>
      </c>
    </row>
    <row r="38" spans="10:16" x14ac:dyDescent="0.2">
      <c r="J38" s="3" t="s">
        <v>54</v>
      </c>
      <c r="K38" s="9">
        <f>X15</f>
        <v>1.0375013495161662</v>
      </c>
    </row>
    <row r="39" spans="10:16" x14ac:dyDescent="0.2">
      <c r="J39" s="3" t="s">
        <v>49</v>
      </c>
      <c r="K39" s="9">
        <f>T1+ABS(T31/FC_10)</f>
        <v>9.3203092119628099</v>
      </c>
    </row>
    <row r="40" spans="10:16" x14ac:dyDescent="0.2">
      <c r="J40" s="3"/>
    </row>
    <row r="41" spans="10:16" x14ac:dyDescent="0.2">
      <c r="J41" s="1" t="s">
        <v>33</v>
      </c>
      <c r="K41" s="1">
        <v>5</v>
      </c>
      <c r="O41" t="s">
        <v>48</v>
      </c>
      <c r="P41">
        <v>0</v>
      </c>
    </row>
    <row r="42" spans="10:16" x14ac:dyDescent="0.2">
      <c r="O42" s="1" t="s">
        <v>21</v>
      </c>
      <c r="P42">
        <v>1</v>
      </c>
    </row>
    <row r="43" spans="10:16" x14ac:dyDescent="0.2">
      <c r="O43" s="1" t="s">
        <v>47</v>
      </c>
      <c r="P43">
        <v>2</v>
      </c>
    </row>
    <row r="44" spans="10:16" x14ac:dyDescent="0.2">
      <c r="J44" s="3" t="s">
        <v>60</v>
      </c>
      <c r="K44" s="7">
        <f>C11</f>
        <v>0.6</v>
      </c>
      <c r="O44" s="1" t="s">
        <v>46</v>
      </c>
      <c r="P44">
        <v>3</v>
      </c>
    </row>
    <row r="45" spans="10:16" x14ac:dyDescent="0.2">
      <c r="J45" s="3" t="s">
        <v>20</v>
      </c>
      <c r="K45" s="8" t="s">
        <v>21</v>
      </c>
      <c r="O45" s="1" t="s">
        <v>58</v>
      </c>
      <c r="P45">
        <v>4</v>
      </c>
    </row>
    <row r="46" spans="10:16" x14ac:dyDescent="0.2">
      <c r="J46" s="3" t="s">
        <v>1</v>
      </c>
      <c r="K46" s="1">
        <f>$C$11*$D$8</f>
        <v>67800000</v>
      </c>
      <c r="O46" s="1" t="s">
        <v>79</v>
      </c>
      <c r="P46">
        <v>5</v>
      </c>
    </row>
    <row r="47" spans="10:16" x14ac:dyDescent="0.2">
      <c r="J47" s="3" t="s">
        <v>22</v>
      </c>
      <c r="K47" s="2">
        <f>$C$12</f>
        <v>0.12</v>
      </c>
    </row>
    <row r="48" spans="10:16" x14ac:dyDescent="0.2">
      <c r="J48" s="3" t="s">
        <v>4</v>
      </c>
      <c r="K48">
        <f>$C$13</f>
        <v>8</v>
      </c>
    </row>
    <row r="49" spans="10:19" x14ac:dyDescent="0.2">
      <c r="J49" s="3" t="s">
        <v>5</v>
      </c>
      <c r="K49" s="1">
        <f>PMT(K47,K48,-K46)</f>
        <v>13648332.645333499</v>
      </c>
    </row>
    <row r="52" spans="10:19" x14ac:dyDescent="0.2">
      <c r="J52" s="3" t="s">
        <v>0</v>
      </c>
      <c r="K52" s="3">
        <v>0</v>
      </c>
      <c r="L52" s="4">
        <v>1</v>
      </c>
      <c r="M52" s="3">
        <v>2</v>
      </c>
      <c r="N52" s="4">
        <v>3</v>
      </c>
      <c r="O52" s="3">
        <v>4</v>
      </c>
      <c r="P52" s="4">
        <v>5</v>
      </c>
      <c r="Q52" s="3">
        <v>6</v>
      </c>
      <c r="R52" s="4">
        <v>7</v>
      </c>
      <c r="S52" s="3">
        <v>8</v>
      </c>
    </row>
    <row r="53" spans="10:19" x14ac:dyDescent="0.2">
      <c r="J53" s="3" t="s">
        <v>23</v>
      </c>
      <c r="L53" s="1">
        <f>$K$49</f>
        <v>13648332.645333499</v>
      </c>
      <c r="M53" s="1">
        <f t="shared" ref="M53:S53" si="24">$K$49</f>
        <v>13648332.645333499</v>
      </c>
      <c r="N53" s="1">
        <f t="shared" si="24"/>
        <v>13648332.645333499</v>
      </c>
      <c r="O53" s="1">
        <f t="shared" si="24"/>
        <v>13648332.645333499</v>
      </c>
      <c r="P53" s="1">
        <f t="shared" si="24"/>
        <v>13648332.645333499</v>
      </c>
      <c r="Q53" s="1">
        <f t="shared" si="24"/>
        <v>13648332.645333499</v>
      </c>
      <c r="R53" s="1">
        <f t="shared" si="24"/>
        <v>13648332.645333499</v>
      </c>
      <c r="S53" s="1">
        <f t="shared" si="24"/>
        <v>13648332.645333499</v>
      </c>
    </row>
    <row r="54" spans="10:19" x14ac:dyDescent="0.2">
      <c r="J54" s="3" t="s">
        <v>24</v>
      </c>
      <c r="L54" s="1">
        <f>K56*$K$47</f>
        <v>8136000</v>
      </c>
      <c r="M54" s="1">
        <f t="shared" ref="M54:S54" si="25">L56*$K$47</f>
        <v>7474520.0825599795</v>
      </c>
      <c r="N54" s="1">
        <f t="shared" si="25"/>
        <v>6733662.5750271576</v>
      </c>
      <c r="O54" s="1">
        <f t="shared" si="25"/>
        <v>5903902.1665903972</v>
      </c>
      <c r="P54" s="1">
        <f t="shared" si="25"/>
        <v>4974570.5091412254</v>
      </c>
      <c r="Q54" s="1">
        <f t="shared" si="25"/>
        <v>3933719.0527981524</v>
      </c>
      <c r="R54" s="1">
        <f t="shared" si="25"/>
        <v>2767965.4216939108</v>
      </c>
      <c r="S54" s="1">
        <f t="shared" si="25"/>
        <v>1462321.3548571605</v>
      </c>
    </row>
    <row r="55" spans="10:19" x14ac:dyDescent="0.2">
      <c r="J55" s="3" t="s">
        <v>25</v>
      </c>
      <c r="L55" s="1">
        <f>L53-L54</f>
        <v>5512332.6453334987</v>
      </c>
      <c r="M55" s="1">
        <f t="shared" ref="M55:S55" si="26">M53-M54</f>
        <v>6173812.5627735192</v>
      </c>
      <c r="N55" s="1">
        <f t="shared" si="26"/>
        <v>6914670.0703063412</v>
      </c>
      <c r="O55" s="1">
        <f t="shared" si="26"/>
        <v>7744430.4787431015</v>
      </c>
      <c r="P55" s="1">
        <f t="shared" si="26"/>
        <v>8673762.1361922733</v>
      </c>
      <c r="Q55" s="1">
        <f t="shared" si="26"/>
        <v>9714613.5925353467</v>
      </c>
      <c r="R55" s="1">
        <f t="shared" si="26"/>
        <v>10880367.223639589</v>
      </c>
      <c r="S55" s="1">
        <f t="shared" si="26"/>
        <v>12186011.290476339</v>
      </c>
    </row>
    <row r="56" spans="10:19" x14ac:dyDescent="0.2">
      <c r="J56" s="3" t="s">
        <v>26</v>
      </c>
      <c r="K56" s="1">
        <f>K46</f>
        <v>67800000</v>
      </c>
      <c r="L56" s="1">
        <f>K56-L55</f>
        <v>62287667.354666501</v>
      </c>
      <c r="M56" s="1">
        <f t="shared" ref="M56:S56" si="27">L56-M55</f>
        <v>56113854.791892983</v>
      </c>
      <c r="N56" s="1">
        <f t="shared" si="27"/>
        <v>49199184.721586645</v>
      </c>
      <c r="O56" s="1">
        <f t="shared" si="27"/>
        <v>41454754.242843546</v>
      </c>
      <c r="P56" s="1">
        <f t="shared" si="27"/>
        <v>32780992.106651273</v>
      </c>
      <c r="Q56" s="1">
        <f t="shared" si="27"/>
        <v>23066378.514115926</v>
      </c>
      <c r="R56" s="1">
        <f t="shared" si="27"/>
        <v>12186011.290476337</v>
      </c>
      <c r="S56" s="1">
        <f t="shared" si="27"/>
        <v>0</v>
      </c>
    </row>
    <row r="57" spans="10:19" x14ac:dyDescent="0.2">
      <c r="L57" s="1"/>
      <c r="M57" s="1"/>
      <c r="N57" s="1"/>
      <c r="O57" s="1"/>
      <c r="P57" s="1"/>
      <c r="Q57" s="1"/>
      <c r="R57" s="1"/>
      <c r="S57" s="1"/>
    </row>
    <row r="58" spans="10:19" x14ac:dyDescent="0.2">
      <c r="J58" s="3" t="s">
        <v>27</v>
      </c>
      <c r="K58" s="8" t="s">
        <v>28</v>
      </c>
      <c r="L58" s="1"/>
      <c r="M58" s="1"/>
      <c r="N58" s="1"/>
      <c r="O58" s="1"/>
      <c r="P58" s="1"/>
      <c r="Q58" s="1"/>
      <c r="R58" s="1"/>
      <c r="S58" s="1"/>
    </row>
    <row r="59" spans="10:19" x14ac:dyDescent="0.2">
      <c r="J59" s="3" t="s">
        <v>1</v>
      </c>
      <c r="K59" s="1">
        <f>$C$11*$D$8</f>
        <v>67800000</v>
      </c>
      <c r="L59" s="1"/>
      <c r="M59" s="1"/>
      <c r="N59" s="1"/>
      <c r="O59" s="1"/>
      <c r="P59" s="1"/>
      <c r="Q59" s="1"/>
      <c r="R59" s="1"/>
      <c r="S59" s="1"/>
    </row>
    <row r="60" spans="10:19" x14ac:dyDescent="0.2">
      <c r="J60" s="3" t="s">
        <v>22</v>
      </c>
      <c r="K60" s="2">
        <f>$C$12</f>
        <v>0.12</v>
      </c>
      <c r="L60" s="1"/>
      <c r="M60" s="1"/>
      <c r="N60" s="1"/>
      <c r="O60" s="1"/>
      <c r="P60" s="1"/>
      <c r="Q60" s="1"/>
      <c r="R60" s="1"/>
      <c r="S60" s="1"/>
    </row>
    <row r="61" spans="10:19" x14ac:dyDescent="0.2">
      <c r="J61" s="3" t="s">
        <v>4</v>
      </c>
      <c r="K61">
        <f>$C$13</f>
        <v>8</v>
      </c>
      <c r="L61" s="1"/>
      <c r="M61" s="1"/>
      <c r="N61" s="1"/>
      <c r="O61" s="1"/>
      <c r="P61" s="1"/>
      <c r="Q61" s="1"/>
      <c r="R61" s="1"/>
      <c r="S61" s="1"/>
    </row>
    <row r="62" spans="10:19" x14ac:dyDescent="0.2">
      <c r="J62" s="3" t="s">
        <v>29</v>
      </c>
      <c r="K62" s="1">
        <f>K59/K61</f>
        <v>8475000</v>
      </c>
      <c r="L62" s="1"/>
      <c r="M62" s="1"/>
      <c r="N62" s="1"/>
      <c r="O62" s="1"/>
      <c r="P62" s="1"/>
      <c r="Q62" s="1"/>
      <c r="R62" s="1"/>
      <c r="S62" s="1"/>
    </row>
    <row r="63" spans="10:19" x14ac:dyDescent="0.2">
      <c r="L63" s="1"/>
      <c r="M63" s="1"/>
      <c r="N63" s="1"/>
      <c r="O63" s="1"/>
      <c r="P63" s="1"/>
      <c r="Q63" s="1"/>
      <c r="R63" s="1"/>
      <c r="S63" s="1"/>
    </row>
    <row r="64" spans="10:19" x14ac:dyDescent="0.2">
      <c r="J64" s="3" t="s">
        <v>0</v>
      </c>
      <c r="K64" s="3">
        <v>0</v>
      </c>
      <c r="L64" s="4">
        <v>1</v>
      </c>
      <c r="M64" s="3">
        <v>2</v>
      </c>
      <c r="N64" s="4">
        <v>3</v>
      </c>
      <c r="O64" s="3">
        <v>4</v>
      </c>
      <c r="P64" s="4">
        <v>5</v>
      </c>
      <c r="Q64" s="3">
        <v>6</v>
      </c>
      <c r="R64" s="4">
        <v>7</v>
      </c>
      <c r="S64" s="3">
        <v>8</v>
      </c>
    </row>
    <row r="65" spans="10:19" x14ac:dyDescent="0.2">
      <c r="J65" s="3" t="s">
        <v>23</v>
      </c>
      <c r="L65" s="1">
        <f>L66+L67</f>
        <v>16611000</v>
      </c>
      <c r="M65" s="1">
        <f t="shared" ref="M65:S65" si="28">M66+M67</f>
        <v>15594000</v>
      </c>
      <c r="N65" s="1">
        <f t="shared" si="28"/>
        <v>14577000</v>
      </c>
      <c r="O65" s="1">
        <f t="shared" si="28"/>
        <v>13560000</v>
      </c>
      <c r="P65" s="1">
        <f t="shared" si="28"/>
        <v>12543000</v>
      </c>
      <c r="Q65" s="1">
        <f t="shared" si="28"/>
        <v>11526000</v>
      </c>
      <c r="R65" s="1">
        <f t="shared" si="28"/>
        <v>10509000</v>
      </c>
      <c r="S65" s="1">
        <f t="shared" si="28"/>
        <v>9492000</v>
      </c>
    </row>
    <row r="66" spans="10:19" x14ac:dyDescent="0.2">
      <c r="J66" s="3" t="s">
        <v>24</v>
      </c>
      <c r="L66" s="1">
        <f>K68*$K$60</f>
        <v>8136000</v>
      </c>
      <c r="M66" s="1">
        <f t="shared" ref="M66:S66" si="29">L68*$K$60</f>
        <v>7119000</v>
      </c>
      <c r="N66" s="1">
        <f t="shared" si="29"/>
        <v>6102000</v>
      </c>
      <c r="O66" s="1">
        <f t="shared" si="29"/>
        <v>5085000</v>
      </c>
      <c r="P66" s="1">
        <f t="shared" si="29"/>
        <v>4068000</v>
      </c>
      <c r="Q66" s="1">
        <f t="shared" si="29"/>
        <v>3051000</v>
      </c>
      <c r="R66" s="1">
        <f t="shared" si="29"/>
        <v>2034000</v>
      </c>
      <c r="S66" s="1">
        <f t="shared" si="29"/>
        <v>1017000</v>
      </c>
    </row>
    <row r="67" spans="10:19" x14ac:dyDescent="0.2">
      <c r="J67" s="3" t="s">
        <v>25</v>
      </c>
      <c r="L67" s="1">
        <f>$K$62</f>
        <v>8475000</v>
      </c>
      <c r="M67" s="1">
        <f t="shared" ref="M67:S67" si="30">$K$62</f>
        <v>8475000</v>
      </c>
      <c r="N67" s="1">
        <f t="shared" si="30"/>
        <v>8475000</v>
      </c>
      <c r="O67" s="1">
        <f t="shared" si="30"/>
        <v>8475000</v>
      </c>
      <c r="P67" s="1">
        <f t="shared" si="30"/>
        <v>8475000</v>
      </c>
      <c r="Q67" s="1">
        <f t="shared" si="30"/>
        <v>8475000</v>
      </c>
      <c r="R67" s="1">
        <f t="shared" si="30"/>
        <v>8475000</v>
      </c>
      <c r="S67" s="1">
        <f t="shared" si="30"/>
        <v>8475000</v>
      </c>
    </row>
    <row r="68" spans="10:19" x14ac:dyDescent="0.2">
      <c r="J68" s="3" t="s">
        <v>26</v>
      </c>
      <c r="K68" s="1">
        <f>K59</f>
        <v>67800000</v>
      </c>
      <c r="L68" s="1">
        <f>K68-L67</f>
        <v>59325000</v>
      </c>
      <c r="M68" s="1">
        <f t="shared" ref="M68:S68" si="31">L68-M67</f>
        <v>50850000</v>
      </c>
      <c r="N68" s="1">
        <f t="shared" si="31"/>
        <v>42375000</v>
      </c>
      <c r="O68" s="1">
        <f t="shared" si="31"/>
        <v>33900000</v>
      </c>
      <c r="P68" s="1">
        <f t="shared" si="31"/>
        <v>25425000</v>
      </c>
      <c r="Q68" s="1">
        <f t="shared" si="31"/>
        <v>16950000</v>
      </c>
      <c r="R68" s="1">
        <f t="shared" si="31"/>
        <v>8475000</v>
      </c>
      <c r="S68" s="1">
        <f t="shared" si="31"/>
        <v>0</v>
      </c>
    </row>
    <row r="69" spans="10:19" x14ac:dyDescent="0.2">
      <c r="L69" s="1"/>
      <c r="M69" s="1"/>
      <c r="N69" s="1"/>
      <c r="O69" s="1"/>
      <c r="P69" s="1"/>
      <c r="Q69" s="1"/>
      <c r="R69" s="1"/>
      <c r="S69" s="1"/>
    </row>
    <row r="70" spans="10:19" x14ac:dyDescent="0.2">
      <c r="J70" s="3" t="s">
        <v>30</v>
      </c>
      <c r="K70" s="8" t="s">
        <v>31</v>
      </c>
      <c r="L70" s="1"/>
      <c r="M70" s="1"/>
      <c r="N70" s="1"/>
      <c r="O70" s="1"/>
      <c r="P70" s="1"/>
      <c r="Q70" s="1"/>
      <c r="R70" s="1"/>
      <c r="S70" s="1"/>
    </row>
    <row r="71" spans="10:19" x14ac:dyDescent="0.2">
      <c r="J71" s="3" t="s">
        <v>1</v>
      </c>
      <c r="K71" s="1">
        <f>$C$11*$D$8</f>
        <v>67800000</v>
      </c>
      <c r="L71" s="1"/>
      <c r="M71" s="1"/>
      <c r="N71" s="1"/>
      <c r="O71" s="1"/>
      <c r="P71" s="1"/>
      <c r="Q71" s="1"/>
      <c r="R71" s="1"/>
      <c r="S71" s="1"/>
    </row>
    <row r="72" spans="10:19" x14ac:dyDescent="0.2">
      <c r="J72" s="3" t="s">
        <v>22</v>
      </c>
      <c r="K72" s="2">
        <f>$C$12</f>
        <v>0.12</v>
      </c>
      <c r="L72" s="1"/>
      <c r="M72" s="1"/>
      <c r="N72" s="1"/>
      <c r="O72" s="1"/>
      <c r="P72" s="1"/>
      <c r="Q72" s="1"/>
      <c r="R72" s="1"/>
      <c r="S72" s="1"/>
    </row>
    <row r="73" spans="10:19" x14ac:dyDescent="0.2">
      <c r="J73" s="3" t="s">
        <v>4</v>
      </c>
      <c r="K73">
        <f>$C$13</f>
        <v>8</v>
      </c>
      <c r="L73" s="1"/>
      <c r="M73" s="1"/>
      <c r="N73" s="1"/>
      <c r="O73" s="1"/>
      <c r="P73" s="1"/>
      <c r="Q73" s="1"/>
      <c r="R73" s="1"/>
      <c r="S73" s="1"/>
    </row>
    <row r="74" spans="10:19" x14ac:dyDescent="0.2">
      <c r="J74" s="3" t="s">
        <v>32</v>
      </c>
      <c r="K74" s="1">
        <f>K71*K72</f>
        <v>8136000</v>
      </c>
      <c r="L74" s="1"/>
      <c r="M74" s="1"/>
      <c r="N74" s="1"/>
      <c r="O74" s="1"/>
      <c r="P74" s="1"/>
      <c r="Q74" s="1"/>
      <c r="R74" s="1"/>
      <c r="S74" s="1"/>
    </row>
    <row r="75" spans="10:19" x14ac:dyDescent="0.2">
      <c r="L75" s="1"/>
      <c r="M75" s="1"/>
      <c r="N75" s="1"/>
      <c r="O75" s="1"/>
      <c r="P75" s="1"/>
      <c r="Q75" s="1"/>
      <c r="R75" s="1"/>
      <c r="S75" s="1"/>
    </row>
    <row r="76" spans="10:19" x14ac:dyDescent="0.2">
      <c r="J76" s="3" t="s">
        <v>0</v>
      </c>
      <c r="K76" s="3">
        <v>0</v>
      </c>
      <c r="L76" s="4">
        <v>1</v>
      </c>
      <c r="M76" s="3">
        <v>2</v>
      </c>
      <c r="N76" s="4">
        <v>3</v>
      </c>
      <c r="O76" s="3">
        <v>4</v>
      </c>
      <c r="P76" s="4">
        <v>5</v>
      </c>
      <c r="Q76" s="3">
        <v>6</v>
      </c>
      <c r="R76" s="4">
        <v>7</v>
      </c>
      <c r="S76" s="3">
        <v>8</v>
      </c>
    </row>
    <row r="77" spans="10:19" x14ac:dyDescent="0.2">
      <c r="J77" s="3" t="s">
        <v>23</v>
      </c>
      <c r="L77" s="1">
        <f>L78+L79</f>
        <v>8136000</v>
      </c>
      <c r="M77" s="1">
        <f t="shared" ref="M77:S77" si="32">M78+M79</f>
        <v>8136000</v>
      </c>
      <c r="N77" s="1">
        <f t="shared" si="32"/>
        <v>8136000</v>
      </c>
      <c r="O77" s="1">
        <f t="shared" si="32"/>
        <v>8136000</v>
      </c>
      <c r="P77" s="1">
        <f t="shared" si="32"/>
        <v>8136000</v>
      </c>
      <c r="Q77" s="1">
        <f t="shared" si="32"/>
        <v>8136000</v>
      </c>
      <c r="R77" s="1">
        <f t="shared" si="32"/>
        <v>8136000</v>
      </c>
      <c r="S77" s="1">
        <f t="shared" si="32"/>
        <v>75936000</v>
      </c>
    </row>
    <row r="78" spans="10:19" x14ac:dyDescent="0.2">
      <c r="J78" s="3" t="s">
        <v>24</v>
      </c>
      <c r="L78" s="1">
        <f>$K$74</f>
        <v>8136000</v>
      </c>
      <c r="M78" s="1">
        <f t="shared" ref="M78:S78" si="33">$K$74</f>
        <v>8136000</v>
      </c>
      <c r="N78" s="1">
        <f t="shared" si="33"/>
        <v>8136000</v>
      </c>
      <c r="O78" s="1">
        <f t="shared" si="33"/>
        <v>8136000</v>
      </c>
      <c r="P78" s="1">
        <f t="shared" si="33"/>
        <v>8136000</v>
      </c>
      <c r="Q78" s="1">
        <f t="shared" si="33"/>
        <v>8136000</v>
      </c>
      <c r="R78" s="1">
        <f t="shared" si="33"/>
        <v>8136000</v>
      </c>
      <c r="S78" s="1">
        <f t="shared" si="33"/>
        <v>8136000</v>
      </c>
    </row>
    <row r="79" spans="10:19" x14ac:dyDescent="0.2">
      <c r="J79" s="3" t="s">
        <v>25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 s="1">
        <f>K71</f>
        <v>67800000</v>
      </c>
    </row>
    <row r="80" spans="10:19" x14ac:dyDescent="0.2">
      <c r="J80" s="3" t="s">
        <v>26</v>
      </c>
      <c r="K80" s="1">
        <f>K71</f>
        <v>67800000</v>
      </c>
      <c r="L80" s="1">
        <f>K80-L79</f>
        <v>67800000</v>
      </c>
      <c r="M80" s="1">
        <f t="shared" ref="M80:S80" si="34">L80-M79</f>
        <v>67800000</v>
      </c>
      <c r="N80" s="1">
        <f t="shared" si="34"/>
        <v>67800000</v>
      </c>
      <c r="O80" s="1">
        <f t="shared" si="34"/>
        <v>67800000</v>
      </c>
      <c r="P80" s="1">
        <f t="shared" si="34"/>
        <v>67800000</v>
      </c>
      <c r="Q80" s="1">
        <f t="shared" si="34"/>
        <v>67800000</v>
      </c>
      <c r="R80" s="1">
        <f t="shared" si="34"/>
        <v>67800000</v>
      </c>
      <c r="S80" s="1">
        <f t="shared" si="34"/>
        <v>0</v>
      </c>
    </row>
    <row r="82" spans="10:19" x14ac:dyDescent="0.2">
      <c r="J82" s="3" t="s">
        <v>57</v>
      </c>
      <c r="K82" s="8" t="s">
        <v>69</v>
      </c>
    </row>
    <row r="83" spans="10:19" x14ac:dyDescent="0.2">
      <c r="J83" s="3" t="s">
        <v>1</v>
      </c>
      <c r="K83" s="1">
        <f>$C$11*$D$8</f>
        <v>67800000</v>
      </c>
    </row>
    <row r="84" spans="10:19" x14ac:dyDescent="0.2">
      <c r="J84" s="3" t="s">
        <v>22</v>
      </c>
      <c r="K84" s="2">
        <f>$C$12</f>
        <v>0.12</v>
      </c>
    </row>
    <row r="85" spans="10:19" x14ac:dyDescent="0.2">
      <c r="J85" s="3" t="s">
        <v>4</v>
      </c>
      <c r="K85">
        <f>$C$13</f>
        <v>8</v>
      </c>
    </row>
    <row r="86" spans="10:19" x14ac:dyDescent="0.2">
      <c r="J86" s="3" t="s">
        <v>59</v>
      </c>
      <c r="K86" s="1">
        <f>FV(K84,K85,,-K83)</f>
        <v>167870303.35278818</v>
      </c>
      <c r="L86" s="1"/>
    </row>
    <row r="88" spans="10:19" x14ac:dyDescent="0.2">
      <c r="J88" s="3" t="s">
        <v>0</v>
      </c>
      <c r="K88" s="3">
        <v>0</v>
      </c>
      <c r="L88" s="4">
        <v>1</v>
      </c>
      <c r="M88" s="3">
        <v>2</v>
      </c>
      <c r="N88" s="4">
        <v>3</v>
      </c>
      <c r="O88" s="3">
        <v>4</v>
      </c>
      <c r="P88" s="4">
        <v>5</v>
      </c>
      <c r="Q88" s="3">
        <v>6</v>
      </c>
      <c r="R88" s="4">
        <v>7</v>
      </c>
      <c r="S88" s="3">
        <v>8</v>
      </c>
    </row>
    <row r="89" spans="10:19" x14ac:dyDescent="0.2">
      <c r="J89" s="3" t="s">
        <v>23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 s="1">
        <f>K86</f>
        <v>167870303.35278818</v>
      </c>
    </row>
    <row r="90" spans="10:19" x14ac:dyDescent="0.2">
      <c r="J90" s="3" t="s">
        <v>24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 s="1">
        <f>R92*K84</f>
        <v>17986103.930655878</v>
      </c>
    </row>
    <row r="91" spans="10:19" x14ac:dyDescent="0.2">
      <c r="J91" s="3" t="s">
        <v>25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 s="1">
        <f>S89-S90</f>
        <v>149884199.42213231</v>
      </c>
    </row>
    <row r="92" spans="10:19" x14ac:dyDescent="0.2">
      <c r="J92" s="3" t="s">
        <v>26</v>
      </c>
      <c r="K92" s="1">
        <f>K83</f>
        <v>67800000</v>
      </c>
      <c r="L92" s="1">
        <f>K92*(1+$K$84)</f>
        <v>75936000</v>
      </c>
      <c r="M92" s="1">
        <f t="shared" ref="M92:R92" si="35">L92*(1+$K$84)</f>
        <v>85048320.000000015</v>
      </c>
      <c r="N92" s="1">
        <f t="shared" si="35"/>
        <v>95254118.400000021</v>
      </c>
      <c r="O92" s="1">
        <f t="shared" si="35"/>
        <v>106684612.60800004</v>
      </c>
      <c r="P92" s="1">
        <f t="shared" si="35"/>
        <v>119486766.12096006</v>
      </c>
      <c r="Q92" s="1">
        <f t="shared" si="35"/>
        <v>133825178.05547528</v>
      </c>
      <c r="R92" s="1">
        <f t="shared" si="35"/>
        <v>149884199.42213231</v>
      </c>
      <c r="S92" s="1">
        <f>R92-S91</f>
        <v>0</v>
      </c>
    </row>
    <row r="94" spans="10:19" x14ac:dyDescent="0.2">
      <c r="J94" s="3" t="s">
        <v>76</v>
      </c>
      <c r="K94" s="74" t="s">
        <v>107</v>
      </c>
      <c r="L94" s="74"/>
    </row>
    <row r="95" spans="10:19" x14ac:dyDescent="0.2">
      <c r="J95" s="3" t="s">
        <v>1</v>
      </c>
      <c r="K95" s="1">
        <f>$C$11*$D$8</f>
        <v>67800000</v>
      </c>
    </row>
    <row r="96" spans="10:19" x14ac:dyDescent="0.2">
      <c r="J96" s="3" t="s">
        <v>22</v>
      </c>
      <c r="K96" s="2">
        <f>$C$12</f>
        <v>0.12</v>
      </c>
    </row>
    <row r="97" spans="10:19" x14ac:dyDescent="0.2">
      <c r="J97" s="3" t="s">
        <v>4</v>
      </c>
      <c r="K97">
        <f>$C$13</f>
        <v>8</v>
      </c>
    </row>
    <row r="98" spans="10:19" x14ac:dyDescent="0.2">
      <c r="J98" s="3" t="s">
        <v>77</v>
      </c>
      <c r="K98" s="2">
        <v>-0.05</v>
      </c>
    </row>
    <row r="99" spans="10:19" x14ac:dyDescent="0.2">
      <c r="J99" s="3" t="s">
        <v>78</v>
      </c>
      <c r="K99" s="1">
        <f>K95/(((1-((1+K98)/(1+K96))^K97)/(K96-K98)))</f>
        <v>15744705.413765833</v>
      </c>
      <c r="L99" s="1"/>
    </row>
    <row r="101" spans="10:19" x14ac:dyDescent="0.2">
      <c r="J101" s="3" t="s">
        <v>0</v>
      </c>
      <c r="K101" s="3">
        <v>0</v>
      </c>
      <c r="L101" s="4">
        <v>1</v>
      </c>
      <c r="M101" s="3">
        <v>2</v>
      </c>
      <c r="N101" s="4">
        <v>3</v>
      </c>
      <c r="O101" s="3">
        <v>4</v>
      </c>
      <c r="P101" s="4">
        <v>5</v>
      </c>
      <c r="Q101" s="3">
        <v>6</v>
      </c>
      <c r="R101" s="4">
        <v>7</v>
      </c>
      <c r="S101" s="3">
        <v>8</v>
      </c>
    </row>
    <row r="102" spans="10:19" x14ac:dyDescent="0.2">
      <c r="J102" s="3" t="s">
        <v>23</v>
      </c>
      <c r="L102" s="1">
        <f>K99</f>
        <v>15744705.413765833</v>
      </c>
      <c r="M102" s="1">
        <f>L102*(1+$K$98)</f>
        <v>14957470.143077541</v>
      </c>
      <c r="N102" s="1">
        <f t="shared" ref="N102:S102" si="36">M102*(1+$K$98)</f>
        <v>14209596.635923663</v>
      </c>
      <c r="O102" s="1">
        <f t="shared" si="36"/>
        <v>13499116.804127479</v>
      </c>
      <c r="P102" s="1">
        <f t="shared" si="36"/>
        <v>12824160.963921104</v>
      </c>
      <c r="Q102" s="1">
        <f t="shared" si="36"/>
        <v>12182952.915725049</v>
      </c>
      <c r="R102" s="1">
        <f t="shared" si="36"/>
        <v>11573805.269938795</v>
      </c>
      <c r="S102" s="1">
        <f t="shared" si="36"/>
        <v>10995115.006441854</v>
      </c>
    </row>
    <row r="103" spans="10:19" x14ac:dyDescent="0.2">
      <c r="J103" s="3" t="s">
        <v>24</v>
      </c>
      <c r="L103" s="1">
        <f>K105*$K$96</f>
        <v>8136000</v>
      </c>
      <c r="M103" s="1">
        <f>L105*$K$96</f>
        <v>7222955.3503481001</v>
      </c>
      <c r="N103" s="1">
        <f t="shared" ref="N103:S103" si="37">M105*$K$96</f>
        <v>6294813.5752205672</v>
      </c>
      <c r="O103" s="1">
        <f t="shared" si="37"/>
        <v>5345039.6079361951</v>
      </c>
      <c r="P103" s="1">
        <f t="shared" si="37"/>
        <v>4366550.3443932422</v>
      </c>
      <c r="Q103" s="1">
        <f t="shared" si="37"/>
        <v>3351637.0700498987</v>
      </c>
      <c r="R103" s="1">
        <f t="shared" si="37"/>
        <v>2291879.1685688808</v>
      </c>
      <c r="S103" s="1">
        <f t="shared" si="37"/>
        <v>1178048.0364044912</v>
      </c>
    </row>
    <row r="104" spans="10:19" x14ac:dyDescent="0.2">
      <c r="J104" s="3" t="s">
        <v>25</v>
      </c>
      <c r="L104" s="1">
        <f>L102-L103</f>
        <v>7608705.4137658328</v>
      </c>
      <c r="M104" s="1">
        <f>M102-M103</f>
        <v>7734514.7927294411</v>
      </c>
      <c r="N104" s="1">
        <f t="shared" ref="N104:S104" si="38">N102-N103</f>
        <v>7914783.060703096</v>
      </c>
      <c r="O104" s="1">
        <f t="shared" si="38"/>
        <v>8154077.1961912839</v>
      </c>
      <c r="P104" s="1">
        <f t="shared" si="38"/>
        <v>8457610.6195278615</v>
      </c>
      <c r="Q104" s="1">
        <f t="shared" si="38"/>
        <v>8831315.8456751499</v>
      </c>
      <c r="R104" s="1">
        <f t="shared" si="38"/>
        <v>9281926.1013699137</v>
      </c>
      <c r="S104" s="1">
        <f t="shared" si="38"/>
        <v>9817066.9700373635</v>
      </c>
    </row>
    <row r="105" spans="10:19" x14ac:dyDescent="0.2">
      <c r="J105" s="3" t="s">
        <v>26</v>
      </c>
      <c r="K105" s="1">
        <f>K95</f>
        <v>67800000</v>
      </c>
      <c r="L105" s="1">
        <f>K105-L104</f>
        <v>60191294.586234167</v>
      </c>
      <c r="M105" s="1">
        <f>L105-M104</f>
        <v>52456779.79350473</v>
      </c>
      <c r="N105" s="1">
        <f t="shared" ref="N105:S105" si="39">M105-N104</f>
        <v>44541996.732801631</v>
      </c>
      <c r="O105" s="1">
        <f t="shared" si="39"/>
        <v>36387919.53661035</v>
      </c>
      <c r="P105" s="1">
        <f t="shared" si="39"/>
        <v>27930308.917082489</v>
      </c>
      <c r="Q105" s="1">
        <f t="shared" si="39"/>
        <v>19098993.07140734</v>
      </c>
      <c r="R105" s="1">
        <f t="shared" si="39"/>
        <v>9817066.9700374268</v>
      </c>
      <c r="S105" s="1">
        <f t="shared" si="39"/>
        <v>6.3329935073852539E-8</v>
      </c>
    </row>
    <row r="106" spans="10:19" x14ac:dyDescent="0.2">
      <c r="K106" s="2"/>
    </row>
    <row r="107" spans="10:19" x14ac:dyDescent="0.2">
      <c r="K107" s="2"/>
    </row>
  </sheetData>
  <scenarios current="5" sqref="K30:U30 K33 K34 K35 K37 K38 K39">
    <scenario name="Flujo de caja del proyecto" locked="1" count="1" user="Jose Mauricio Tobar Guinand" comment="Creado por Jose Mauricio Tobar Guinand el 7/11/2023">
      <inputCells r="K41" val="0" numFmtId="3"/>
    </scenario>
    <scenario name="Cuotas fijas" locked="1" count="1" user="Jose Mauricio Tobar Guinand" comment="Creado por Jose Mauricio Tobar Guinand el 7/11/2023">
      <inputCells r="K41" val="1" numFmtId="3"/>
    </scenario>
    <scenario name="Abono constante de K" locked="1" count="1" user="Jose Mauricio Tobar Guinand" comment="Creado por Jose Mauricio Tobar Guinand el 7/11/2023">
      <inputCells r="K41" val="2" numFmtId="3"/>
    </scenario>
    <scenario name="Intereses constantes" locked="1" count="1" user="Jose Mauricio Tobar Guinand" comment="Creado por Jose Mauricio Tobar Guinand el 7/11/2023">
      <inputCells r="K41" val="3" numFmtId="3"/>
    </scenario>
    <scenario name="Pago total final" locked="1" count="1" user="Jose Mauricio Tobar Guinand" comment="Creado por Jose Mauricio Tobar Guinand el 7/11/2023">
      <inputCells r="K41" val="4" numFmtId="3"/>
    </scenario>
    <scenario name="Cuotas decrec geom" locked="1" count="1" user="Jose Mauricio Tobar Guinand" comment="Creado por Jose Mauricio Tobar Guinand el 5/11/2024">
      <inputCells r="K41" val="5" numFmtId="3"/>
    </scenario>
  </scenarios>
  <mergeCells count="1">
    <mergeCell ref="K94:L94"/>
  </mergeCells>
  <phoneticPr fontId="4" type="noConversion"/>
  <pageMargins left="0.7" right="0.7" top="0.75" bottom="0.75" header="0.3" footer="0.3"/>
  <pageSetup orientation="portrait" r:id="rId1"/>
  <ignoredErrors>
    <ignoredError sqref="L14:U14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Spinner 1">
              <controlPr defaultSize="0" autoPict="0">
                <anchor moveWithCells="1" sizeWithCells="1">
                  <from>
                    <xdr:col>12</xdr:col>
                    <xdr:colOff>25400</xdr:colOff>
                    <xdr:row>39</xdr:row>
                    <xdr:rowOff>165100</xdr:rowOff>
                  </from>
                  <to>
                    <xdr:col>12</xdr:col>
                    <xdr:colOff>381000</xdr:colOff>
                    <xdr:row>41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557A2-BDC5-4062-9917-57030136DF95}">
  <sheetPr>
    <outlinePr summaryBelow="0"/>
  </sheetPr>
  <dimension ref="B1:J27"/>
  <sheetViews>
    <sheetView showGridLines="0" zoomScale="135" workbookViewId="0">
      <selection activeCell="A20" sqref="A20:XFD20"/>
    </sheetView>
  </sheetViews>
  <sheetFormatPr baseColWidth="10" defaultRowHeight="15" outlineLevelRow="1" outlineLevelCol="1" x14ac:dyDescent="0.2"/>
  <cols>
    <col min="3" max="3" width="5.83203125" bestFit="1" customWidth="1"/>
    <col min="4" max="10" width="20.5" bestFit="1" customWidth="1" outlineLevel="1"/>
  </cols>
  <sheetData>
    <row r="1" spans="2:10" ht="16" thickBot="1" x14ac:dyDescent="0.25"/>
    <row r="2" spans="2:10" ht="16" x14ac:dyDescent="0.2">
      <c r="B2" s="27" t="s">
        <v>100</v>
      </c>
      <c r="C2" s="27"/>
      <c r="D2" s="32"/>
      <c r="E2" s="32"/>
      <c r="F2" s="32"/>
      <c r="G2" s="32"/>
      <c r="H2" s="32"/>
      <c r="I2" s="32"/>
      <c r="J2" s="32"/>
    </row>
    <row r="3" spans="2:10" ht="16" collapsed="1" x14ac:dyDescent="0.2">
      <c r="B3" s="26"/>
      <c r="C3" s="26"/>
      <c r="D3" s="33" t="s">
        <v>102</v>
      </c>
      <c r="E3" s="33" t="s">
        <v>92</v>
      </c>
      <c r="F3" s="33" t="s">
        <v>94</v>
      </c>
      <c r="G3" s="33" t="s">
        <v>95</v>
      </c>
      <c r="H3" s="33" t="s">
        <v>96</v>
      </c>
      <c r="I3" s="33" t="s">
        <v>97</v>
      </c>
      <c r="J3" s="33" t="s">
        <v>98</v>
      </c>
    </row>
    <row r="4" spans="2:10" ht="24" hidden="1" outlineLevel="1" x14ac:dyDescent="0.2">
      <c r="B4" s="29"/>
      <c r="C4" s="29"/>
      <c r="E4" s="35" t="s">
        <v>93</v>
      </c>
      <c r="F4" s="35" t="s">
        <v>93</v>
      </c>
      <c r="G4" s="35" t="s">
        <v>93</v>
      </c>
      <c r="H4" s="35" t="s">
        <v>93</v>
      </c>
      <c r="I4" s="35" t="s">
        <v>93</v>
      </c>
      <c r="J4" s="35" t="s">
        <v>99</v>
      </c>
    </row>
    <row r="5" spans="2:10" x14ac:dyDescent="0.2">
      <c r="B5" s="30" t="s">
        <v>101</v>
      </c>
      <c r="C5" s="30"/>
      <c r="D5" s="28"/>
      <c r="E5" s="28"/>
      <c r="F5" s="28"/>
      <c r="G5" s="28"/>
      <c r="H5" s="28"/>
      <c r="I5" s="28"/>
      <c r="J5" s="28"/>
    </row>
    <row r="6" spans="2:10" outlineLevel="1" x14ac:dyDescent="0.2">
      <c r="B6" s="29"/>
      <c r="C6" s="29" t="s">
        <v>80</v>
      </c>
      <c r="D6" s="1">
        <v>5</v>
      </c>
      <c r="E6" s="34">
        <v>0</v>
      </c>
      <c r="F6" s="34">
        <v>1</v>
      </c>
      <c r="G6" s="34">
        <v>2</v>
      </c>
      <c r="H6" s="34">
        <v>3</v>
      </c>
      <c r="I6" s="34">
        <v>4</v>
      </c>
      <c r="J6" s="34">
        <v>5</v>
      </c>
    </row>
    <row r="7" spans="2:10" x14ac:dyDescent="0.2">
      <c r="B7" s="30" t="s">
        <v>103</v>
      </c>
      <c r="C7" s="30"/>
      <c r="D7" s="28"/>
      <c r="E7" s="28"/>
      <c r="F7" s="28"/>
      <c r="G7" s="28"/>
      <c r="H7" s="28"/>
      <c r="I7" s="28"/>
      <c r="J7" s="28"/>
    </row>
    <row r="8" spans="2:10" outlineLevel="1" x14ac:dyDescent="0.2">
      <c r="B8" s="29"/>
      <c r="C8" s="29" t="s">
        <v>81</v>
      </c>
      <c r="D8" s="1">
        <v>-45200000</v>
      </c>
      <c r="E8" s="1">
        <v>-113000000</v>
      </c>
      <c r="F8" s="1">
        <v>-45200000</v>
      </c>
      <c r="G8" s="1">
        <v>-45200000</v>
      </c>
      <c r="H8" s="1">
        <v>-45200000</v>
      </c>
      <c r="I8" s="1">
        <v>-45200000</v>
      </c>
      <c r="J8" s="1">
        <v>-45200000</v>
      </c>
    </row>
    <row r="9" spans="2:10" outlineLevel="1" x14ac:dyDescent="0.2">
      <c r="B9" s="29"/>
      <c r="C9" s="29" t="s">
        <v>82</v>
      </c>
      <c r="D9" s="1">
        <v>8320174.58623417</v>
      </c>
      <c r="E9" s="1">
        <v>21380000</v>
      </c>
      <c r="F9" s="1">
        <v>10416547.354666499</v>
      </c>
      <c r="G9" s="1">
        <v>7453880</v>
      </c>
      <c r="H9" s="1">
        <v>15928880</v>
      </c>
      <c r="I9" s="1">
        <v>21380000</v>
      </c>
      <c r="J9" s="1">
        <v>8320174.58623417</v>
      </c>
    </row>
    <row r="10" spans="2:10" outlineLevel="1" x14ac:dyDescent="0.2">
      <c r="B10" s="29"/>
      <c r="C10" s="29" t="s">
        <v>83</v>
      </c>
      <c r="D10" s="1">
        <v>8806105.1225373298</v>
      </c>
      <c r="E10" s="1">
        <v>21380000</v>
      </c>
      <c r="F10" s="1">
        <v>10198258.9819113</v>
      </c>
      <c r="G10" s="1">
        <v>8135270</v>
      </c>
      <c r="H10" s="1">
        <v>15928880</v>
      </c>
      <c r="I10" s="1">
        <v>21380000</v>
      </c>
      <c r="J10" s="1">
        <v>8806105.1225373298</v>
      </c>
    </row>
    <row r="11" spans="2:10" outlineLevel="1" x14ac:dyDescent="0.2">
      <c r="B11" s="29"/>
      <c r="C11" s="29" t="s">
        <v>84</v>
      </c>
      <c r="D11" s="1">
        <v>9247691.8438991308</v>
      </c>
      <c r="E11" s="1">
        <v>21380000</v>
      </c>
      <c r="F11" s="1">
        <v>9953776.0044254605</v>
      </c>
      <c r="G11" s="1">
        <v>8816660</v>
      </c>
      <c r="H11" s="1">
        <v>15928880</v>
      </c>
      <c r="I11" s="1">
        <v>21380000</v>
      </c>
      <c r="J11" s="1">
        <v>9247691.8438991308</v>
      </c>
    </row>
    <row r="12" spans="2:10" outlineLevel="1" x14ac:dyDescent="0.2">
      <c r="B12" s="29"/>
      <c r="C12" s="29" t="s">
        <v>85</v>
      </c>
      <c r="D12" s="1">
        <v>9644746.2664914597</v>
      </c>
      <c r="E12" s="1">
        <v>21380000</v>
      </c>
      <c r="F12" s="1">
        <v>9679955.0696413293</v>
      </c>
      <c r="G12" s="1">
        <v>9498050</v>
      </c>
      <c r="H12" s="1">
        <v>15928880</v>
      </c>
      <c r="I12" s="1">
        <v>21380000</v>
      </c>
      <c r="J12" s="1">
        <v>9644746.2664914597</v>
      </c>
    </row>
    <row r="13" spans="2:10" outlineLevel="1" x14ac:dyDescent="0.2">
      <c r="B13" s="29"/>
      <c r="C13" s="29" t="s">
        <v>86</v>
      </c>
      <c r="D13" s="1">
        <v>9996800.6497286707</v>
      </c>
      <c r="E13" s="1">
        <v>21380000</v>
      </c>
      <c r="F13" s="1">
        <v>9373275.6226831004</v>
      </c>
      <c r="G13" s="1">
        <v>10179440</v>
      </c>
      <c r="H13" s="1">
        <v>15928880</v>
      </c>
      <c r="I13" s="1">
        <v>21380000</v>
      </c>
      <c r="J13" s="1">
        <v>9996800.6497286707</v>
      </c>
    </row>
    <row r="14" spans="2:10" outlineLevel="1" x14ac:dyDescent="0.2">
      <c r="B14" s="29"/>
      <c r="C14" s="29" t="s">
        <v>87</v>
      </c>
      <c r="D14" s="1">
        <v>7333087.3173914198</v>
      </c>
      <c r="E14" s="1">
        <v>18410000</v>
      </c>
      <c r="F14" s="1">
        <v>6059794.6420898903</v>
      </c>
      <c r="G14" s="1">
        <v>7890830</v>
      </c>
      <c r="H14" s="1">
        <v>12958880</v>
      </c>
      <c r="I14" s="1">
        <v>18410000</v>
      </c>
      <c r="J14" s="1">
        <v>7333087.3173914198</v>
      </c>
    </row>
    <row r="15" spans="2:10" outlineLevel="1" x14ac:dyDescent="0.2">
      <c r="B15" s="29"/>
      <c r="C15" s="29" t="s">
        <v>88</v>
      </c>
      <c r="D15" s="1">
        <v>7592514.8556889398</v>
      </c>
      <c r="E15" s="1">
        <v>18410000</v>
      </c>
      <c r="F15" s="1">
        <v>5675095.9438254898</v>
      </c>
      <c r="G15" s="1">
        <v>8572220</v>
      </c>
      <c r="H15" s="1">
        <v>12958880</v>
      </c>
      <c r="I15" s="1">
        <v>18410000</v>
      </c>
      <c r="J15" s="1">
        <v>7592514.8556889398</v>
      </c>
    </row>
    <row r="16" spans="2:10" outlineLevel="1" x14ac:dyDescent="0.2">
      <c r="B16" s="29"/>
      <c r="C16" s="29" t="s">
        <v>89</v>
      </c>
      <c r="D16" s="1">
        <v>7803640.8455716297</v>
      </c>
      <c r="E16" s="1">
        <v>18410000</v>
      </c>
      <c r="F16" s="1">
        <v>5244233.4017693596</v>
      </c>
      <c r="G16" s="1">
        <v>9253610</v>
      </c>
      <c r="H16" s="1">
        <v>-54841120</v>
      </c>
      <c r="I16" s="1">
        <v>-143524889.05567199</v>
      </c>
      <c r="J16" s="1">
        <v>7803640.8455716297</v>
      </c>
    </row>
    <row r="17" spans="2:10" outlineLevel="1" x14ac:dyDescent="0.2">
      <c r="B17" s="29"/>
      <c r="C17" s="29" t="s">
        <v>90</v>
      </c>
      <c r="D17" s="1">
        <v>18410000</v>
      </c>
      <c r="E17" s="1">
        <v>18410000</v>
      </c>
      <c r="F17" s="1">
        <v>18410000</v>
      </c>
      <c r="G17" s="1">
        <v>18410000</v>
      </c>
      <c r="H17" s="1">
        <v>18410000</v>
      </c>
      <c r="I17" s="1">
        <v>18410000</v>
      </c>
      <c r="J17" s="1">
        <v>18410000</v>
      </c>
    </row>
    <row r="18" spans="2:10" outlineLevel="1" x14ac:dyDescent="0.2">
      <c r="B18" s="29"/>
      <c r="C18" s="29" t="s">
        <v>91</v>
      </c>
      <c r="D18" s="1">
        <v>76510000</v>
      </c>
      <c r="E18" s="1">
        <v>76510000</v>
      </c>
      <c r="F18" s="1">
        <v>76510000</v>
      </c>
      <c r="G18" s="1">
        <v>76510000</v>
      </c>
      <c r="H18" s="1">
        <v>76510000</v>
      </c>
      <c r="I18" s="1">
        <v>76510000</v>
      </c>
      <c r="J18" s="1">
        <v>76510000</v>
      </c>
    </row>
    <row r="19" spans="2:10" outlineLevel="1" x14ac:dyDescent="0.2">
      <c r="B19" s="29"/>
      <c r="C19" s="29" t="s">
        <v>44</v>
      </c>
      <c r="D19" s="2">
        <v>0.18</v>
      </c>
      <c r="E19" s="2">
        <v>0.18</v>
      </c>
      <c r="F19" s="2">
        <v>0.18</v>
      </c>
      <c r="G19" s="2">
        <v>0.18</v>
      </c>
      <c r="H19" s="2">
        <v>0.18</v>
      </c>
      <c r="I19" s="2">
        <v>0.18</v>
      </c>
      <c r="J19" s="2">
        <v>0.18</v>
      </c>
    </row>
    <row r="20" spans="2:10" outlineLevel="1" x14ac:dyDescent="0.2">
      <c r="B20" s="29"/>
      <c r="C20" s="29" t="s">
        <v>6</v>
      </c>
      <c r="D20" s="1">
        <v>9093122.4908041302</v>
      </c>
      <c r="E20" s="1">
        <v>-9875327.8505636193</v>
      </c>
      <c r="F20" s="1">
        <v>10290395.582544399</v>
      </c>
      <c r="G20" s="1">
        <v>8518927.5317375008</v>
      </c>
      <c r="H20" s="1">
        <v>17659984.398922801</v>
      </c>
      <c r="I20" s="1">
        <v>14843811.6211625</v>
      </c>
      <c r="J20" s="1">
        <v>9093122.4908041302</v>
      </c>
    </row>
    <row r="21" spans="2:10" outlineLevel="1" x14ac:dyDescent="0.2">
      <c r="B21" s="29"/>
      <c r="C21" s="29" t="s">
        <v>45</v>
      </c>
      <c r="D21" s="2">
        <v>0.219656600129502</v>
      </c>
      <c r="E21" s="2">
        <v>0.157612354455859</v>
      </c>
      <c r="F21" s="2">
        <v>0.227308876963839</v>
      </c>
      <c r="G21" s="2">
        <v>0.21627118377179599</v>
      </c>
      <c r="H21" s="2">
        <v>0.290414991011682</v>
      </c>
      <c r="I21" s="2">
        <v>0.34414218134518199</v>
      </c>
      <c r="J21" s="2">
        <v>0.219656600129502</v>
      </c>
    </row>
    <row r="22" spans="2:10" outlineLevel="1" x14ac:dyDescent="0.2">
      <c r="B22" s="29"/>
      <c r="C22" s="29" t="s">
        <v>72</v>
      </c>
      <c r="D22" s="1">
        <v>2023352.8895681901</v>
      </c>
      <c r="E22" s="1">
        <v>-2197405.0346377902</v>
      </c>
      <c r="F22" s="1">
        <v>2289763.68214521</v>
      </c>
      <c r="G22" s="1">
        <v>1895586.1042006901</v>
      </c>
      <c r="H22" s="1">
        <v>3929605.0943364901</v>
      </c>
      <c r="I22" s="1">
        <v>3302965.4187831101</v>
      </c>
      <c r="J22" s="1">
        <v>2023352.8895681901</v>
      </c>
    </row>
    <row r="23" spans="2:10" outlineLevel="1" x14ac:dyDescent="0.2">
      <c r="B23" s="29"/>
      <c r="C23" s="29" t="s">
        <v>54</v>
      </c>
      <c r="D23" s="9">
        <v>1.03750134951617</v>
      </c>
      <c r="E23" s="9">
        <v>0.94900239967701905</v>
      </c>
      <c r="F23" s="9">
        <v>1.0426496689659699</v>
      </c>
      <c r="G23" s="9">
        <v>1.03505028535459</v>
      </c>
      <c r="H23" s="9">
        <v>1.0754998061960499</v>
      </c>
      <c r="I23" s="9">
        <v>1.0627051796318101</v>
      </c>
      <c r="J23" s="9">
        <v>1.03750134951617</v>
      </c>
    </row>
    <row r="24" spans="2:10" ht="16" outlineLevel="1" thickBot="1" x14ac:dyDescent="0.25">
      <c r="B24" s="31"/>
      <c r="C24" s="31" t="s">
        <v>49</v>
      </c>
      <c r="D24" s="25">
        <v>9.3203092119628099</v>
      </c>
      <c r="E24" s="25">
        <v>10.4199522163902</v>
      </c>
      <c r="F24" s="25">
        <v>9.2509006437335906</v>
      </c>
      <c r="G24" s="25">
        <v>9.3535965632514895</v>
      </c>
      <c r="H24" s="25">
        <v>9.1763307136832708</v>
      </c>
      <c r="I24" s="25">
        <v>9.0130709513626002</v>
      </c>
      <c r="J24" s="25">
        <v>9.3203092119628099</v>
      </c>
    </row>
    <row r="25" spans="2:10" x14ac:dyDescent="0.2">
      <c r="B25" t="s">
        <v>104</v>
      </c>
    </row>
    <row r="26" spans="2:10" x14ac:dyDescent="0.2">
      <c r="B26" t="s">
        <v>105</v>
      </c>
    </row>
    <row r="27" spans="2:10" x14ac:dyDescent="0.2">
      <c r="B27" t="s">
        <v>106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53</vt:i4>
      </vt:variant>
    </vt:vector>
  </HeadingPairs>
  <TitlesOfParts>
    <vt:vector size="61" baseType="lpstr">
      <vt:lpstr>rsklibSimData</vt:lpstr>
      <vt:lpstr>RiskSerializationData8</vt:lpstr>
      <vt:lpstr>FC Inversionista</vt:lpstr>
      <vt:lpstr>FC Proyecto</vt:lpstr>
      <vt:lpstr>Resumen del escenario</vt:lpstr>
      <vt:lpstr>Amort. y Deprec</vt:lpstr>
      <vt:lpstr>FC (Ejemplo)</vt:lpstr>
      <vt:lpstr>Resumen del escenario </vt:lpstr>
      <vt:lpstr>'FC Inversionista'!BAUE</vt:lpstr>
      <vt:lpstr>'FC Proyecto'!BAUE</vt:lpstr>
      <vt:lpstr>BAUE</vt:lpstr>
      <vt:lpstr>RiskSerializationData8!BrowseRecords</vt:lpstr>
      <vt:lpstr>'FC Inversionista'!FC_0</vt:lpstr>
      <vt:lpstr>'FC Proyecto'!FC_0</vt:lpstr>
      <vt:lpstr>FC_0</vt:lpstr>
      <vt:lpstr>'FC Inversionista'!FC_1</vt:lpstr>
      <vt:lpstr>'FC Proyecto'!FC_1</vt:lpstr>
      <vt:lpstr>FC_1</vt:lpstr>
      <vt:lpstr>'FC Inversionista'!FC_10</vt:lpstr>
      <vt:lpstr>'FC Proyecto'!FC_10</vt:lpstr>
      <vt:lpstr>FC_10</vt:lpstr>
      <vt:lpstr>'FC Inversionista'!FC_2</vt:lpstr>
      <vt:lpstr>'FC Proyecto'!FC_2</vt:lpstr>
      <vt:lpstr>FC_2</vt:lpstr>
      <vt:lpstr>'FC Inversionista'!FC_3</vt:lpstr>
      <vt:lpstr>'FC Proyecto'!FC_3</vt:lpstr>
      <vt:lpstr>FC_3</vt:lpstr>
      <vt:lpstr>'FC Inversionista'!FC_4</vt:lpstr>
      <vt:lpstr>'FC Proyecto'!FC_4</vt:lpstr>
      <vt:lpstr>FC_4</vt:lpstr>
      <vt:lpstr>'FC Inversionista'!FC_5</vt:lpstr>
      <vt:lpstr>'FC Proyecto'!FC_5</vt:lpstr>
      <vt:lpstr>FC_5</vt:lpstr>
      <vt:lpstr>'FC Inversionista'!FC_6</vt:lpstr>
      <vt:lpstr>'FC Proyecto'!FC_6</vt:lpstr>
      <vt:lpstr>FC_6</vt:lpstr>
      <vt:lpstr>'FC Inversionista'!FC_7</vt:lpstr>
      <vt:lpstr>'FC Proyecto'!FC_7</vt:lpstr>
      <vt:lpstr>FC_7</vt:lpstr>
      <vt:lpstr>'FC Inversionista'!FC_8</vt:lpstr>
      <vt:lpstr>'FC Proyecto'!FC_8</vt:lpstr>
      <vt:lpstr>FC_8</vt:lpstr>
      <vt:lpstr>'FC Inversionista'!FC_9</vt:lpstr>
      <vt:lpstr>'FC Proyecto'!FC_9</vt:lpstr>
      <vt:lpstr>FC_9</vt:lpstr>
      <vt:lpstr>'FC Inversionista'!PRI</vt:lpstr>
      <vt:lpstr>'FC Proyecto'!PRI</vt:lpstr>
      <vt:lpstr>PRI</vt:lpstr>
      <vt:lpstr>'FC Inversionista'!RBC</vt:lpstr>
      <vt:lpstr>'FC Proyecto'!RBC</vt:lpstr>
      <vt:lpstr>RBC</vt:lpstr>
      <vt:lpstr>RiskSerializationData8!SerializationHeader</vt:lpstr>
      <vt:lpstr>'FC Inversionista'!TIO</vt:lpstr>
      <vt:lpstr>'FC Proyecto'!TIO</vt:lpstr>
      <vt:lpstr>TIO</vt:lpstr>
      <vt:lpstr>'FC Inversionista'!TIR</vt:lpstr>
      <vt:lpstr>'FC Proyecto'!TIR</vt:lpstr>
      <vt:lpstr>TIR</vt:lpstr>
      <vt:lpstr>'FC Inversionista'!VPN</vt:lpstr>
      <vt:lpstr>'FC Proyecto'!VPN</vt:lpstr>
      <vt:lpstr>VPN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Mauricio Tobar Guinand</dc:creator>
  <cp:lastModifiedBy>Juan Jose Perez Figueroa</cp:lastModifiedBy>
  <dcterms:created xsi:type="dcterms:W3CDTF">2019-05-09T01:12:37Z</dcterms:created>
  <dcterms:modified xsi:type="dcterms:W3CDTF">2026-02-20T21:27:46Z</dcterms:modified>
</cp:coreProperties>
</file>