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epmco-my.sharepoint.com/personal/sandra_meneses_epm_com_co/Documents/Nueva Colonia trabajo EPM/Contribucion al desarrollo/Tesis/"/>
    </mc:Choice>
  </mc:AlternateContent>
  <xr:revisionPtr revIDLastSave="0" documentId="8_{B8D63BA2-A71F-4949-8D26-32BC52004835}" xr6:coauthVersionLast="47" xr6:coauthVersionMax="47" xr10:uidLastSave="{00000000-0000-0000-0000-000000000000}"/>
  <bookViews>
    <workbookView xWindow="-110" yWindow="-110" windowWidth="19420" windowHeight="10420" activeTab="5" xr2:uid="{CAC2D4B6-BDC7-4DD3-9872-E33AB8547AD7}"/>
  </bookViews>
  <sheets>
    <sheet name="Churido" sheetId="13" r:id="rId1"/>
    <sheet name="Los Cuarenta" sheetId="12" r:id="rId2"/>
    <sheet name="Barro Colorado" sheetId="11" r:id="rId3"/>
    <sheet name="Puerto Escondido" sheetId="10" r:id="rId4"/>
    <sheet name="19 de Marzo" sheetId="9" r:id="rId5"/>
    <sheet name="La Pola" sheetId="8" r:id="rId6"/>
    <sheet name="Formato" sheetId="7" state="hidden" r:id="rId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88" i="13" l="1"/>
  <c r="I85" i="13"/>
  <c r="I80" i="13"/>
  <c r="I75" i="13"/>
  <c r="I73" i="13"/>
  <c r="I69" i="13"/>
  <c r="I66" i="13"/>
  <c r="I64" i="13"/>
  <c r="I62" i="13"/>
  <c r="I57" i="13"/>
  <c r="I52" i="13"/>
  <c r="I49" i="13"/>
  <c r="I45" i="13"/>
  <c r="I43" i="13"/>
  <c r="I40" i="13"/>
  <c r="I38" i="13"/>
  <c r="I35" i="13"/>
  <c r="I32" i="13"/>
  <c r="I30" i="13"/>
  <c r="I27" i="13"/>
  <c r="I22" i="13"/>
  <c r="I19" i="13"/>
  <c r="I15" i="13"/>
  <c r="I88" i="12"/>
  <c r="I85" i="12"/>
  <c r="I80" i="12"/>
  <c r="I75" i="12"/>
  <c r="I73" i="12"/>
  <c r="I69" i="12"/>
  <c r="I66" i="12"/>
  <c r="I64" i="12"/>
  <c r="I62" i="12"/>
  <c r="I57" i="12"/>
  <c r="I52" i="12"/>
  <c r="I49" i="12"/>
  <c r="I58" i="12" s="1"/>
  <c r="I45" i="12"/>
  <c r="I43" i="12"/>
  <c r="I40" i="12"/>
  <c r="I38" i="12"/>
  <c r="I35" i="12"/>
  <c r="I32" i="12"/>
  <c r="I30" i="12"/>
  <c r="I27" i="12"/>
  <c r="I22" i="12"/>
  <c r="I19" i="12"/>
  <c r="I15" i="12"/>
  <c r="I88" i="11"/>
  <c r="I85" i="11"/>
  <c r="I80" i="11"/>
  <c r="I75" i="11"/>
  <c r="I73" i="11"/>
  <c r="I69" i="11"/>
  <c r="I66" i="11"/>
  <c r="I64" i="11"/>
  <c r="I62" i="11"/>
  <c r="I57" i="11"/>
  <c r="I52" i="11"/>
  <c r="I49" i="11"/>
  <c r="I45" i="11"/>
  <c r="I43" i="11"/>
  <c r="I40" i="11"/>
  <c r="I38" i="11"/>
  <c r="I35" i="11"/>
  <c r="I32" i="11"/>
  <c r="I30" i="11"/>
  <c r="I27" i="11"/>
  <c r="I22" i="11"/>
  <c r="I19" i="11"/>
  <c r="I15" i="11"/>
  <c r="I88" i="10"/>
  <c r="I85" i="10"/>
  <c r="I80" i="10"/>
  <c r="I75" i="10"/>
  <c r="I73" i="10"/>
  <c r="I69" i="10"/>
  <c r="I66" i="10"/>
  <c r="I64" i="10"/>
  <c r="I62" i="10"/>
  <c r="I57" i="10"/>
  <c r="I52" i="10"/>
  <c r="I49" i="10"/>
  <c r="I45" i="10"/>
  <c r="I43" i="10"/>
  <c r="I40" i="10"/>
  <c r="I38" i="10"/>
  <c r="I35" i="10"/>
  <c r="I32" i="10"/>
  <c r="I30" i="10"/>
  <c r="I27" i="10"/>
  <c r="I22" i="10"/>
  <c r="I19" i="10"/>
  <c r="I15" i="10"/>
  <c r="I88" i="9"/>
  <c r="I85" i="9"/>
  <c r="I80" i="9"/>
  <c r="I75" i="9"/>
  <c r="I73" i="9"/>
  <c r="I69" i="9"/>
  <c r="I66" i="9"/>
  <c r="I64" i="9"/>
  <c r="I62" i="9"/>
  <c r="I57" i="9"/>
  <c r="I52" i="9"/>
  <c r="I49" i="9"/>
  <c r="I45" i="9"/>
  <c r="I43" i="9"/>
  <c r="I40" i="9"/>
  <c r="I38" i="9"/>
  <c r="I35" i="9"/>
  <c r="I32" i="9"/>
  <c r="I30" i="9"/>
  <c r="I27" i="9"/>
  <c r="I22" i="9"/>
  <c r="I19" i="9"/>
  <c r="I15" i="9"/>
  <c r="I88" i="8"/>
  <c r="I85" i="8"/>
  <c r="I80" i="8"/>
  <c r="I75" i="8"/>
  <c r="I73" i="8"/>
  <c r="I69" i="8"/>
  <c r="I66" i="8"/>
  <c r="I64" i="8"/>
  <c r="I62" i="8"/>
  <c r="I57" i="8"/>
  <c r="I52" i="8"/>
  <c r="I49" i="8"/>
  <c r="I45" i="8"/>
  <c r="I43" i="8"/>
  <c r="I40" i="8"/>
  <c r="I38" i="8"/>
  <c r="I35" i="8"/>
  <c r="I32" i="8"/>
  <c r="I30" i="8"/>
  <c r="I27" i="8"/>
  <c r="I22" i="8"/>
  <c r="I19" i="8"/>
  <c r="I15" i="8"/>
  <c r="I88" i="7"/>
  <c r="I85" i="7"/>
  <c r="I80" i="7"/>
  <c r="I75" i="7"/>
  <c r="I73" i="7"/>
  <c r="I69" i="7"/>
  <c r="I66" i="7"/>
  <c r="I64" i="7"/>
  <c r="I62" i="7"/>
  <c r="I57" i="7"/>
  <c r="I52" i="7"/>
  <c r="I49" i="7"/>
  <c r="I45" i="7"/>
  <c r="I43" i="7"/>
  <c r="I40" i="7"/>
  <c r="I38" i="7"/>
  <c r="I35" i="7"/>
  <c r="I32" i="7"/>
  <c r="I30" i="7"/>
  <c r="I27" i="7"/>
  <c r="I33" i="7" s="1"/>
  <c r="I22" i="7"/>
  <c r="I19" i="7"/>
  <c r="I15" i="7"/>
  <c r="I89" i="13" l="1"/>
  <c r="I90" i="13" s="1"/>
  <c r="I76" i="13"/>
  <c r="I67" i="13"/>
  <c r="I58" i="13"/>
  <c r="I46" i="13"/>
  <c r="I41" i="13"/>
  <c r="I33" i="13"/>
  <c r="I23" i="13"/>
  <c r="I89" i="12"/>
  <c r="I90" i="12" s="1"/>
  <c r="I76" i="12"/>
  <c r="I67" i="12"/>
  <c r="I46" i="12"/>
  <c r="I41" i="12"/>
  <c r="I33" i="12"/>
  <c r="I23" i="12"/>
  <c r="I89" i="11"/>
  <c r="I90" i="11" s="1"/>
  <c r="I76" i="11"/>
  <c r="I67" i="11"/>
  <c r="I58" i="11"/>
  <c r="I46" i="11"/>
  <c r="I41" i="11"/>
  <c r="I33" i="11"/>
  <c r="I23" i="11"/>
  <c r="I89" i="10"/>
  <c r="I90" i="10" s="1"/>
  <c r="I76" i="10"/>
  <c r="I67" i="10"/>
  <c r="I58" i="10"/>
  <c r="I46" i="10"/>
  <c r="I41" i="10"/>
  <c r="I33" i="10"/>
  <c r="I23" i="10"/>
  <c r="I89" i="9"/>
  <c r="I90" i="9" s="1"/>
  <c r="I76" i="9"/>
  <c r="I67" i="9"/>
  <c r="I58" i="9"/>
  <c r="I46" i="9"/>
  <c r="I41" i="9"/>
  <c r="I33" i="9"/>
  <c r="I23" i="9"/>
  <c r="I89" i="8"/>
  <c r="I90" i="8" s="1"/>
  <c r="I76" i="8"/>
  <c r="I67" i="8"/>
  <c r="I58" i="8"/>
  <c r="I46" i="8"/>
  <c r="I41" i="8"/>
  <c r="I33" i="8"/>
  <c r="I23" i="8"/>
  <c r="I76" i="7"/>
  <c r="I58" i="7"/>
  <c r="I46" i="7"/>
  <c r="I67" i="7"/>
  <c r="I89" i="7"/>
  <c r="I90" i="7" s="1"/>
  <c r="I41" i="7"/>
  <c r="I23" i="7"/>
  <c r="I77" i="13" l="1"/>
  <c r="I91" i="13" s="1"/>
  <c r="C9" i="13" s="1"/>
  <c r="I77" i="12"/>
  <c r="I91" i="12" s="1"/>
  <c r="C9" i="12" s="1"/>
  <c r="I77" i="11"/>
  <c r="I91" i="11" s="1"/>
  <c r="C9" i="11" s="1"/>
  <c r="I77" i="10"/>
  <c r="I91" i="10" s="1"/>
  <c r="C9" i="10" s="1"/>
  <c r="I77" i="9"/>
  <c r="I91" i="9" s="1"/>
  <c r="C9" i="9" s="1"/>
  <c r="I77" i="8"/>
  <c r="I91" i="8" s="1"/>
  <c r="C9" i="8" s="1"/>
  <c r="I77" i="7"/>
  <c r="I91" i="7" s="1"/>
  <c r="C9" i="7" s="1"/>
</calcChain>
</file>

<file path=xl/sharedStrings.xml><?xml version="1.0" encoding="utf-8"?>
<sst xmlns="http://schemas.openxmlformats.org/spreadsheetml/2006/main" count="949" uniqueCount="146">
  <si>
    <t>VALOR:  ICO</t>
  </si>
  <si>
    <t xml:space="preserve">Aspectos o comportamientos observables en la organización que orientan la calificación. </t>
  </si>
  <si>
    <t xml:space="preserve">No              Existe </t>
  </si>
  <si>
    <t>Deficiente</t>
  </si>
  <si>
    <t>Aceptable</t>
  </si>
  <si>
    <t>Bueno</t>
  </si>
  <si>
    <t>Optimo</t>
  </si>
  <si>
    <t>El estilo de dirección es democrático y participativo</t>
  </si>
  <si>
    <t>Hay asignación de funciones claras y se presentan informes periódicos de gestión</t>
  </si>
  <si>
    <t>Los miembros de la organización son responsables de los roles y  tiene sus funciones incorporadas</t>
  </si>
  <si>
    <t>La organización cuenta con un manual   que  define perfiles y funciones de cada uno de los cargos de acuerdo a la legislación</t>
  </si>
  <si>
    <t>Se tiene conocimiento suficiente sobre la legislación vigente pertinente a la organización y se opera en concordancia con ella.</t>
  </si>
  <si>
    <t xml:space="preserve">La organización realiza diagnósticos internos y externos que le permite identificar oportunamente su estado </t>
  </si>
  <si>
    <t xml:space="preserve">Cuenta con un registro escrito del diagnostico </t>
  </si>
  <si>
    <t>Se tiene una metodologia periodica que aplica para actualizar el autodiagnostico</t>
  </si>
  <si>
    <t>La organización cuenta con un plan de trabajo concertado con los miembros de la misma basado en los diagnósticos realizados</t>
  </si>
  <si>
    <t>La organización cuenta con una metodología clara de planeación que permite trabajar por objetivos y metas</t>
  </si>
  <si>
    <t>Existen espacios y mecanismos definidos para hacer el seguimiento y la evaluacion de los proyectos y actividades</t>
  </si>
  <si>
    <t>La organización cuenta con una respuesta masiva y oportuna de todos los miembros en los espacios definidos para la información y concertación</t>
  </si>
  <si>
    <t>La organización cuenta con diferentes formas de comunicación legitimadas por los miembros de la organización, que permiten divulgar la gestión desarrollada y retroalimentar los resultados obtenidos</t>
  </si>
  <si>
    <t xml:space="preserve">Se toman las decisiones democráticamente y se llevan registros </t>
  </si>
  <si>
    <t>Se promueven espacios y métodos de concertación para el tratamiento y el manejo adecuado de conflictos</t>
  </si>
  <si>
    <t>La organización desarrolla  programas de capacitación y formación de acuerdo con sus necesidades</t>
  </si>
  <si>
    <t>La organizacion adquiere conocimientos para mejorar su gestión y los ponen en práctica</t>
  </si>
  <si>
    <t>Se dispone de información oportuna  sobre fuentes de financiación para planes programas y proyectos a nivel local, sectorial y regional</t>
  </si>
  <si>
    <t>La organización gestiona, capta  y administra adecuadamente los recursos.</t>
  </si>
  <si>
    <t>El presupuesto es aprobado por la asamblea</t>
  </si>
  <si>
    <t>La organización dispone de un sistema contable para el análisis financiero</t>
  </si>
  <si>
    <t>Se llevan los libros contables requeridos por la ley de una manera y oportuna</t>
  </si>
  <si>
    <t>El manejo de los recursos son del conocimiento y validacion de la organización</t>
  </si>
  <si>
    <t xml:space="preserve">Los informes financieros son claros, suficientes, oportunos y de fácil comprensión por parte de los miembros </t>
  </si>
  <si>
    <t>La organización identifica y prioriza los programas y proyectos de gestión.</t>
  </si>
  <si>
    <t>La organización realiza gestión para la ejecución de los proyectos.</t>
  </si>
  <si>
    <t>La organización ejecuta y evalua los proyectos .</t>
  </si>
  <si>
    <t>Los proyectos hacen parte de un programa continuo y corresponden a las necesidades identificadas y priorizadas por la organización</t>
  </si>
  <si>
    <t>Los proyectos implementados contribuyen a mejorar las condiciones de vida de la población</t>
  </si>
  <si>
    <t xml:space="preserve">La organización a sido evaluada positivamente  en los contratos  </t>
  </si>
  <si>
    <t>La organización evalua social y económicamente la ejecución de los contratos e incorpora  los aprendizajes</t>
  </si>
  <si>
    <t>La organización conoce los PDM</t>
  </si>
  <si>
    <t>La organización conoce y accede a los programas que adelantan las instituciones presentes en la zona</t>
  </si>
  <si>
    <t>Los PDM incorporan algunos de los programas y proyectos de la organización</t>
  </si>
  <si>
    <t>Las instancias a las que pertenece la organización adoptan iniciativas presentadas por esta</t>
  </si>
  <si>
    <t>La organiza participa en la elaboración de los PDM</t>
  </si>
  <si>
    <t>La organización realiza alianzas con otros actores municipales y regionales</t>
  </si>
  <si>
    <t>La organización participa regularmente en los espacios  de concertación existentes</t>
  </si>
  <si>
    <t>La organización pertenece a redes, gremios, asociaciones u organizaciones de mayor nivel</t>
  </si>
  <si>
    <t>Unidad territorial:</t>
  </si>
  <si>
    <t xml:space="preserve">Municipio:                                             </t>
  </si>
  <si>
    <t>La junta y los comites ejercen liderazgo en la comunidad</t>
  </si>
  <si>
    <t>Se tiene presupuesto de ingresos y egresos para cada programa, proyecto, producto o servicio que ofrece la organización.</t>
  </si>
  <si>
    <t>La organización tiene conocimientos tecnicos, administrativos, economicos y juridicos que le permiten realizar contratos</t>
  </si>
  <si>
    <t xml:space="preserve">La organización ha contratado con instituciones públicas y privadas  </t>
  </si>
  <si>
    <t>Organización:</t>
  </si>
  <si>
    <t>Junta de Acción Comunal</t>
  </si>
  <si>
    <t>Turbo</t>
  </si>
  <si>
    <t>Responsable:</t>
  </si>
  <si>
    <t>22/09/2022</t>
  </si>
  <si>
    <t>Sandra Cristina Meneses Carvajal</t>
  </si>
  <si>
    <t>gestión del riesgo</t>
  </si>
  <si>
    <t>mecanismos de participación</t>
  </si>
  <si>
    <t>elaboración de proyectos</t>
  </si>
  <si>
    <t>Área</t>
  </si>
  <si>
    <t>Subárea</t>
  </si>
  <si>
    <t>Tema</t>
  </si>
  <si>
    <t>Calificación</t>
  </si>
  <si>
    <t>Instrumento para el levantamiento de información del nivel de organización comunitaria ICO</t>
  </si>
  <si>
    <t>Proyecto:</t>
  </si>
  <si>
    <t>Fecha:</t>
  </si>
  <si>
    <t>Calificación estructura organizacional</t>
  </si>
  <si>
    <t>Calificación planeación control</t>
  </si>
  <si>
    <t>Calificación comunicación y participación comunitaria</t>
  </si>
  <si>
    <t>Calificación formación y capacitación</t>
  </si>
  <si>
    <t>Calificación manejo económico, financiero y empresarial</t>
  </si>
  <si>
    <t>Calificación capacidad de gestión, ejecución y sostenibilidad</t>
  </si>
  <si>
    <t>Calificación contratación con entidades públicas y privadas</t>
  </si>
  <si>
    <t>Calificación gestión interna</t>
  </si>
  <si>
    <t>Calificación gestión externa</t>
  </si>
  <si>
    <t>Calificación gestión interna y externa</t>
  </si>
  <si>
    <t>Calificación conocimiento y relación con el entorno institucional y comunitario</t>
  </si>
  <si>
    <t>Calificación liderazgo individual y grupal</t>
  </si>
  <si>
    <t>Calificación asignación y cumplimiento de roles y responsabilidades</t>
  </si>
  <si>
    <t>Calificación cumplimiento de la legislación y normatividad respectiva. (Estatutos y reglamento)</t>
  </si>
  <si>
    <t>Calificación diagnóstico interno y externo</t>
  </si>
  <si>
    <t>Calificación planes, programas, proyectos</t>
  </si>
  <si>
    <t>Calificación seguimiento y evaluación</t>
  </si>
  <si>
    <t>Calificación convocatoria</t>
  </si>
  <si>
    <t>Calificación sistemas de comunicación y participación comunitaria</t>
  </si>
  <si>
    <t>Calificación manejo de conflictos</t>
  </si>
  <si>
    <t>Calificación capacitación</t>
  </si>
  <si>
    <t>Calificación conocimiento y experiencias</t>
  </si>
  <si>
    <t>Calificación fuentes de financiación</t>
  </si>
  <si>
    <t>Calificación presupuesto</t>
  </si>
  <si>
    <t>Calificación estados contables y financieros</t>
  </si>
  <si>
    <t>Calificación ejecución de proyectos</t>
  </si>
  <si>
    <t>Calificación duración y cobertura de los proyectos</t>
  </si>
  <si>
    <t>Calificación beneficios-Impactos</t>
  </si>
  <si>
    <t>Calificación conocimientos</t>
  </si>
  <si>
    <t>Calificación experiencia</t>
  </si>
  <si>
    <t>Calificación inversión de excedentes contractuales</t>
  </si>
  <si>
    <t>Calificación conocimiento de los planes de desarrollo municipales y regionales</t>
  </si>
  <si>
    <t>Calificación incidencia en los asuntos locales y municipales</t>
  </si>
  <si>
    <t>Calificación mecanismos y espacios de participación ciudadana y comunitaria</t>
  </si>
  <si>
    <t>1. Gestión interna</t>
  </si>
  <si>
    <t>1.1. Estructura organizacional</t>
  </si>
  <si>
    <t>1.1.1  Liderazgo individual y grupal</t>
  </si>
  <si>
    <t>1.1.2 Asignación y cumplimiento de roles y responsabilidades</t>
  </si>
  <si>
    <t>1.1.3 Cumplimiento de la legislación y normatividad respectiva. (Estatutos y reglamento)</t>
  </si>
  <si>
    <t>1.2 Planeación y control</t>
  </si>
  <si>
    <t>1.2.1 Diagnóstico interno y externo</t>
  </si>
  <si>
    <t>1.2.2 Planes, programas, proyectos</t>
  </si>
  <si>
    <t>1.2.3 Seguimiento y evaluación</t>
  </si>
  <si>
    <t>1.3 Comunicación y participación comunitaria</t>
  </si>
  <si>
    <t>1.3.1 Convocatoria</t>
  </si>
  <si>
    <t>1.3.2 Sistemas de comunicación y participación comunitaria</t>
  </si>
  <si>
    <t>1.3.3 Manejo de conflictos</t>
  </si>
  <si>
    <t>1.4 Formación y capacitación</t>
  </si>
  <si>
    <t>1.4.1 Capacitación</t>
  </si>
  <si>
    <t>1.4.2 Conocimiento y experiencias</t>
  </si>
  <si>
    <t>1.5 Manejo económico, financiero y empresarial</t>
  </si>
  <si>
    <t>1.5.1 Fuentes de financiación</t>
  </si>
  <si>
    <t>1.5.2 Presupuesto</t>
  </si>
  <si>
    <t>1.5.3 Estados contables y financieros</t>
  </si>
  <si>
    <t>1.6 Capacidad de gestión, ejecución y sostenibilidad</t>
  </si>
  <si>
    <t>1.6.1 Ejecución de proyectos</t>
  </si>
  <si>
    <t>1.6.2 Duración y cobertura de los proyectos</t>
  </si>
  <si>
    <t>1.6.3 Beneficios-Impactos</t>
  </si>
  <si>
    <t>1.7  Contratación con entidades públicas y privadas</t>
  </si>
  <si>
    <t>1.7.1  Conocimientos</t>
  </si>
  <si>
    <t>1.7.2  Experiencia</t>
  </si>
  <si>
    <t>1.7.3  Inversión de excedentes contractuales</t>
  </si>
  <si>
    <t>2 Gestión externa</t>
  </si>
  <si>
    <t>2.1 Conocimiento y relación con el entorno institucional y comunitario</t>
  </si>
  <si>
    <t>2.2.1 Conocimiento de los planes de desarrollo municipales y regionales</t>
  </si>
  <si>
    <t>2.2.2 Incidencia en los asuntos locales y municipales</t>
  </si>
  <si>
    <t>2.2.3 Mecanismos y espacios de participación ciudadana y comunitaria</t>
  </si>
  <si>
    <r>
      <t>La organización invierte parte de</t>
    </r>
    <r>
      <rPr>
        <sz val="10"/>
        <color indexed="10"/>
        <rFont val="Arial"/>
        <family val="2"/>
      </rPr>
      <t xml:space="preserve"> </t>
    </r>
    <r>
      <rPr>
        <sz val="10"/>
        <rFont val="Arial"/>
        <family val="2"/>
      </rPr>
      <t xml:space="preserve">las utilidades y excedentes en obras de beneficio comunitario </t>
    </r>
  </si>
  <si>
    <t>Conexión Urabá - Nueva Colonia - Apartadó a 110 kV</t>
  </si>
  <si>
    <t>Apartadó</t>
  </si>
  <si>
    <t>Centro poblado Churidó Pueblo</t>
  </si>
  <si>
    <t>Vereda Los Cuarenta</t>
  </si>
  <si>
    <t>Vereda Barro Colorado</t>
  </si>
  <si>
    <t>23/09/2022</t>
  </si>
  <si>
    <t>Barrio 19 de Marzo</t>
  </si>
  <si>
    <t>28/09/2022</t>
  </si>
  <si>
    <t>Vereda La Pola</t>
  </si>
  <si>
    <t>Vereda Puerto Escondido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</si>
</sst>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0"/>
      <name val="Arial"/>
    </font>
    <font>
      <b/>
      <sz val="14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b/>
      <sz val="10"/>
      <name val="Arial"/>
      <family val="2"/>
    </font>
    <font>
      <sz val="12"/>
      <name val="Arial"/>
    </font>
    <font>
      <sz val="10"/>
      <name val="Arial"/>
      <family val="2"/>
    </font>
    <font>
      <sz val="10"/>
      <color indexed="10"/>
      <name val="Arial"/>
      <family val="2"/>
    </font>
    <font>
      <sz val="14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theme="5" tint="0.59999389629810485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89">
    <xf numFmtId="0" fontId="0" fillId="0" borderId="0" xfId="0"/>
    <xf numFmtId="0" fontId="4" fillId="3" borderId="3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4" fillId="4" borderId="3" xfId="0" applyFont="1" applyFill="1" applyBorder="1" applyAlignment="1">
      <alignment horizontal="center" vertical="center" wrapText="1"/>
    </xf>
    <xf numFmtId="0" fontId="5" fillId="0" borderId="3" xfId="0" applyFont="1" applyBorder="1" applyAlignment="1">
      <alignment horizontal="center"/>
    </xf>
    <xf numFmtId="0" fontId="6" fillId="0" borderId="3" xfId="0" applyFont="1" applyBorder="1" applyAlignment="1">
      <alignment vertical="center" wrapText="1"/>
    </xf>
    <xf numFmtId="0" fontId="5" fillId="0" borderId="1" xfId="0" applyFont="1" applyBorder="1" applyAlignment="1">
      <alignment horizontal="center"/>
    </xf>
    <xf numFmtId="0" fontId="4" fillId="0" borderId="3" xfId="0" applyFont="1" applyBorder="1" applyAlignment="1">
      <alignment horizontal="center" vertical="center" wrapText="1"/>
    </xf>
    <xf numFmtId="0" fontId="4" fillId="4" borderId="18" xfId="0" applyFont="1" applyFill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/>
    </xf>
    <xf numFmtId="0" fontId="4" fillId="0" borderId="18" xfId="0" applyFont="1" applyBorder="1" applyAlignment="1">
      <alignment horizontal="center" vertical="center"/>
    </xf>
    <xf numFmtId="0" fontId="2" fillId="0" borderId="18" xfId="0" applyFont="1" applyFill="1" applyBorder="1" applyAlignment="1">
      <alignment horizontal="center" vertical="center"/>
    </xf>
    <xf numFmtId="2" fontId="2" fillId="0" borderId="18" xfId="0" applyNumberFormat="1" applyFont="1" applyFill="1" applyBorder="1" applyAlignment="1">
      <alignment horizontal="center" vertical="center"/>
    </xf>
    <xf numFmtId="2" fontId="2" fillId="0" borderId="18" xfId="0" applyNumberFormat="1" applyFont="1" applyBorder="1" applyAlignment="1">
      <alignment horizontal="center" vertical="center"/>
    </xf>
    <xf numFmtId="0" fontId="4" fillId="0" borderId="3" xfId="0" applyFont="1" applyBorder="1" applyAlignment="1">
      <alignment vertical="center" wrapText="1"/>
    </xf>
    <xf numFmtId="0" fontId="4" fillId="0" borderId="3" xfId="0" applyFont="1" applyBorder="1" applyAlignment="1">
      <alignment vertical="center"/>
    </xf>
    <xf numFmtId="2" fontId="2" fillId="6" borderId="18" xfId="0" applyNumberFormat="1" applyFont="1" applyFill="1" applyBorder="1" applyAlignment="1">
      <alignment horizontal="center" vertical="center"/>
    </xf>
    <xf numFmtId="0" fontId="4" fillId="0" borderId="7" xfId="0" applyFont="1" applyBorder="1" applyAlignment="1">
      <alignment vertical="center" wrapText="1"/>
    </xf>
    <xf numFmtId="2" fontId="2" fillId="7" borderId="18" xfId="0" applyNumberFormat="1" applyFont="1" applyFill="1" applyBorder="1" applyAlignment="1">
      <alignment horizontal="center" vertical="center"/>
    </xf>
    <xf numFmtId="0" fontId="6" fillId="0" borderId="0" xfId="0" applyFont="1" applyBorder="1" applyAlignment="1">
      <alignment vertical="center"/>
    </xf>
    <xf numFmtId="0" fontId="6" fillId="0" borderId="0" xfId="0" applyFont="1" applyAlignment="1">
      <alignment vertical="center"/>
    </xf>
    <xf numFmtId="0" fontId="4" fillId="0" borderId="0" xfId="0" applyFont="1" applyBorder="1" applyAlignment="1">
      <alignment vertical="center"/>
    </xf>
    <xf numFmtId="0" fontId="6" fillId="0" borderId="3" xfId="0" applyFont="1" applyBorder="1" applyAlignment="1">
      <alignment horizontal="center" vertical="center"/>
    </xf>
    <xf numFmtId="0" fontId="6" fillId="0" borderId="18" xfId="0" applyFont="1" applyBorder="1" applyAlignment="1">
      <alignment horizontal="center" vertical="center"/>
    </xf>
    <xf numFmtId="0" fontId="6" fillId="0" borderId="0" xfId="0" applyFont="1" applyBorder="1" applyAlignment="1">
      <alignment vertical="center" wrapText="1"/>
    </xf>
    <xf numFmtId="0" fontId="6" fillId="0" borderId="1" xfId="0" applyFont="1" applyBorder="1" applyAlignment="1">
      <alignment vertical="center" wrapText="1"/>
    </xf>
    <xf numFmtId="0" fontId="6" fillId="0" borderId="1" xfId="0" applyFont="1" applyBorder="1" applyAlignment="1">
      <alignment horizontal="center" vertical="center"/>
    </xf>
    <xf numFmtId="0" fontId="6" fillId="0" borderId="22" xfId="0" applyFont="1" applyBorder="1" applyAlignment="1">
      <alignment horizontal="center" vertical="center"/>
    </xf>
    <xf numFmtId="0" fontId="3" fillId="0" borderId="0" xfId="0" applyFont="1" applyBorder="1" applyAlignment="1">
      <alignment vertical="center"/>
    </xf>
    <xf numFmtId="2" fontId="1" fillId="2" borderId="14" xfId="0" applyNumberFormat="1" applyFont="1" applyFill="1" applyBorder="1" applyAlignment="1">
      <alignment horizontal="center" vertical="center"/>
    </xf>
    <xf numFmtId="0" fontId="8" fillId="0" borderId="0" xfId="0" applyFont="1" applyBorder="1" applyAlignment="1">
      <alignment vertical="center"/>
    </xf>
    <xf numFmtId="0" fontId="1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1" fillId="0" borderId="0" xfId="0" applyFont="1" applyBorder="1" applyAlignment="1">
      <alignment vertical="center"/>
    </xf>
    <xf numFmtId="2" fontId="2" fillId="8" borderId="26" xfId="0" applyNumberFormat="1" applyFont="1" applyFill="1" applyBorder="1" applyAlignment="1">
      <alignment horizontal="center" vertical="center"/>
    </xf>
    <xf numFmtId="2" fontId="1" fillId="0" borderId="14" xfId="0" applyNumberFormat="1" applyFont="1" applyFill="1" applyBorder="1" applyAlignment="1">
      <alignment horizontal="center" vertical="center"/>
    </xf>
    <xf numFmtId="2" fontId="0" fillId="0" borderId="3" xfId="0" applyNumberFormat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18" xfId="0" applyFont="1" applyFill="1" applyBorder="1" applyAlignment="1">
      <alignment horizontal="center" vertical="center" wrapText="1"/>
    </xf>
    <xf numFmtId="2" fontId="1" fillId="9" borderId="14" xfId="0" applyNumberFormat="1" applyFont="1" applyFill="1" applyBorder="1" applyAlignment="1">
      <alignment horizontal="center" vertical="center"/>
    </xf>
    <xf numFmtId="0" fontId="2" fillId="6" borderId="5" xfId="0" applyFont="1" applyFill="1" applyBorder="1" applyAlignment="1">
      <alignment horizontal="left" vertical="center"/>
    </xf>
    <xf numFmtId="0" fontId="2" fillId="6" borderId="6" xfId="0" applyFont="1" applyFill="1" applyBorder="1" applyAlignment="1">
      <alignment horizontal="left" vertical="center"/>
    </xf>
    <xf numFmtId="0" fontId="2" fillId="6" borderId="7" xfId="0" applyFont="1" applyFill="1" applyBorder="1" applyAlignment="1">
      <alignment horizontal="left" vertical="center"/>
    </xf>
    <xf numFmtId="0" fontId="2" fillId="7" borderId="21" xfId="0" applyFont="1" applyFill="1" applyBorder="1" applyAlignment="1">
      <alignment horizontal="left" vertical="center"/>
    </xf>
    <xf numFmtId="0" fontId="2" fillId="7" borderId="6" xfId="0" applyFont="1" applyFill="1" applyBorder="1" applyAlignment="1">
      <alignment horizontal="left" vertical="center"/>
    </xf>
    <xf numFmtId="0" fontId="2" fillId="7" borderId="7" xfId="0" applyFont="1" applyFill="1" applyBorder="1" applyAlignment="1">
      <alignment horizontal="left" vertical="center"/>
    </xf>
    <xf numFmtId="0" fontId="2" fillId="8" borderId="23" xfId="0" applyFont="1" applyFill="1" applyBorder="1" applyAlignment="1">
      <alignment horizontal="left" vertical="center"/>
    </xf>
    <xf numFmtId="0" fontId="2" fillId="8" borderId="24" xfId="0" applyFont="1" applyFill="1" applyBorder="1" applyAlignment="1">
      <alignment horizontal="left" vertical="center"/>
    </xf>
    <xf numFmtId="0" fontId="2" fillId="8" borderId="25" xfId="0" applyFont="1" applyFill="1" applyBorder="1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4" fillId="0" borderId="20" xfId="0" applyFont="1" applyBorder="1" applyAlignment="1">
      <alignment horizontal="left" vertical="center" wrapText="1"/>
    </xf>
    <xf numFmtId="0" fontId="4" fillId="0" borderId="16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 wrapText="1"/>
    </xf>
    <xf numFmtId="0" fontId="4" fillId="0" borderId="2" xfId="0" applyFont="1" applyBorder="1" applyAlignment="1">
      <alignment horizontal="left" vertical="center" wrapText="1"/>
    </xf>
    <xf numFmtId="0" fontId="4" fillId="0" borderId="4" xfId="0" applyFont="1" applyBorder="1" applyAlignment="1">
      <alignment horizontal="left" vertical="center" wrapText="1"/>
    </xf>
    <xf numFmtId="0" fontId="2" fillId="5" borderId="3" xfId="0" applyFont="1" applyFill="1" applyBorder="1" applyAlignment="1">
      <alignment horizontal="left" vertical="center"/>
    </xf>
    <xf numFmtId="0" fontId="4" fillId="0" borderId="1" xfId="0" applyFont="1" applyBorder="1" applyAlignment="1">
      <alignment vertical="center" wrapText="1"/>
    </xf>
    <xf numFmtId="0" fontId="4" fillId="0" borderId="2" xfId="0" applyFont="1" applyBorder="1" applyAlignment="1">
      <alignment vertical="center" wrapText="1"/>
    </xf>
    <xf numFmtId="0" fontId="4" fillId="0" borderId="4" xfId="0" applyFont="1" applyBorder="1" applyAlignment="1">
      <alignment vertical="center" wrapText="1"/>
    </xf>
    <xf numFmtId="0" fontId="2" fillId="5" borderId="5" xfId="0" applyFont="1" applyFill="1" applyBorder="1" applyAlignment="1">
      <alignment horizontal="left" vertical="center"/>
    </xf>
    <xf numFmtId="0" fontId="2" fillId="5" borderId="6" xfId="0" applyFont="1" applyFill="1" applyBorder="1" applyAlignment="1">
      <alignment horizontal="left" vertical="center"/>
    </xf>
    <xf numFmtId="0" fontId="2" fillId="5" borderId="7" xfId="0" applyFont="1" applyFill="1" applyBorder="1" applyAlignment="1">
      <alignment horizontal="left" vertical="center"/>
    </xf>
    <xf numFmtId="0" fontId="2" fillId="5" borderId="5" xfId="0" applyFont="1" applyFill="1" applyBorder="1" applyAlignment="1">
      <alignment horizontal="left" vertical="center" wrapText="1"/>
    </xf>
    <xf numFmtId="0" fontId="2" fillId="5" borderId="6" xfId="0" applyFont="1" applyFill="1" applyBorder="1" applyAlignment="1">
      <alignment horizontal="left" vertical="center" wrapText="1"/>
    </xf>
    <xf numFmtId="0" fontId="2" fillId="5" borderId="7" xfId="0" applyFont="1" applyFill="1" applyBorder="1" applyAlignment="1">
      <alignment horizontal="left" vertical="center" wrapText="1"/>
    </xf>
    <xf numFmtId="0" fontId="2" fillId="6" borderId="5" xfId="0" applyFont="1" applyFill="1" applyBorder="1" applyAlignment="1">
      <alignment horizontal="left" vertical="center" wrapText="1"/>
    </xf>
    <xf numFmtId="0" fontId="2" fillId="6" borderId="6" xfId="0" applyFont="1" applyFill="1" applyBorder="1" applyAlignment="1">
      <alignment horizontal="left" vertical="center" wrapText="1"/>
    </xf>
    <xf numFmtId="0" fontId="2" fillId="6" borderId="7" xfId="0" applyFont="1" applyFill="1" applyBorder="1" applyAlignment="1">
      <alignment horizontal="left" vertical="center" wrapText="1"/>
    </xf>
    <xf numFmtId="0" fontId="6" fillId="0" borderId="2" xfId="0" applyFont="1" applyBorder="1" applyAlignment="1">
      <alignment vertical="center"/>
    </xf>
    <xf numFmtId="0" fontId="6" fillId="0" borderId="4" xfId="0" applyFont="1" applyBorder="1" applyAlignment="1">
      <alignment vertical="center"/>
    </xf>
    <xf numFmtId="0" fontId="4" fillId="0" borderId="10" xfId="0" applyFont="1" applyBorder="1" applyAlignment="1">
      <alignment horizontal="left" vertical="center" wrapText="1"/>
    </xf>
    <xf numFmtId="0" fontId="4" fillId="0" borderId="11" xfId="0" applyFont="1" applyBorder="1" applyAlignment="1">
      <alignment horizontal="left" vertical="center" wrapText="1"/>
    </xf>
    <xf numFmtId="0" fontId="4" fillId="0" borderId="12" xfId="0" applyFont="1" applyBorder="1" applyAlignment="1">
      <alignment horizontal="left" vertical="center" wrapText="1"/>
    </xf>
    <xf numFmtId="0" fontId="4" fillId="0" borderId="8" xfId="0" applyFont="1" applyBorder="1" applyAlignment="1">
      <alignment horizontal="left" vertical="center"/>
    </xf>
    <xf numFmtId="0" fontId="4" fillId="0" borderId="9" xfId="0" applyFont="1" applyBorder="1" applyAlignment="1">
      <alignment horizontal="left" vertical="center"/>
    </xf>
    <xf numFmtId="0" fontId="4" fillId="0" borderId="19" xfId="0" applyFont="1" applyBorder="1" applyAlignment="1">
      <alignment horizontal="left" vertical="center" wrapText="1"/>
    </xf>
    <xf numFmtId="0" fontId="1" fillId="0" borderId="0" xfId="0" applyFont="1" applyAlignment="1">
      <alignment horizontal="center" vertical="center" wrapText="1"/>
    </xf>
    <xf numFmtId="0" fontId="1" fillId="0" borderId="13" xfId="0" applyFont="1" applyBorder="1" applyAlignment="1">
      <alignment horizontal="left" vertical="center"/>
    </xf>
    <xf numFmtId="0" fontId="1" fillId="0" borderId="14" xfId="0" applyFont="1" applyBorder="1" applyAlignment="1">
      <alignment horizontal="left" vertical="center"/>
    </xf>
    <xf numFmtId="0" fontId="1" fillId="0" borderId="14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17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9DF54D-BA7D-45DB-8223-7FD66F14CD37}">
  <dimension ref="A1:I91"/>
  <sheetViews>
    <sheetView topLeftCell="A68" zoomScale="55" zoomScaleNormal="55" workbookViewId="0">
      <selection activeCell="I89" sqref="I89"/>
    </sheetView>
  </sheetViews>
  <sheetFormatPr baseColWidth="10" defaultRowHeight="12.5" x14ac:dyDescent="0.25"/>
  <cols>
    <col min="1" max="1" width="9.26953125" style="20" customWidth="1"/>
    <col min="2" max="2" width="19" style="20" customWidth="1"/>
    <col min="3" max="3" width="23.81640625" style="20" customWidth="1"/>
    <col min="4" max="4" width="35.81640625" style="20" customWidth="1"/>
    <col min="5" max="5" width="8.81640625" style="20" customWidth="1"/>
    <col min="6" max="6" width="10.1796875" style="20" customWidth="1"/>
    <col min="7" max="7" width="10.90625" style="20"/>
    <col min="8" max="8" width="7.54296875" style="20" customWidth="1"/>
    <col min="9" max="9" width="8.453125" style="20" customWidth="1"/>
    <col min="10" max="16384" width="10.90625" style="19"/>
  </cols>
  <sheetData>
    <row r="1" spans="1:9" s="30" customFormat="1" ht="18" x14ac:dyDescent="0.25">
      <c r="A1" s="76" t="s">
        <v>65</v>
      </c>
      <c r="B1" s="76"/>
      <c r="C1" s="76"/>
      <c r="D1" s="76"/>
      <c r="E1" s="76"/>
      <c r="F1" s="76"/>
      <c r="G1" s="76"/>
      <c r="H1" s="76"/>
      <c r="I1" s="76"/>
    </row>
    <row r="2" spans="1:9" s="30" customFormat="1" ht="18" x14ac:dyDescent="0.25">
      <c r="A2" s="49"/>
      <c r="B2" s="49"/>
      <c r="C2" s="49"/>
      <c r="D2" s="49"/>
      <c r="E2" s="49"/>
      <c r="F2" s="49"/>
      <c r="G2" s="49"/>
      <c r="H2" s="49"/>
      <c r="I2" s="49"/>
    </row>
    <row r="3" spans="1:9" s="30" customFormat="1" ht="18" x14ac:dyDescent="0.25">
      <c r="A3" s="31" t="s">
        <v>66</v>
      </c>
      <c r="B3" s="31"/>
      <c r="C3" s="49" t="s">
        <v>136</v>
      </c>
      <c r="D3" s="49"/>
      <c r="E3" s="49"/>
      <c r="F3" s="49"/>
      <c r="G3" s="49"/>
      <c r="H3" s="49"/>
      <c r="I3" s="49"/>
    </row>
    <row r="4" spans="1:9" s="30" customFormat="1" ht="18" x14ac:dyDescent="0.25">
      <c r="A4" s="31" t="s">
        <v>52</v>
      </c>
      <c r="B4" s="31"/>
      <c r="C4" s="49" t="s">
        <v>53</v>
      </c>
      <c r="D4" s="49"/>
      <c r="E4" s="49"/>
      <c r="F4" s="49"/>
      <c r="G4" s="49"/>
      <c r="H4" s="49"/>
      <c r="I4" s="49"/>
    </row>
    <row r="5" spans="1:9" s="30" customFormat="1" ht="18" x14ac:dyDescent="0.25">
      <c r="A5" s="31" t="s">
        <v>47</v>
      </c>
      <c r="B5" s="31"/>
      <c r="C5" s="31" t="s">
        <v>137</v>
      </c>
      <c r="D5" s="31" t="s">
        <v>46</v>
      </c>
      <c r="E5" s="49" t="s">
        <v>138</v>
      </c>
      <c r="F5" s="49"/>
      <c r="G5" s="49"/>
      <c r="H5" s="49"/>
      <c r="I5" s="49"/>
    </row>
    <row r="6" spans="1:9" s="30" customFormat="1" ht="18" x14ac:dyDescent="0.25">
      <c r="A6" s="31" t="s">
        <v>67</v>
      </c>
      <c r="B6" s="31"/>
      <c r="C6" s="31" t="s">
        <v>56</v>
      </c>
      <c r="D6" s="31"/>
      <c r="E6" s="31"/>
      <c r="F6" s="31"/>
      <c r="G6" s="31"/>
      <c r="H6" s="31"/>
      <c r="I6" s="31"/>
    </row>
    <row r="7" spans="1:9" s="30" customFormat="1" ht="18" x14ac:dyDescent="0.25">
      <c r="A7" s="33" t="s">
        <v>55</v>
      </c>
      <c r="B7" s="33"/>
      <c r="C7" s="33" t="s">
        <v>57</v>
      </c>
      <c r="D7" s="33"/>
      <c r="E7" s="33"/>
      <c r="F7" s="33"/>
      <c r="G7" s="33"/>
      <c r="H7" s="33"/>
      <c r="I7" s="33"/>
    </row>
    <row r="8" spans="1:9" ht="13.5" thickBot="1" x14ac:dyDescent="0.3">
      <c r="A8" s="21"/>
      <c r="B8" s="21"/>
      <c r="C8" s="21"/>
      <c r="D8" s="21"/>
      <c r="E8" s="21"/>
      <c r="F8" s="21"/>
      <c r="G8" s="21"/>
      <c r="H8" s="21"/>
      <c r="I8" s="21"/>
    </row>
    <row r="9" spans="1:9" s="30" customFormat="1" ht="18" x14ac:dyDescent="0.25">
      <c r="A9" s="77" t="s">
        <v>0</v>
      </c>
      <c r="B9" s="78"/>
      <c r="C9" s="36">
        <f>I91</f>
        <v>4.037698412698413</v>
      </c>
      <c r="D9" s="79"/>
      <c r="E9" s="79"/>
      <c r="F9" s="79"/>
      <c r="G9" s="79"/>
      <c r="H9" s="79"/>
      <c r="I9" s="80"/>
    </row>
    <row r="10" spans="1:9" x14ac:dyDescent="0.25">
      <c r="A10" s="81" t="s">
        <v>61</v>
      </c>
      <c r="B10" s="83" t="s">
        <v>62</v>
      </c>
      <c r="C10" s="83" t="s">
        <v>63</v>
      </c>
      <c r="D10" s="85" t="s">
        <v>1</v>
      </c>
      <c r="E10" s="86" t="s">
        <v>64</v>
      </c>
      <c r="F10" s="87"/>
      <c r="G10" s="87"/>
      <c r="H10" s="87"/>
      <c r="I10" s="88"/>
    </row>
    <row r="11" spans="1:9" ht="13" x14ac:dyDescent="0.25">
      <c r="A11" s="81"/>
      <c r="B11" s="83"/>
      <c r="C11" s="83"/>
      <c r="D11" s="85"/>
      <c r="E11" s="37">
        <v>1</v>
      </c>
      <c r="F11" s="37">
        <v>2</v>
      </c>
      <c r="G11" s="37">
        <v>3</v>
      </c>
      <c r="H11" s="37">
        <v>4</v>
      </c>
      <c r="I11" s="38">
        <v>5</v>
      </c>
    </row>
    <row r="12" spans="1:9" ht="26" x14ac:dyDescent="0.25">
      <c r="A12" s="82"/>
      <c r="B12" s="84"/>
      <c r="C12" s="84"/>
      <c r="D12" s="86"/>
      <c r="E12" s="7" t="s">
        <v>2</v>
      </c>
      <c r="F12" s="9" t="s">
        <v>3</v>
      </c>
      <c r="G12" s="9" t="s">
        <v>4</v>
      </c>
      <c r="H12" s="9" t="s">
        <v>5</v>
      </c>
      <c r="I12" s="10" t="s">
        <v>6</v>
      </c>
    </row>
    <row r="13" spans="1:9" ht="25" x14ac:dyDescent="0.35">
      <c r="A13" s="50" t="s">
        <v>102</v>
      </c>
      <c r="B13" s="52" t="s">
        <v>103</v>
      </c>
      <c r="C13" s="52" t="s">
        <v>104</v>
      </c>
      <c r="D13" s="5" t="s">
        <v>48</v>
      </c>
      <c r="E13" s="22"/>
      <c r="F13" s="22"/>
      <c r="G13" s="22"/>
      <c r="H13" s="4">
        <v>4</v>
      </c>
      <c r="I13" s="23"/>
    </row>
    <row r="14" spans="1:9" ht="25" x14ac:dyDescent="0.35">
      <c r="A14" s="51"/>
      <c r="B14" s="53"/>
      <c r="C14" s="54"/>
      <c r="D14" s="5" t="s">
        <v>7</v>
      </c>
      <c r="E14" s="22"/>
      <c r="F14" s="22"/>
      <c r="G14" s="22"/>
      <c r="H14" s="4">
        <v>4</v>
      </c>
      <c r="I14" s="23"/>
    </row>
    <row r="15" spans="1:9" s="28" customFormat="1" ht="15.5" x14ac:dyDescent="0.25">
      <c r="A15" s="51"/>
      <c r="B15" s="53"/>
      <c r="C15" s="59" t="s">
        <v>79</v>
      </c>
      <c r="D15" s="60"/>
      <c r="E15" s="60"/>
      <c r="F15" s="60"/>
      <c r="G15" s="60"/>
      <c r="H15" s="61"/>
      <c r="I15" s="11">
        <f>(E13+F13+G13+H13+I13+E14+F14+G14+H14+I14)/2</f>
        <v>4</v>
      </c>
    </row>
    <row r="16" spans="1:9" ht="25" x14ac:dyDescent="0.35">
      <c r="A16" s="51"/>
      <c r="B16" s="53"/>
      <c r="C16" s="52" t="s">
        <v>105</v>
      </c>
      <c r="D16" s="5" t="s">
        <v>8</v>
      </c>
      <c r="E16" s="22"/>
      <c r="F16" s="22"/>
      <c r="G16" s="22"/>
      <c r="H16" s="4">
        <v>4</v>
      </c>
      <c r="I16" s="4"/>
    </row>
    <row r="17" spans="1:9" ht="37.5" x14ac:dyDescent="0.35">
      <c r="A17" s="51"/>
      <c r="B17" s="53"/>
      <c r="C17" s="53"/>
      <c r="D17" s="5" t="s">
        <v>9</v>
      </c>
      <c r="E17" s="22"/>
      <c r="F17" s="22"/>
      <c r="G17" s="22"/>
      <c r="H17" s="4"/>
      <c r="I17" s="4">
        <v>5</v>
      </c>
    </row>
    <row r="18" spans="1:9" ht="50" x14ac:dyDescent="0.35">
      <c r="A18" s="51"/>
      <c r="B18" s="53"/>
      <c r="C18" s="54"/>
      <c r="D18" s="5" t="s">
        <v>10</v>
      </c>
      <c r="E18" s="22"/>
      <c r="F18" s="22"/>
      <c r="G18" s="22"/>
      <c r="H18" s="4"/>
      <c r="I18" s="4">
        <v>5</v>
      </c>
    </row>
    <row r="19" spans="1:9" s="28" customFormat="1" ht="15.5" x14ac:dyDescent="0.25">
      <c r="A19" s="51"/>
      <c r="B19" s="53"/>
      <c r="C19" s="62" t="s">
        <v>80</v>
      </c>
      <c r="D19" s="63"/>
      <c r="E19" s="63"/>
      <c r="F19" s="63"/>
      <c r="G19" s="63"/>
      <c r="H19" s="64"/>
      <c r="I19" s="12">
        <f>(E16+F16+G16+H16+I16+E17+F17+G17+H17+I17+E18+F18+G18+I18)/3</f>
        <v>4.666666666666667</v>
      </c>
    </row>
    <row r="20" spans="1:9" ht="50" x14ac:dyDescent="0.35">
      <c r="A20" s="51"/>
      <c r="B20" s="53"/>
      <c r="C20" s="52" t="s">
        <v>106</v>
      </c>
      <c r="D20" s="5" t="s">
        <v>11</v>
      </c>
      <c r="E20" s="22"/>
      <c r="F20" s="22"/>
      <c r="G20" s="4"/>
      <c r="H20" s="4">
        <v>4</v>
      </c>
      <c r="I20" s="23"/>
    </row>
    <row r="21" spans="1:9" ht="37.5" x14ac:dyDescent="0.35">
      <c r="A21" s="51"/>
      <c r="B21" s="53"/>
      <c r="C21" s="54"/>
      <c r="D21" s="5" t="s">
        <v>1</v>
      </c>
      <c r="E21" s="22"/>
      <c r="F21" s="22"/>
      <c r="G21" s="4">
        <v>3</v>
      </c>
      <c r="H21" s="4"/>
      <c r="I21" s="23"/>
    </row>
    <row r="22" spans="1:9" s="28" customFormat="1" ht="15.5" x14ac:dyDescent="0.25">
      <c r="A22" s="51"/>
      <c r="B22" s="54"/>
      <c r="C22" s="62" t="s">
        <v>81</v>
      </c>
      <c r="D22" s="63"/>
      <c r="E22" s="63"/>
      <c r="F22" s="63"/>
      <c r="G22" s="63"/>
      <c r="H22" s="64"/>
      <c r="I22" s="11">
        <f>(E20+F20+G20+H20+I20+E21+F21+G21+I21)/2</f>
        <v>3.5</v>
      </c>
    </row>
    <row r="23" spans="1:9" s="28" customFormat="1" ht="15.5" x14ac:dyDescent="0.25">
      <c r="A23" s="51"/>
      <c r="B23" s="40" t="s">
        <v>68</v>
      </c>
      <c r="C23" s="41"/>
      <c r="D23" s="41"/>
      <c r="E23" s="41"/>
      <c r="F23" s="41"/>
      <c r="G23" s="41"/>
      <c r="H23" s="42"/>
      <c r="I23" s="16">
        <f>(I15+I19+I22)/3</f>
        <v>4.0555555555555562</v>
      </c>
    </row>
    <row r="24" spans="1:9" ht="37.5" x14ac:dyDescent="0.35">
      <c r="A24" s="51"/>
      <c r="B24" s="52" t="s">
        <v>107</v>
      </c>
      <c r="C24" s="52" t="s">
        <v>108</v>
      </c>
      <c r="D24" s="5" t="s">
        <v>12</v>
      </c>
      <c r="E24" s="22"/>
      <c r="F24" s="4"/>
      <c r="G24" s="4"/>
      <c r="H24" s="4"/>
      <c r="I24" s="4">
        <v>5</v>
      </c>
    </row>
    <row r="25" spans="1:9" ht="25" x14ac:dyDescent="0.35">
      <c r="A25" s="51"/>
      <c r="B25" s="53"/>
      <c r="C25" s="53"/>
      <c r="D25" s="24" t="s">
        <v>13</v>
      </c>
      <c r="E25" s="22"/>
      <c r="F25" s="4"/>
      <c r="G25" s="4"/>
      <c r="H25" s="4"/>
      <c r="I25" s="4">
        <v>5</v>
      </c>
    </row>
    <row r="26" spans="1:9" ht="25" x14ac:dyDescent="0.35">
      <c r="A26" s="51"/>
      <c r="B26" s="53"/>
      <c r="C26" s="54"/>
      <c r="D26" s="5" t="s">
        <v>14</v>
      </c>
      <c r="E26" s="22"/>
      <c r="F26" s="4">
        <v>2</v>
      </c>
      <c r="G26" s="4"/>
      <c r="H26" s="4"/>
      <c r="I26" s="4"/>
    </row>
    <row r="27" spans="1:9" s="28" customFormat="1" ht="15.5" x14ac:dyDescent="0.25">
      <c r="A27" s="51"/>
      <c r="B27" s="53"/>
      <c r="C27" s="59" t="s">
        <v>82</v>
      </c>
      <c r="D27" s="60"/>
      <c r="E27" s="60"/>
      <c r="F27" s="60"/>
      <c r="G27" s="60"/>
      <c r="H27" s="61"/>
      <c r="I27" s="13">
        <f>(E24+F24+G24+H24+I24+E25+F25+G25+H25+I25+E26+F26+G26+H26+I26)/3</f>
        <v>4</v>
      </c>
    </row>
    <row r="28" spans="1:9" ht="50" x14ac:dyDescent="0.35">
      <c r="A28" s="51"/>
      <c r="B28" s="53"/>
      <c r="C28" s="52" t="s">
        <v>109</v>
      </c>
      <c r="D28" s="5" t="s">
        <v>15</v>
      </c>
      <c r="E28" s="22"/>
      <c r="F28" s="4"/>
      <c r="G28" s="4">
        <v>3</v>
      </c>
      <c r="H28" s="22"/>
      <c r="I28" s="23"/>
    </row>
    <row r="29" spans="1:9" ht="37.5" x14ac:dyDescent="0.35">
      <c r="A29" s="51"/>
      <c r="B29" s="53"/>
      <c r="C29" s="54"/>
      <c r="D29" s="5" t="s">
        <v>16</v>
      </c>
      <c r="E29" s="22"/>
      <c r="F29" s="4">
        <v>2</v>
      </c>
      <c r="G29" s="4"/>
      <c r="H29" s="22"/>
      <c r="I29" s="23"/>
    </row>
    <row r="30" spans="1:9" s="28" customFormat="1" ht="15.5" x14ac:dyDescent="0.25">
      <c r="A30" s="51"/>
      <c r="B30" s="53"/>
      <c r="C30" s="59" t="s">
        <v>83</v>
      </c>
      <c r="D30" s="60"/>
      <c r="E30" s="60"/>
      <c r="F30" s="60"/>
      <c r="G30" s="60"/>
      <c r="H30" s="61"/>
      <c r="I30" s="13">
        <f>(E28+F28+G28+H28+I28+E29+F29+G29+H29+I29)/2</f>
        <v>2.5</v>
      </c>
    </row>
    <row r="31" spans="1:9" ht="37.5" x14ac:dyDescent="0.35">
      <c r="A31" s="51"/>
      <c r="B31" s="53"/>
      <c r="C31" s="14" t="s">
        <v>110</v>
      </c>
      <c r="D31" s="5" t="s">
        <v>17</v>
      </c>
      <c r="E31" s="22"/>
      <c r="F31" s="22"/>
      <c r="G31" s="4">
        <v>3</v>
      </c>
      <c r="H31" s="22"/>
      <c r="I31" s="23"/>
    </row>
    <row r="32" spans="1:9" s="28" customFormat="1" ht="15.5" x14ac:dyDescent="0.25">
      <c r="A32" s="51"/>
      <c r="B32" s="54"/>
      <c r="C32" s="59" t="s">
        <v>84</v>
      </c>
      <c r="D32" s="60"/>
      <c r="E32" s="60"/>
      <c r="F32" s="60"/>
      <c r="G32" s="60"/>
      <c r="H32" s="61"/>
      <c r="I32" s="13">
        <f>(E31+F31+G31+H31+I31)/1</f>
        <v>3</v>
      </c>
    </row>
    <row r="33" spans="1:9" s="28" customFormat="1" ht="15.5" x14ac:dyDescent="0.25">
      <c r="A33" s="51"/>
      <c r="B33" s="65" t="s">
        <v>69</v>
      </c>
      <c r="C33" s="66"/>
      <c r="D33" s="66"/>
      <c r="E33" s="66"/>
      <c r="F33" s="66"/>
      <c r="G33" s="66"/>
      <c r="H33" s="67"/>
      <c r="I33" s="16">
        <f>(I27+I30+I32)/3</f>
        <v>3.1666666666666665</v>
      </c>
    </row>
    <row r="34" spans="1:9" ht="50" x14ac:dyDescent="0.35">
      <c r="A34" s="51"/>
      <c r="B34" s="52" t="s">
        <v>111</v>
      </c>
      <c r="C34" s="15" t="s">
        <v>112</v>
      </c>
      <c r="D34" s="5" t="s">
        <v>18</v>
      </c>
      <c r="E34" s="22"/>
      <c r="F34" s="22"/>
      <c r="G34" s="22"/>
      <c r="H34" s="4">
        <v>4</v>
      </c>
      <c r="I34" s="23"/>
    </row>
    <row r="35" spans="1:9" s="28" customFormat="1" ht="15.5" x14ac:dyDescent="0.25">
      <c r="A35" s="51"/>
      <c r="B35" s="53"/>
      <c r="C35" s="59" t="s">
        <v>85</v>
      </c>
      <c r="D35" s="60"/>
      <c r="E35" s="60"/>
      <c r="F35" s="60"/>
      <c r="G35" s="60"/>
      <c r="H35" s="61"/>
      <c r="I35" s="13">
        <f>(E34+F34+G34+H34+I34)/1</f>
        <v>4</v>
      </c>
    </row>
    <row r="36" spans="1:9" ht="62.5" x14ac:dyDescent="0.35">
      <c r="A36" s="51"/>
      <c r="B36" s="53"/>
      <c r="C36" s="52" t="s">
        <v>113</v>
      </c>
      <c r="D36" s="5" t="s">
        <v>19</v>
      </c>
      <c r="E36" s="22"/>
      <c r="F36" s="22"/>
      <c r="G36" s="4"/>
      <c r="H36" s="4">
        <v>4</v>
      </c>
      <c r="I36" s="23"/>
    </row>
    <row r="37" spans="1:9" ht="25" x14ac:dyDescent="0.35">
      <c r="A37" s="51"/>
      <c r="B37" s="53"/>
      <c r="C37" s="54"/>
      <c r="D37" s="5" t="s">
        <v>20</v>
      </c>
      <c r="E37" s="22"/>
      <c r="F37" s="22"/>
      <c r="G37" s="4">
        <v>3</v>
      </c>
      <c r="H37" s="4"/>
      <c r="I37" s="23"/>
    </row>
    <row r="38" spans="1:9" s="28" customFormat="1" ht="15.5" x14ac:dyDescent="0.25">
      <c r="A38" s="51"/>
      <c r="B38" s="53"/>
      <c r="C38" s="59" t="s">
        <v>86</v>
      </c>
      <c r="D38" s="60"/>
      <c r="E38" s="60"/>
      <c r="F38" s="60"/>
      <c r="G38" s="60"/>
      <c r="H38" s="61"/>
      <c r="I38" s="13">
        <f>(E36+F36+G36+H36+I36+E37+F37+G37+H37+I37)/2</f>
        <v>3.5</v>
      </c>
    </row>
    <row r="39" spans="1:9" ht="37.5" x14ac:dyDescent="0.35">
      <c r="A39" s="51"/>
      <c r="B39" s="53"/>
      <c r="C39" s="15" t="s">
        <v>114</v>
      </c>
      <c r="D39" s="5" t="s">
        <v>21</v>
      </c>
      <c r="E39" s="22"/>
      <c r="F39" s="22"/>
      <c r="G39" s="22"/>
      <c r="H39" s="22"/>
      <c r="I39" s="4">
        <v>5</v>
      </c>
    </row>
    <row r="40" spans="1:9" s="28" customFormat="1" ht="15.5" x14ac:dyDescent="0.25">
      <c r="A40" s="51"/>
      <c r="B40" s="54"/>
      <c r="C40" s="59" t="s">
        <v>87</v>
      </c>
      <c r="D40" s="60"/>
      <c r="E40" s="60"/>
      <c r="F40" s="60"/>
      <c r="G40" s="60"/>
      <c r="H40" s="61"/>
      <c r="I40" s="13">
        <f>(E39+F39+G39+H39+I39)/1</f>
        <v>5</v>
      </c>
    </row>
    <row r="41" spans="1:9" s="28" customFormat="1" ht="15.5" x14ac:dyDescent="0.25">
      <c r="A41" s="51"/>
      <c r="B41" s="40" t="s">
        <v>70</v>
      </c>
      <c r="C41" s="41"/>
      <c r="D41" s="41"/>
      <c r="E41" s="41"/>
      <c r="F41" s="41"/>
      <c r="G41" s="41"/>
      <c r="H41" s="42"/>
      <c r="I41" s="16">
        <f>(I35+I38+I40)/3</f>
        <v>4.166666666666667</v>
      </c>
    </row>
    <row r="42" spans="1:9" ht="37.5" x14ac:dyDescent="0.35">
      <c r="A42" s="51"/>
      <c r="B42" s="52" t="s">
        <v>115</v>
      </c>
      <c r="C42" s="15" t="s">
        <v>116</v>
      </c>
      <c r="D42" s="5" t="s">
        <v>22</v>
      </c>
      <c r="E42" s="22"/>
      <c r="F42" s="22"/>
      <c r="G42" s="22"/>
      <c r="H42" s="22"/>
      <c r="I42" s="4">
        <v>5</v>
      </c>
    </row>
    <row r="43" spans="1:9" s="28" customFormat="1" ht="15.5" x14ac:dyDescent="0.25">
      <c r="A43" s="51"/>
      <c r="B43" s="53"/>
      <c r="C43" s="59" t="s">
        <v>88</v>
      </c>
      <c r="D43" s="60"/>
      <c r="E43" s="60"/>
      <c r="F43" s="60"/>
      <c r="G43" s="60"/>
      <c r="H43" s="61"/>
      <c r="I43" s="13">
        <f>(E42+F42+G42+H42+I42)/1</f>
        <v>5</v>
      </c>
    </row>
    <row r="44" spans="1:9" ht="37.5" x14ac:dyDescent="0.35">
      <c r="A44" s="51"/>
      <c r="B44" s="53"/>
      <c r="C44" s="14" t="s">
        <v>117</v>
      </c>
      <c r="D44" s="5" t="s">
        <v>23</v>
      </c>
      <c r="E44" s="22"/>
      <c r="F44" s="22"/>
      <c r="G44" s="22"/>
      <c r="H44" s="22"/>
      <c r="I44" s="4">
        <v>5</v>
      </c>
    </row>
    <row r="45" spans="1:9" s="28" customFormat="1" ht="15.5" x14ac:dyDescent="0.25">
      <c r="A45" s="51"/>
      <c r="B45" s="54"/>
      <c r="C45" s="59" t="s">
        <v>89</v>
      </c>
      <c r="D45" s="60"/>
      <c r="E45" s="60"/>
      <c r="F45" s="60"/>
      <c r="G45" s="60"/>
      <c r="H45" s="61"/>
      <c r="I45" s="13">
        <f>(E44+F44+G44+H44+I44)/1</f>
        <v>5</v>
      </c>
    </row>
    <row r="46" spans="1:9" s="28" customFormat="1" ht="15.5" x14ac:dyDescent="0.25">
      <c r="A46" s="51"/>
      <c r="B46" s="40" t="s">
        <v>71</v>
      </c>
      <c r="C46" s="41"/>
      <c r="D46" s="41"/>
      <c r="E46" s="41"/>
      <c r="F46" s="41"/>
      <c r="G46" s="41"/>
      <c r="H46" s="42"/>
      <c r="I46" s="16">
        <f>(I43+I45)/2</f>
        <v>5</v>
      </c>
    </row>
    <row r="47" spans="1:9" ht="51" customHeight="1" x14ac:dyDescent="0.35">
      <c r="A47" s="51"/>
      <c r="B47" s="52" t="s">
        <v>118</v>
      </c>
      <c r="C47" s="52" t="s">
        <v>119</v>
      </c>
      <c r="D47" s="5" t="s">
        <v>24</v>
      </c>
      <c r="E47" s="22"/>
      <c r="F47" s="22"/>
      <c r="G47" s="22"/>
      <c r="H47" s="22"/>
      <c r="I47" s="4">
        <v>4</v>
      </c>
    </row>
    <row r="48" spans="1:9" ht="25" x14ac:dyDescent="0.35">
      <c r="A48" s="51"/>
      <c r="B48" s="53"/>
      <c r="C48" s="54"/>
      <c r="D48" s="5" t="s">
        <v>25</v>
      </c>
      <c r="E48" s="22"/>
      <c r="F48" s="22"/>
      <c r="G48" s="22"/>
      <c r="H48" s="22"/>
      <c r="I48" s="4">
        <v>4</v>
      </c>
    </row>
    <row r="49" spans="1:9" s="28" customFormat="1" ht="15.5" x14ac:dyDescent="0.25">
      <c r="A49" s="51"/>
      <c r="B49" s="53"/>
      <c r="C49" s="59" t="s">
        <v>90</v>
      </c>
      <c r="D49" s="60"/>
      <c r="E49" s="60"/>
      <c r="F49" s="60"/>
      <c r="G49" s="60"/>
      <c r="H49" s="61"/>
      <c r="I49" s="13">
        <f>(E47+F47+G47+H47+I47+E48+F48+G48+H48+I48)/2</f>
        <v>4</v>
      </c>
    </row>
    <row r="50" spans="1:9" ht="50" x14ac:dyDescent="0.35">
      <c r="A50" s="51"/>
      <c r="B50" s="53"/>
      <c r="C50" s="73" t="s">
        <v>120</v>
      </c>
      <c r="D50" s="5" t="s">
        <v>49</v>
      </c>
      <c r="E50" s="22"/>
      <c r="F50" s="22"/>
      <c r="G50" s="4">
        <v>3</v>
      </c>
      <c r="H50" s="22"/>
      <c r="I50" s="23"/>
    </row>
    <row r="51" spans="1:9" ht="25" x14ac:dyDescent="0.35">
      <c r="A51" s="51"/>
      <c r="B51" s="53"/>
      <c r="C51" s="74"/>
      <c r="D51" s="5" t="s">
        <v>26</v>
      </c>
      <c r="E51" s="22"/>
      <c r="F51" s="22"/>
      <c r="G51" s="4">
        <v>3</v>
      </c>
      <c r="H51" s="22"/>
      <c r="I51" s="23"/>
    </row>
    <row r="52" spans="1:9" s="28" customFormat="1" ht="15.5" x14ac:dyDescent="0.25">
      <c r="A52" s="51"/>
      <c r="B52" s="53"/>
      <c r="C52" s="59" t="s">
        <v>91</v>
      </c>
      <c r="D52" s="60"/>
      <c r="E52" s="60"/>
      <c r="F52" s="60"/>
      <c r="G52" s="60"/>
      <c r="H52" s="61"/>
      <c r="I52" s="13">
        <f>(E50+F50+G50+H50+I50+E51+F51+G51+H51+I51)/2</f>
        <v>3</v>
      </c>
    </row>
    <row r="53" spans="1:9" ht="25" x14ac:dyDescent="0.35">
      <c r="A53" s="51"/>
      <c r="B53" s="53"/>
      <c r="C53" s="52" t="s">
        <v>121</v>
      </c>
      <c r="D53" s="5" t="s">
        <v>27</v>
      </c>
      <c r="E53" s="4">
        <v>1</v>
      </c>
      <c r="F53" s="4"/>
      <c r="G53" s="4"/>
      <c r="H53" s="4"/>
      <c r="I53" s="4"/>
    </row>
    <row r="54" spans="1:9" ht="25" x14ac:dyDescent="0.35">
      <c r="A54" s="51"/>
      <c r="B54" s="53"/>
      <c r="C54" s="53"/>
      <c r="D54" s="5" t="s">
        <v>28</v>
      </c>
      <c r="E54" s="4"/>
      <c r="F54" s="4"/>
      <c r="G54" s="4"/>
      <c r="H54" s="4">
        <v>4</v>
      </c>
      <c r="I54" s="4"/>
    </row>
    <row r="55" spans="1:9" ht="37.5" x14ac:dyDescent="0.35">
      <c r="A55" s="51"/>
      <c r="B55" s="53"/>
      <c r="C55" s="53"/>
      <c r="D55" s="5" t="s">
        <v>29</v>
      </c>
      <c r="E55" s="4"/>
      <c r="F55" s="4"/>
      <c r="G55" s="4"/>
      <c r="H55" s="4"/>
      <c r="I55" s="4">
        <v>5</v>
      </c>
    </row>
    <row r="56" spans="1:9" ht="37.5" x14ac:dyDescent="0.35">
      <c r="A56" s="51"/>
      <c r="B56" s="53"/>
      <c r="C56" s="54"/>
      <c r="D56" s="5" t="s">
        <v>30</v>
      </c>
      <c r="E56" s="4"/>
      <c r="F56" s="4"/>
      <c r="G56" s="4"/>
      <c r="H56" s="4"/>
      <c r="I56" s="4">
        <v>5</v>
      </c>
    </row>
    <row r="57" spans="1:9" s="28" customFormat="1" ht="15.5" x14ac:dyDescent="0.25">
      <c r="A57" s="51"/>
      <c r="B57" s="54"/>
      <c r="C57" s="62" t="s">
        <v>92</v>
      </c>
      <c r="D57" s="63"/>
      <c r="E57" s="63"/>
      <c r="F57" s="63"/>
      <c r="G57" s="63"/>
      <c r="H57" s="64"/>
      <c r="I57" s="13">
        <f>(E53+F53+G53+H53+I53+E54+F54+G54+H54+I54+E55+F55+G55+H55+I55+E56+F56+G56+H56+I56)/4</f>
        <v>3.75</v>
      </c>
    </row>
    <row r="58" spans="1:9" s="28" customFormat="1" ht="15.5" x14ac:dyDescent="0.25">
      <c r="A58" s="51"/>
      <c r="B58" s="65" t="s">
        <v>72</v>
      </c>
      <c r="C58" s="66"/>
      <c r="D58" s="66"/>
      <c r="E58" s="66"/>
      <c r="F58" s="66"/>
      <c r="G58" s="66"/>
      <c r="H58" s="67"/>
      <c r="I58" s="16">
        <f>(I49+I52+I57)/3</f>
        <v>3.5833333333333335</v>
      </c>
    </row>
    <row r="59" spans="1:9" ht="25" x14ac:dyDescent="0.35">
      <c r="A59" s="51"/>
      <c r="B59" s="56" t="s">
        <v>122</v>
      </c>
      <c r="C59" s="70" t="s">
        <v>123</v>
      </c>
      <c r="D59" s="5" t="s">
        <v>31</v>
      </c>
      <c r="E59" s="22"/>
      <c r="F59" s="22"/>
      <c r="G59" s="22"/>
      <c r="H59" s="4"/>
      <c r="I59" s="4">
        <v>5</v>
      </c>
    </row>
    <row r="60" spans="1:9" ht="25" x14ac:dyDescent="0.35">
      <c r="A60" s="51"/>
      <c r="B60" s="68"/>
      <c r="C60" s="71"/>
      <c r="D60" s="5" t="s">
        <v>32</v>
      </c>
      <c r="E60" s="22"/>
      <c r="F60" s="22"/>
      <c r="G60" s="22"/>
      <c r="H60" s="4"/>
      <c r="I60" s="4">
        <v>5</v>
      </c>
    </row>
    <row r="61" spans="1:9" ht="25" x14ac:dyDescent="0.35">
      <c r="A61" s="51"/>
      <c r="B61" s="68"/>
      <c r="C61" s="72"/>
      <c r="D61" s="5" t="s">
        <v>33</v>
      </c>
      <c r="E61" s="22"/>
      <c r="F61" s="22"/>
      <c r="G61" s="22"/>
      <c r="H61" s="4">
        <v>4</v>
      </c>
      <c r="I61" s="4"/>
    </row>
    <row r="62" spans="1:9" s="28" customFormat="1" ht="15.5" x14ac:dyDescent="0.25">
      <c r="A62" s="51"/>
      <c r="B62" s="68"/>
      <c r="C62" s="60" t="s">
        <v>93</v>
      </c>
      <c r="D62" s="60"/>
      <c r="E62" s="60"/>
      <c r="F62" s="60"/>
      <c r="G62" s="60"/>
      <c r="H62" s="61"/>
      <c r="I62" s="13">
        <f>(E59+F59+G59+H59+I59+E60+F60+G60+H60+I60+E61+F61+G61+H61+I61)/3</f>
        <v>4.666666666666667</v>
      </c>
    </row>
    <row r="63" spans="1:9" ht="50" x14ac:dyDescent="0.35">
      <c r="A63" s="51"/>
      <c r="B63" s="68"/>
      <c r="C63" s="17" t="s">
        <v>124</v>
      </c>
      <c r="D63" s="5" t="s">
        <v>34</v>
      </c>
      <c r="E63" s="22"/>
      <c r="F63" s="22"/>
      <c r="G63" s="22"/>
      <c r="H63" s="4">
        <v>4</v>
      </c>
      <c r="I63" s="23"/>
    </row>
    <row r="64" spans="1:9" s="28" customFormat="1" ht="15.5" x14ac:dyDescent="0.25">
      <c r="A64" s="51"/>
      <c r="B64" s="68"/>
      <c r="C64" s="60" t="s">
        <v>94</v>
      </c>
      <c r="D64" s="60"/>
      <c r="E64" s="60"/>
      <c r="F64" s="60"/>
      <c r="G64" s="60"/>
      <c r="H64" s="61"/>
      <c r="I64" s="13">
        <f>(E63+F63+G63+H63+I63)/1</f>
        <v>4</v>
      </c>
    </row>
    <row r="65" spans="1:9" ht="37.5" x14ac:dyDescent="0.35">
      <c r="A65" s="51"/>
      <c r="B65" s="68"/>
      <c r="C65" s="17" t="s">
        <v>125</v>
      </c>
      <c r="D65" s="5" t="s">
        <v>35</v>
      </c>
      <c r="E65" s="22"/>
      <c r="F65" s="22"/>
      <c r="G65" s="22"/>
      <c r="H65" s="22"/>
      <c r="I65" s="4">
        <v>5</v>
      </c>
    </row>
    <row r="66" spans="1:9" s="28" customFormat="1" ht="15.5" x14ac:dyDescent="0.25">
      <c r="A66" s="51"/>
      <c r="B66" s="69"/>
      <c r="C66" s="60" t="s">
        <v>95</v>
      </c>
      <c r="D66" s="60"/>
      <c r="E66" s="60"/>
      <c r="F66" s="60"/>
      <c r="G66" s="60"/>
      <c r="H66" s="61"/>
      <c r="I66" s="13">
        <f>(E65+F65+G65+H65+I65)/1</f>
        <v>5</v>
      </c>
    </row>
    <row r="67" spans="1:9" s="28" customFormat="1" ht="15.5" x14ac:dyDescent="0.25">
      <c r="A67" s="51"/>
      <c r="B67" s="40" t="s">
        <v>73</v>
      </c>
      <c r="C67" s="41"/>
      <c r="D67" s="41"/>
      <c r="E67" s="41"/>
      <c r="F67" s="41"/>
      <c r="G67" s="41"/>
      <c r="H67" s="42"/>
      <c r="I67" s="16">
        <f>(I62+I64+I66)/3</f>
        <v>4.5555555555555562</v>
      </c>
    </row>
    <row r="68" spans="1:9" ht="37.5" x14ac:dyDescent="0.35">
      <c r="A68" s="51"/>
      <c r="B68" s="52" t="s">
        <v>126</v>
      </c>
      <c r="C68" s="14" t="s">
        <v>127</v>
      </c>
      <c r="D68" s="5" t="s">
        <v>50</v>
      </c>
      <c r="E68" s="22"/>
      <c r="F68" s="22"/>
      <c r="G68" s="4">
        <v>3</v>
      </c>
      <c r="H68" s="22"/>
      <c r="I68" s="23"/>
    </row>
    <row r="69" spans="1:9" s="28" customFormat="1" ht="15.5" x14ac:dyDescent="0.25">
      <c r="A69" s="51"/>
      <c r="B69" s="53"/>
      <c r="C69" s="62" t="s">
        <v>96</v>
      </c>
      <c r="D69" s="63"/>
      <c r="E69" s="63"/>
      <c r="F69" s="63"/>
      <c r="G69" s="63"/>
      <c r="H69" s="64"/>
      <c r="I69" s="13">
        <f>(E68+F68+G68+H68+I68)/1</f>
        <v>3</v>
      </c>
    </row>
    <row r="70" spans="1:9" ht="25" x14ac:dyDescent="0.35">
      <c r="A70" s="51"/>
      <c r="B70" s="53"/>
      <c r="C70" s="52" t="s">
        <v>128</v>
      </c>
      <c r="D70" s="5" t="s">
        <v>51</v>
      </c>
      <c r="E70" s="4">
        <v>1</v>
      </c>
      <c r="F70" s="22"/>
      <c r="G70" s="22"/>
      <c r="H70" s="22"/>
      <c r="I70" s="23"/>
    </row>
    <row r="71" spans="1:9" ht="25" x14ac:dyDescent="0.35">
      <c r="A71" s="51"/>
      <c r="B71" s="53"/>
      <c r="C71" s="53"/>
      <c r="D71" s="5" t="s">
        <v>36</v>
      </c>
      <c r="E71" s="4">
        <v>1</v>
      </c>
      <c r="F71" s="22"/>
      <c r="G71" s="22"/>
      <c r="H71" s="22"/>
      <c r="I71" s="23"/>
    </row>
    <row r="72" spans="1:9" ht="37.5" x14ac:dyDescent="0.35">
      <c r="A72" s="51"/>
      <c r="B72" s="53"/>
      <c r="C72" s="54"/>
      <c r="D72" s="5" t="s">
        <v>37</v>
      </c>
      <c r="E72" s="4">
        <v>1</v>
      </c>
      <c r="F72" s="22"/>
      <c r="G72" s="22"/>
      <c r="H72" s="22"/>
      <c r="I72" s="23"/>
    </row>
    <row r="73" spans="1:9" s="28" customFormat="1" ht="15.5" x14ac:dyDescent="0.25">
      <c r="A73" s="51"/>
      <c r="B73" s="53"/>
      <c r="C73" s="62" t="s">
        <v>97</v>
      </c>
      <c r="D73" s="63"/>
      <c r="E73" s="63"/>
      <c r="F73" s="63"/>
      <c r="G73" s="63"/>
      <c r="H73" s="64"/>
      <c r="I73" s="13">
        <f>(E70+F70+G70+H70+I70+E71+F71+G71+H71+I71+E72+F72+G72+H72+I72)/3</f>
        <v>1</v>
      </c>
    </row>
    <row r="74" spans="1:9" ht="37.5" x14ac:dyDescent="0.35">
      <c r="A74" s="51"/>
      <c r="B74" s="53"/>
      <c r="C74" s="14" t="s">
        <v>129</v>
      </c>
      <c r="D74" s="5" t="s">
        <v>135</v>
      </c>
      <c r="E74" s="4">
        <v>1</v>
      </c>
      <c r="F74" s="22"/>
      <c r="G74" s="22"/>
      <c r="H74" s="22"/>
      <c r="I74" s="23"/>
    </row>
    <row r="75" spans="1:9" s="28" customFormat="1" ht="15.5" x14ac:dyDescent="0.25">
      <c r="A75" s="51"/>
      <c r="B75" s="54"/>
      <c r="C75" s="59" t="s">
        <v>98</v>
      </c>
      <c r="D75" s="60"/>
      <c r="E75" s="60"/>
      <c r="F75" s="60"/>
      <c r="G75" s="60"/>
      <c r="H75" s="61"/>
      <c r="I75" s="13">
        <f>(E74+F74+G74+H74+I74)/1</f>
        <v>1</v>
      </c>
    </row>
    <row r="76" spans="1:9" s="28" customFormat="1" ht="15.5" x14ac:dyDescent="0.25">
      <c r="A76" s="75"/>
      <c r="B76" s="40" t="s">
        <v>74</v>
      </c>
      <c r="C76" s="41"/>
      <c r="D76" s="41"/>
      <c r="E76" s="41"/>
      <c r="F76" s="41"/>
      <c r="G76" s="41"/>
      <c r="H76" s="42"/>
      <c r="I76" s="16">
        <f>(I69+I73+I75)/3</f>
        <v>1.6666666666666667</v>
      </c>
    </row>
    <row r="77" spans="1:9" s="28" customFormat="1" ht="15.5" x14ac:dyDescent="0.25">
      <c r="A77" s="43" t="s">
        <v>75</v>
      </c>
      <c r="B77" s="44"/>
      <c r="C77" s="44"/>
      <c r="D77" s="44"/>
      <c r="E77" s="44"/>
      <c r="F77" s="44"/>
      <c r="G77" s="44"/>
      <c r="H77" s="45"/>
      <c r="I77" s="18">
        <f>(I23+I33+I41+I46+I58+I67+I76)/7</f>
        <v>3.7420634920634925</v>
      </c>
    </row>
    <row r="78" spans="1:9" ht="15.5" customHeight="1" x14ac:dyDescent="0.35">
      <c r="A78" s="50" t="s">
        <v>130</v>
      </c>
      <c r="B78" s="52" t="s">
        <v>131</v>
      </c>
      <c r="C78" s="52" t="s">
        <v>132</v>
      </c>
      <c r="D78" s="5" t="s">
        <v>38</v>
      </c>
      <c r="E78" s="22"/>
      <c r="F78" s="22"/>
      <c r="G78" s="4">
        <v>3</v>
      </c>
      <c r="H78" s="4"/>
      <c r="I78" s="4"/>
    </row>
    <row r="79" spans="1:9" ht="37.5" x14ac:dyDescent="0.35">
      <c r="A79" s="51"/>
      <c r="B79" s="53"/>
      <c r="C79" s="54"/>
      <c r="D79" s="25" t="s">
        <v>39</v>
      </c>
      <c r="E79" s="26"/>
      <c r="F79" s="26"/>
      <c r="G79" s="6"/>
      <c r="H79" s="6"/>
      <c r="I79" s="6">
        <v>5</v>
      </c>
    </row>
    <row r="80" spans="1:9" s="28" customFormat="1" ht="15.5" x14ac:dyDescent="0.25">
      <c r="A80" s="51"/>
      <c r="B80" s="53"/>
      <c r="C80" s="55" t="s">
        <v>99</v>
      </c>
      <c r="D80" s="55"/>
      <c r="E80" s="55"/>
      <c r="F80" s="55"/>
      <c r="G80" s="55"/>
      <c r="H80" s="55"/>
      <c r="I80" s="13">
        <f>(E78+F78+G78+H78+I78+E79+F79+G79+H79+I79)/2</f>
        <v>4</v>
      </c>
    </row>
    <row r="81" spans="1:9" ht="25" x14ac:dyDescent="0.35">
      <c r="A81" s="51"/>
      <c r="B81" s="53"/>
      <c r="C81" s="56" t="s">
        <v>133</v>
      </c>
      <c r="D81" s="5" t="s">
        <v>40</v>
      </c>
      <c r="E81" s="22"/>
      <c r="F81" s="22"/>
      <c r="G81" s="22"/>
      <c r="H81" s="4">
        <v>4</v>
      </c>
      <c r="I81" s="4"/>
    </row>
    <row r="82" spans="1:9" ht="37.5" x14ac:dyDescent="0.35">
      <c r="A82" s="51"/>
      <c r="B82" s="53"/>
      <c r="C82" s="57"/>
      <c r="D82" s="5" t="s">
        <v>41</v>
      </c>
      <c r="E82" s="22"/>
      <c r="F82" s="22"/>
      <c r="G82" s="22"/>
      <c r="H82" s="4">
        <v>4</v>
      </c>
      <c r="I82" s="4"/>
    </row>
    <row r="83" spans="1:9" ht="25" x14ac:dyDescent="0.35">
      <c r="A83" s="51"/>
      <c r="B83" s="53"/>
      <c r="C83" s="57"/>
      <c r="D83" s="5" t="s">
        <v>42</v>
      </c>
      <c r="E83" s="22"/>
      <c r="F83" s="22"/>
      <c r="G83" s="22"/>
      <c r="H83" s="4"/>
      <c r="I83" s="4">
        <v>5</v>
      </c>
    </row>
    <row r="84" spans="1:9" ht="25" x14ac:dyDescent="0.35">
      <c r="A84" s="51"/>
      <c r="B84" s="53"/>
      <c r="C84" s="58"/>
      <c r="D84" s="5" t="s">
        <v>43</v>
      </c>
      <c r="E84" s="22"/>
      <c r="F84" s="22"/>
      <c r="G84" s="22"/>
      <c r="H84" s="4"/>
      <c r="I84" s="4">
        <v>5</v>
      </c>
    </row>
    <row r="85" spans="1:9" s="28" customFormat="1" ht="15.5" x14ac:dyDescent="0.25">
      <c r="A85" s="51"/>
      <c r="B85" s="53"/>
      <c r="C85" s="59" t="s">
        <v>100</v>
      </c>
      <c r="D85" s="60"/>
      <c r="E85" s="60"/>
      <c r="F85" s="60"/>
      <c r="G85" s="60"/>
      <c r="H85" s="61"/>
      <c r="I85" s="13">
        <f>(E81+F81+G81+H81+I81+E82+F82+G82+H82+I82+E83+F83+G83+H83+I83+E84+F84+G84+I84)/4</f>
        <v>4.5</v>
      </c>
    </row>
    <row r="86" spans="1:9" ht="25" x14ac:dyDescent="0.35">
      <c r="A86" s="51"/>
      <c r="B86" s="53"/>
      <c r="C86" s="52" t="s">
        <v>134</v>
      </c>
      <c r="D86" s="5" t="s">
        <v>44</v>
      </c>
      <c r="E86" s="22"/>
      <c r="F86" s="22"/>
      <c r="G86" s="22"/>
      <c r="H86" s="4">
        <v>4</v>
      </c>
      <c r="I86" s="4"/>
    </row>
    <row r="87" spans="1:9" ht="37.5" x14ac:dyDescent="0.35">
      <c r="A87" s="51"/>
      <c r="B87" s="53"/>
      <c r="C87" s="54"/>
      <c r="D87" s="5" t="s">
        <v>45</v>
      </c>
      <c r="E87" s="22"/>
      <c r="F87" s="22"/>
      <c r="G87" s="22"/>
      <c r="H87" s="4"/>
      <c r="I87" s="4">
        <v>5</v>
      </c>
    </row>
    <row r="88" spans="1:9" s="28" customFormat="1" ht="15.5" x14ac:dyDescent="0.25">
      <c r="A88" s="51"/>
      <c r="B88" s="54"/>
      <c r="C88" s="59" t="s">
        <v>101</v>
      </c>
      <c r="D88" s="60"/>
      <c r="E88" s="60"/>
      <c r="F88" s="60"/>
      <c r="G88" s="60"/>
      <c r="H88" s="61"/>
      <c r="I88" s="13">
        <f>(E86+F86+G86+H86+I86+E87+F87+G87+H87+I87)/2</f>
        <v>4.5</v>
      </c>
    </row>
    <row r="89" spans="1:9" s="28" customFormat="1" ht="15.5" x14ac:dyDescent="0.25">
      <c r="A89" s="51"/>
      <c r="B89" s="40" t="s">
        <v>78</v>
      </c>
      <c r="C89" s="41"/>
      <c r="D89" s="41"/>
      <c r="E89" s="41"/>
      <c r="F89" s="41"/>
      <c r="G89" s="41"/>
      <c r="H89" s="42"/>
      <c r="I89" s="16">
        <f>(I80+I85+
I88)/3</f>
        <v>4.333333333333333</v>
      </c>
    </row>
    <row r="90" spans="1:9" s="28" customFormat="1" ht="15.5" x14ac:dyDescent="0.25">
      <c r="A90" s="43" t="s">
        <v>76</v>
      </c>
      <c r="B90" s="44"/>
      <c r="C90" s="44"/>
      <c r="D90" s="44"/>
      <c r="E90" s="44"/>
      <c r="F90" s="44"/>
      <c r="G90" s="44"/>
      <c r="H90" s="45"/>
      <c r="I90" s="18">
        <f>(I89)/1</f>
        <v>4.333333333333333</v>
      </c>
    </row>
    <row r="91" spans="1:9" s="28" customFormat="1" ht="16" thickBot="1" x14ac:dyDescent="0.3">
      <c r="A91" s="46" t="s">
        <v>77</v>
      </c>
      <c r="B91" s="47"/>
      <c r="C91" s="47"/>
      <c r="D91" s="47"/>
      <c r="E91" s="47"/>
      <c r="F91" s="47"/>
      <c r="G91" s="47"/>
      <c r="H91" s="48"/>
      <c r="I91" s="34">
        <f>(I77+I89)/2</f>
        <v>4.037698412698413</v>
      </c>
    </row>
  </sheetData>
  <mergeCells count="70">
    <mergeCell ref="A10:A12"/>
    <mergeCell ref="B10:B12"/>
    <mergeCell ref="C10:C12"/>
    <mergeCell ref="D10:D12"/>
    <mergeCell ref="E10:I10"/>
    <mergeCell ref="A1:I1"/>
    <mergeCell ref="A2:I2"/>
    <mergeCell ref="E5:I5"/>
    <mergeCell ref="A9:B9"/>
    <mergeCell ref="D9:I9"/>
    <mergeCell ref="A13:A76"/>
    <mergeCell ref="B13:B22"/>
    <mergeCell ref="C13:C14"/>
    <mergeCell ref="C15:H15"/>
    <mergeCell ref="C16:C18"/>
    <mergeCell ref="C19:H19"/>
    <mergeCell ref="C20:C21"/>
    <mergeCell ref="C22:H22"/>
    <mergeCell ref="B23:H23"/>
    <mergeCell ref="B24:B32"/>
    <mergeCell ref="B41:H41"/>
    <mergeCell ref="C24:C26"/>
    <mergeCell ref="C27:H27"/>
    <mergeCell ref="C28:C29"/>
    <mergeCell ref="C30:H30"/>
    <mergeCell ref="C32:H32"/>
    <mergeCell ref="B33:H33"/>
    <mergeCell ref="B34:B40"/>
    <mergeCell ref="C35:H35"/>
    <mergeCell ref="C36:C37"/>
    <mergeCell ref="C38:H38"/>
    <mergeCell ref="C40:H40"/>
    <mergeCell ref="B42:B45"/>
    <mergeCell ref="C43:H43"/>
    <mergeCell ref="C45:H45"/>
    <mergeCell ref="B46:H46"/>
    <mergeCell ref="B47:B57"/>
    <mergeCell ref="C47:C48"/>
    <mergeCell ref="C49:H49"/>
    <mergeCell ref="C50:C51"/>
    <mergeCell ref="C52:H52"/>
    <mergeCell ref="C53:C56"/>
    <mergeCell ref="C57:H57"/>
    <mergeCell ref="B58:H58"/>
    <mergeCell ref="B59:B66"/>
    <mergeCell ref="C59:C61"/>
    <mergeCell ref="C62:H62"/>
    <mergeCell ref="C64:H64"/>
    <mergeCell ref="C66:H66"/>
    <mergeCell ref="B68:B75"/>
    <mergeCell ref="C69:H69"/>
    <mergeCell ref="C70:C72"/>
    <mergeCell ref="C73:H73"/>
    <mergeCell ref="C75:H75"/>
    <mergeCell ref="B89:H89"/>
    <mergeCell ref="A90:H90"/>
    <mergeCell ref="A91:H91"/>
    <mergeCell ref="C3:I3"/>
    <mergeCell ref="C4:I4"/>
    <mergeCell ref="B76:H76"/>
    <mergeCell ref="A77:H77"/>
    <mergeCell ref="A78:A89"/>
    <mergeCell ref="B78:B88"/>
    <mergeCell ref="C78:C79"/>
    <mergeCell ref="C80:H80"/>
    <mergeCell ref="C81:C84"/>
    <mergeCell ref="C85:H85"/>
    <mergeCell ref="C86:C87"/>
    <mergeCell ref="C88:H88"/>
    <mergeCell ref="B67:H67"/>
  </mergeCells>
  <conditionalFormatting sqref="C9"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11:I11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19685039370078741" right="0.19685039370078741" top="0.98425196850393704" bottom="0.98425196850393704" header="0" footer="0"/>
  <pageSetup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80F7BD-EEA7-48FD-97FD-EC453902F331}">
  <dimension ref="A1:I91"/>
  <sheetViews>
    <sheetView topLeftCell="A73" zoomScale="55" zoomScaleNormal="55" workbookViewId="0">
      <selection activeCell="I76" sqref="I76"/>
    </sheetView>
  </sheetViews>
  <sheetFormatPr baseColWidth="10" defaultRowHeight="12.5" x14ac:dyDescent="0.25"/>
  <cols>
    <col min="1" max="1" width="9.26953125" style="20" customWidth="1"/>
    <col min="2" max="2" width="19" style="20" customWidth="1"/>
    <col min="3" max="3" width="23.81640625" style="20" customWidth="1"/>
    <col min="4" max="4" width="35.81640625" style="20" customWidth="1"/>
    <col min="5" max="5" width="8.81640625" style="20" customWidth="1"/>
    <col min="6" max="6" width="10.1796875" style="20" customWidth="1"/>
    <col min="7" max="7" width="10.90625" style="20"/>
    <col min="8" max="8" width="7.54296875" style="20" customWidth="1"/>
    <col min="9" max="9" width="8.453125" style="20" customWidth="1"/>
    <col min="10" max="16384" width="10.90625" style="19"/>
  </cols>
  <sheetData>
    <row r="1" spans="1:9" s="30" customFormat="1" ht="18" x14ac:dyDescent="0.25">
      <c r="A1" s="76" t="s">
        <v>65</v>
      </c>
      <c r="B1" s="76"/>
      <c r="C1" s="76"/>
      <c r="D1" s="76"/>
      <c r="E1" s="76"/>
      <c r="F1" s="76"/>
      <c r="G1" s="76"/>
      <c r="H1" s="76"/>
      <c r="I1" s="76"/>
    </row>
    <row r="2" spans="1:9" s="30" customFormat="1" ht="18" x14ac:dyDescent="0.25">
      <c r="A2" s="49"/>
      <c r="B2" s="49"/>
      <c r="C2" s="49"/>
      <c r="D2" s="49"/>
      <c r="E2" s="49"/>
      <c r="F2" s="49"/>
      <c r="G2" s="49"/>
      <c r="H2" s="49"/>
      <c r="I2" s="49"/>
    </row>
    <row r="3" spans="1:9" s="30" customFormat="1" ht="18" x14ac:dyDescent="0.25">
      <c r="A3" s="31" t="s">
        <v>66</v>
      </c>
      <c r="B3" s="31"/>
      <c r="C3" s="49" t="s">
        <v>136</v>
      </c>
      <c r="D3" s="49"/>
      <c r="E3" s="49"/>
      <c r="F3" s="49"/>
      <c r="G3" s="49"/>
      <c r="H3" s="49"/>
      <c r="I3" s="49"/>
    </row>
    <row r="4" spans="1:9" s="30" customFormat="1" ht="18" x14ac:dyDescent="0.25">
      <c r="A4" s="31" t="s">
        <v>52</v>
      </c>
      <c r="B4" s="31"/>
      <c r="C4" s="49" t="s">
        <v>53</v>
      </c>
      <c r="D4" s="49"/>
      <c r="E4" s="49"/>
      <c r="F4" s="49"/>
      <c r="G4" s="49"/>
      <c r="H4" s="49"/>
      <c r="I4" s="49"/>
    </row>
    <row r="5" spans="1:9" s="30" customFormat="1" ht="18" x14ac:dyDescent="0.25">
      <c r="A5" s="31" t="s">
        <v>47</v>
      </c>
      <c r="B5" s="31"/>
      <c r="C5" s="31" t="s">
        <v>54</v>
      </c>
      <c r="D5" s="31" t="s">
        <v>46</v>
      </c>
      <c r="E5" s="49" t="s">
        <v>139</v>
      </c>
      <c r="F5" s="49"/>
      <c r="G5" s="49"/>
      <c r="H5" s="49"/>
      <c r="I5" s="49"/>
    </row>
    <row r="6" spans="1:9" s="30" customFormat="1" ht="18" x14ac:dyDescent="0.25">
      <c r="A6" s="31" t="s">
        <v>67</v>
      </c>
      <c r="B6" s="31"/>
      <c r="C6" s="31" t="s">
        <v>56</v>
      </c>
      <c r="D6" s="31"/>
      <c r="E6" s="31"/>
      <c r="F6" s="31"/>
      <c r="G6" s="31"/>
      <c r="H6" s="31"/>
      <c r="I6" s="31"/>
    </row>
    <row r="7" spans="1:9" s="30" customFormat="1" ht="18" x14ac:dyDescent="0.25">
      <c r="A7" s="33" t="s">
        <v>55</v>
      </c>
      <c r="B7" s="33"/>
      <c r="C7" s="33" t="s">
        <v>57</v>
      </c>
      <c r="D7" s="33"/>
      <c r="E7" s="33"/>
      <c r="F7" s="33"/>
      <c r="G7" s="33"/>
      <c r="H7" s="33"/>
      <c r="I7" s="33"/>
    </row>
    <row r="8" spans="1:9" ht="13.5" thickBot="1" x14ac:dyDescent="0.3">
      <c r="A8" s="21"/>
      <c r="B8" s="21"/>
      <c r="C8" s="21"/>
      <c r="D8" s="21"/>
      <c r="E8" s="21"/>
      <c r="F8" s="21"/>
      <c r="G8" s="21"/>
      <c r="H8" s="21"/>
      <c r="I8" s="21"/>
    </row>
    <row r="9" spans="1:9" s="30" customFormat="1" ht="18" x14ac:dyDescent="0.25">
      <c r="A9" s="77" t="s">
        <v>0</v>
      </c>
      <c r="B9" s="78"/>
      <c r="C9" s="39">
        <f>I91</f>
        <v>2.1011904761904763</v>
      </c>
      <c r="D9" s="79"/>
      <c r="E9" s="79"/>
      <c r="F9" s="79"/>
      <c r="G9" s="79"/>
      <c r="H9" s="79"/>
      <c r="I9" s="80"/>
    </row>
    <row r="10" spans="1:9" x14ac:dyDescent="0.25">
      <c r="A10" s="81" t="s">
        <v>61</v>
      </c>
      <c r="B10" s="83" t="s">
        <v>62</v>
      </c>
      <c r="C10" s="83" t="s">
        <v>63</v>
      </c>
      <c r="D10" s="85" t="s">
        <v>1</v>
      </c>
      <c r="E10" s="86" t="s">
        <v>64</v>
      </c>
      <c r="F10" s="87"/>
      <c r="G10" s="87"/>
      <c r="H10" s="87"/>
      <c r="I10" s="88"/>
    </row>
    <row r="11" spans="1:9" ht="13" x14ac:dyDescent="0.25">
      <c r="A11" s="81"/>
      <c r="B11" s="83"/>
      <c r="C11" s="83"/>
      <c r="D11" s="85"/>
      <c r="E11" s="1">
        <v>1</v>
      </c>
      <c r="F11" s="1">
        <v>2</v>
      </c>
      <c r="G11" s="2">
        <v>3</v>
      </c>
      <c r="H11" s="3">
        <v>4</v>
      </c>
      <c r="I11" s="8">
        <v>5</v>
      </c>
    </row>
    <row r="12" spans="1:9" ht="26" x14ac:dyDescent="0.25">
      <c r="A12" s="82"/>
      <c r="B12" s="84"/>
      <c r="C12" s="84"/>
      <c r="D12" s="86"/>
      <c r="E12" s="7" t="s">
        <v>2</v>
      </c>
      <c r="F12" s="9" t="s">
        <v>3</v>
      </c>
      <c r="G12" s="9" t="s">
        <v>4</v>
      </c>
      <c r="H12" s="9" t="s">
        <v>5</v>
      </c>
      <c r="I12" s="10" t="s">
        <v>6</v>
      </c>
    </row>
    <row r="13" spans="1:9" ht="25" x14ac:dyDescent="0.35">
      <c r="A13" s="50" t="s">
        <v>102</v>
      </c>
      <c r="B13" s="52" t="s">
        <v>103</v>
      </c>
      <c r="C13" s="52" t="s">
        <v>104</v>
      </c>
      <c r="D13" s="5" t="s">
        <v>48</v>
      </c>
      <c r="E13" s="22"/>
      <c r="F13" s="22"/>
      <c r="G13" s="4">
        <v>3</v>
      </c>
      <c r="H13" s="4"/>
      <c r="I13" s="23"/>
    </row>
    <row r="14" spans="1:9" ht="25" x14ac:dyDescent="0.35">
      <c r="A14" s="51"/>
      <c r="B14" s="53"/>
      <c r="C14" s="54"/>
      <c r="D14" s="5" t="s">
        <v>7</v>
      </c>
      <c r="E14" s="22"/>
      <c r="F14" s="22"/>
      <c r="G14" s="4"/>
      <c r="H14" s="4">
        <v>4</v>
      </c>
      <c r="I14" s="23"/>
    </row>
    <row r="15" spans="1:9" s="28" customFormat="1" ht="15.5" x14ac:dyDescent="0.25">
      <c r="A15" s="51"/>
      <c r="B15" s="53"/>
      <c r="C15" s="59" t="s">
        <v>79</v>
      </c>
      <c r="D15" s="60"/>
      <c r="E15" s="60"/>
      <c r="F15" s="60"/>
      <c r="G15" s="60"/>
      <c r="H15" s="61"/>
      <c r="I15" s="11">
        <f>(E13+F13+G13+H13+I13+E14+F14+G14+H14+I14)/2</f>
        <v>3.5</v>
      </c>
    </row>
    <row r="16" spans="1:9" ht="25" x14ac:dyDescent="0.35">
      <c r="A16" s="51"/>
      <c r="B16" s="53"/>
      <c r="C16" s="52" t="s">
        <v>105</v>
      </c>
      <c r="D16" s="5" t="s">
        <v>8</v>
      </c>
      <c r="E16" s="22"/>
      <c r="F16" s="4"/>
      <c r="G16" s="4"/>
      <c r="H16" s="4"/>
      <c r="I16" s="4">
        <v>5</v>
      </c>
    </row>
    <row r="17" spans="1:9" ht="37.5" x14ac:dyDescent="0.35">
      <c r="A17" s="51"/>
      <c r="B17" s="53"/>
      <c r="C17" s="53"/>
      <c r="D17" s="5" t="s">
        <v>9</v>
      </c>
      <c r="E17" s="22"/>
      <c r="F17" s="4"/>
      <c r="G17" s="4"/>
      <c r="H17" s="4"/>
      <c r="I17" s="4">
        <v>5</v>
      </c>
    </row>
    <row r="18" spans="1:9" ht="50" x14ac:dyDescent="0.35">
      <c r="A18" s="51"/>
      <c r="B18" s="53"/>
      <c r="C18" s="54"/>
      <c r="D18" s="5" t="s">
        <v>10</v>
      </c>
      <c r="E18" s="22"/>
      <c r="F18" s="4">
        <v>2</v>
      </c>
      <c r="G18" s="4"/>
      <c r="H18" s="4"/>
      <c r="I18" s="4"/>
    </row>
    <row r="19" spans="1:9" s="28" customFormat="1" ht="15.5" x14ac:dyDescent="0.25">
      <c r="A19" s="51"/>
      <c r="B19" s="53"/>
      <c r="C19" s="62" t="s">
        <v>80</v>
      </c>
      <c r="D19" s="63"/>
      <c r="E19" s="63"/>
      <c r="F19" s="63"/>
      <c r="G19" s="63"/>
      <c r="H19" s="64"/>
      <c r="I19" s="12">
        <f>(E16+F16+G16+H16+I16+E17+F17+G17+H17+I17+E18+F18+G18+I18)/3</f>
        <v>4</v>
      </c>
    </row>
    <row r="20" spans="1:9" ht="50" x14ac:dyDescent="0.35">
      <c r="A20" s="51"/>
      <c r="B20" s="53"/>
      <c r="C20" s="52" t="s">
        <v>106</v>
      </c>
      <c r="D20" s="5" t="s">
        <v>11</v>
      </c>
      <c r="E20" s="4">
        <v>1</v>
      </c>
      <c r="F20" s="22"/>
      <c r="G20" s="22"/>
      <c r="H20" s="22"/>
      <c r="I20" s="23"/>
    </row>
    <row r="21" spans="1:9" ht="37.5" x14ac:dyDescent="0.35">
      <c r="A21" s="51"/>
      <c r="B21" s="53"/>
      <c r="C21" s="54"/>
      <c r="D21" s="5" t="s">
        <v>1</v>
      </c>
      <c r="E21" s="4">
        <v>1</v>
      </c>
      <c r="F21" s="22"/>
      <c r="G21" s="22"/>
      <c r="H21" s="22"/>
      <c r="I21" s="23"/>
    </row>
    <row r="22" spans="1:9" s="28" customFormat="1" ht="15.5" x14ac:dyDescent="0.25">
      <c r="A22" s="51"/>
      <c r="B22" s="54"/>
      <c r="C22" s="62" t="s">
        <v>81</v>
      </c>
      <c r="D22" s="63"/>
      <c r="E22" s="63"/>
      <c r="F22" s="63"/>
      <c r="G22" s="63"/>
      <c r="H22" s="64"/>
      <c r="I22" s="11">
        <f>(E20+F20+G20+H20+I20+E21+F21+G21+I21)/2</f>
        <v>1</v>
      </c>
    </row>
    <row r="23" spans="1:9" s="28" customFormat="1" ht="15.5" x14ac:dyDescent="0.25">
      <c r="A23" s="51"/>
      <c r="B23" s="40" t="s">
        <v>68</v>
      </c>
      <c r="C23" s="41"/>
      <c r="D23" s="41"/>
      <c r="E23" s="41"/>
      <c r="F23" s="41"/>
      <c r="G23" s="41"/>
      <c r="H23" s="42"/>
      <c r="I23" s="16">
        <f>(I15+I19+I22)/3</f>
        <v>2.8333333333333335</v>
      </c>
    </row>
    <row r="24" spans="1:9" ht="37.5" x14ac:dyDescent="0.35">
      <c r="A24" s="51"/>
      <c r="B24" s="52" t="s">
        <v>107</v>
      </c>
      <c r="C24" s="52" t="s">
        <v>108</v>
      </c>
      <c r="D24" s="5" t="s">
        <v>12</v>
      </c>
      <c r="E24" s="22"/>
      <c r="F24" s="22"/>
      <c r="G24" s="22"/>
      <c r="H24" s="4">
        <v>4</v>
      </c>
      <c r="I24" s="23"/>
    </row>
    <row r="25" spans="1:9" ht="25" x14ac:dyDescent="0.35">
      <c r="A25" s="51"/>
      <c r="B25" s="53"/>
      <c r="C25" s="53"/>
      <c r="D25" s="24" t="s">
        <v>13</v>
      </c>
      <c r="E25" s="22"/>
      <c r="F25" s="22"/>
      <c r="G25" s="22"/>
      <c r="H25" s="4">
        <v>4</v>
      </c>
      <c r="I25" s="23"/>
    </row>
    <row r="26" spans="1:9" ht="25" x14ac:dyDescent="0.35">
      <c r="A26" s="51"/>
      <c r="B26" s="53"/>
      <c r="C26" s="54"/>
      <c r="D26" s="5" t="s">
        <v>14</v>
      </c>
      <c r="E26" s="22"/>
      <c r="F26" s="22"/>
      <c r="G26" s="22"/>
      <c r="H26" s="4">
        <v>4</v>
      </c>
      <c r="I26" s="23"/>
    </row>
    <row r="27" spans="1:9" s="28" customFormat="1" ht="15.5" x14ac:dyDescent="0.25">
      <c r="A27" s="51"/>
      <c r="B27" s="53"/>
      <c r="C27" s="59" t="s">
        <v>82</v>
      </c>
      <c r="D27" s="60"/>
      <c r="E27" s="60"/>
      <c r="F27" s="60"/>
      <c r="G27" s="60"/>
      <c r="H27" s="61"/>
      <c r="I27" s="13">
        <f>(E24+F24+G24+H24+I24+E25+F25+G25+H25+I25+E26+F26+G26+H26+I26)/3</f>
        <v>4</v>
      </c>
    </row>
    <row r="28" spans="1:9" ht="50" x14ac:dyDescent="0.35">
      <c r="A28" s="51"/>
      <c r="B28" s="53"/>
      <c r="C28" s="52" t="s">
        <v>109</v>
      </c>
      <c r="D28" s="5" t="s">
        <v>15</v>
      </c>
      <c r="E28" s="22"/>
      <c r="F28" s="22"/>
      <c r="G28" s="4">
        <v>3</v>
      </c>
      <c r="H28" s="22"/>
      <c r="I28" s="23"/>
    </row>
    <row r="29" spans="1:9" ht="37.5" x14ac:dyDescent="0.35">
      <c r="A29" s="51"/>
      <c r="B29" s="53"/>
      <c r="C29" s="54"/>
      <c r="D29" s="5" t="s">
        <v>16</v>
      </c>
      <c r="E29" s="22"/>
      <c r="F29" s="22"/>
      <c r="G29" s="4">
        <v>3</v>
      </c>
      <c r="H29" s="22"/>
      <c r="I29" s="23"/>
    </row>
    <row r="30" spans="1:9" s="28" customFormat="1" ht="15.5" x14ac:dyDescent="0.25">
      <c r="A30" s="51"/>
      <c r="B30" s="53"/>
      <c r="C30" s="59" t="s">
        <v>83</v>
      </c>
      <c r="D30" s="60"/>
      <c r="E30" s="60"/>
      <c r="F30" s="60"/>
      <c r="G30" s="60"/>
      <c r="H30" s="61"/>
      <c r="I30" s="13">
        <f>(E28+F28+G28+H28+I28+E29+F29+G29+H29+I29)/2</f>
        <v>3</v>
      </c>
    </row>
    <row r="31" spans="1:9" ht="37.5" x14ac:dyDescent="0.35">
      <c r="A31" s="51"/>
      <c r="B31" s="53"/>
      <c r="C31" s="14" t="s">
        <v>110</v>
      </c>
      <c r="D31" s="5" t="s">
        <v>17</v>
      </c>
      <c r="E31" s="22"/>
      <c r="F31" s="22"/>
      <c r="G31" s="4">
        <v>3</v>
      </c>
      <c r="H31" s="22"/>
      <c r="I31" s="23"/>
    </row>
    <row r="32" spans="1:9" s="28" customFormat="1" ht="15.5" x14ac:dyDescent="0.25">
      <c r="A32" s="51"/>
      <c r="B32" s="54"/>
      <c r="C32" s="59" t="s">
        <v>84</v>
      </c>
      <c r="D32" s="60"/>
      <c r="E32" s="60"/>
      <c r="F32" s="60"/>
      <c r="G32" s="60"/>
      <c r="H32" s="61"/>
      <c r="I32" s="13">
        <f>(E31+F31+G31+H31+I31)/1</f>
        <v>3</v>
      </c>
    </row>
    <row r="33" spans="1:9" s="28" customFormat="1" ht="15.5" x14ac:dyDescent="0.25">
      <c r="A33" s="51"/>
      <c r="B33" s="65" t="s">
        <v>69</v>
      </c>
      <c r="C33" s="66"/>
      <c r="D33" s="66"/>
      <c r="E33" s="66"/>
      <c r="F33" s="66"/>
      <c r="G33" s="66"/>
      <c r="H33" s="67"/>
      <c r="I33" s="16">
        <f>(I27+I30+I32)/3</f>
        <v>3.3333333333333335</v>
      </c>
    </row>
    <row r="34" spans="1:9" ht="50" x14ac:dyDescent="0.35">
      <c r="A34" s="51"/>
      <c r="B34" s="52" t="s">
        <v>111</v>
      </c>
      <c r="C34" s="15" t="s">
        <v>112</v>
      </c>
      <c r="D34" s="5" t="s">
        <v>18</v>
      </c>
      <c r="E34" s="22"/>
      <c r="F34" s="22"/>
      <c r="G34" s="22"/>
      <c r="H34" s="4">
        <v>4</v>
      </c>
      <c r="I34" s="23"/>
    </row>
    <row r="35" spans="1:9" s="28" customFormat="1" ht="15.5" x14ac:dyDescent="0.25">
      <c r="A35" s="51"/>
      <c r="B35" s="53"/>
      <c r="C35" s="59" t="s">
        <v>85</v>
      </c>
      <c r="D35" s="60"/>
      <c r="E35" s="60"/>
      <c r="F35" s="60"/>
      <c r="G35" s="60"/>
      <c r="H35" s="61"/>
      <c r="I35" s="13">
        <f>(E34+F34+G34+H34+I34)/1</f>
        <v>4</v>
      </c>
    </row>
    <row r="36" spans="1:9" ht="62.5" x14ac:dyDescent="0.35">
      <c r="A36" s="51"/>
      <c r="B36" s="53"/>
      <c r="C36" s="52" t="s">
        <v>113</v>
      </c>
      <c r="D36" s="5" t="s">
        <v>19</v>
      </c>
      <c r="E36" s="22"/>
      <c r="F36" s="22"/>
      <c r="G36" s="22"/>
      <c r="H36" s="22"/>
      <c r="I36" s="4">
        <v>5</v>
      </c>
    </row>
    <row r="37" spans="1:9" ht="25" x14ac:dyDescent="0.35">
      <c r="A37" s="51"/>
      <c r="B37" s="53"/>
      <c r="C37" s="54"/>
      <c r="D37" s="5" t="s">
        <v>20</v>
      </c>
      <c r="E37" s="22"/>
      <c r="F37" s="22"/>
      <c r="G37" s="22"/>
      <c r="H37" s="22"/>
      <c r="I37" s="4">
        <v>5</v>
      </c>
    </row>
    <row r="38" spans="1:9" s="28" customFormat="1" ht="15.5" x14ac:dyDescent="0.25">
      <c r="A38" s="51"/>
      <c r="B38" s="53"/>
      <c r="C38" s="59" t="s">
        <v>86</v>
      </c>
      <c r="D38" s="60"/>
      <c r="E38" s="60"/>
      <c r="F38" s="60"/>
      <c r="G38" s="60"/>
      <c r="H38" s="61"/>
      <c r="I38" s="13">
        <f>(E36+F36+G36+H36+I36+E37+F37+G37+H37+I37)/2</f>
        <v>5</v>
      </c>
    </row>
    <row r="39" spans="1:9" ht="37.5" x14ac:dyDescent="0.35">
      <c r="A39" s="51"/>
      <c r="B39" s="53"/>
      <c r="C39" s="15" t="s">
        <v>114</v>
      </c>
      <c r="D39" s="5" t="s">
        <v>21</v>
      </c>
      <c r="E39" s="22"/>
      <c r="F39" s="22"/>
      <c r="G39" s="22"/>
      <c r="H39" s="4">
        <v>4</v>
      </c>
      <c r="I39" s="23"/>
    </row>
    <row r="40" spans="1:9" s="28" customFormat="1" ht="15.5" x14ac:dyDescent="0.25">
      <c r="A40" s="51"/>
      <c r="B40" s="54"/>
      <c r="C40" s="59" t="s">
        <v>87</v>
      </c>
      <c r="D40" s="60"/>
      <c r="E40" s="60"/>
      <c r="F40" s="60"/>
      <c r="G40" s="60"/>
      <c r="H40" s="61"/>
      <c r="I40" s="13">
        <f>(E39+F39+G39+H39+I39)/1</f>
        <v>4</v>
      </c>
    </row>
    <row r="41" spans="1:9" s="28" customFormat="1" ht="15.5" x14ac:dyDescent="0.25">
      <c r="A41" s="51"/>
      <c r="B41" s="40" t="s">
        <v>70</v>
      </c>
      <c r="C41" s="41"/>
      <c r="D41" s="41"/>
      <c r="E41" s="41"/>
      <c r="F41" s="41"/>
      <c r="G41" s="41"/>
      <c r="H41" s="42"/>
      <c r="I41" s="16">
        <f>(I35+I38+I40)/3</f>
        <v>4.333333333333333</v>
      </c>
    </row>
    <row r="42" spans="1:9" ht="37.5" x14ac:dyDescent="0.35">
      <c r="A42" s="51"/>
      <c r="B42" s="52" t="s">
        <v>115</v>
      </c>
      <c r="C42" s="15" t="s">
        <v>116</v>
      </c>
      <c r="D42" s="5" t="s">
        <v>22</v>
      </c>
      <c r="E42" s="22"/>
      <c r="F42" s="22"/>
      <c r="G42" s="4">
        <v>3</v>
      </c>
      <c r="H42" s="22"/>
      <c r="I42" s="23"/>
    </row>
    <row r="43" spans="1:9" s="28" customFormat="1" ht="15.5" x14ac:dyDescent="0.25">
      <c r="A43" s="51"/>
      <c r="B43" s="53"/>
      <c r="C43" s="59" t="s">
        <v>88</v>
      </c>
      <c r="D43" s="60"/>
      <c r="E43" s="60"/>
      <c r="F43" s="60"/>
      <c r="G43" s="60"/>
      <c r="H43" s="61"/>
      <c r="I43" s="13">
        <f>(E42+F42+G42+H42+I42)/1</f>
        <v>3</v>
      </c>
    </row>
    <row r="44" spans="1:9" ht="37.5" x14ac:dyDescent="0.35">
      <c r="A44" s="51"/>
      <c r="B44" s="53"/>
      <c r="C44" s="14" t="s">
        <v>117</v>
      </c>
      <c r="D44" s="5" t="s">
        <v>23</v>
      </c>
      <c r="E44" s="22"/>
      <c r="F44" s="22"/>
      <c r="G44" s="4">
        <v>3</v>
      </c>
      <c r="H44" s="22"/>
      <c r="I44" s="23"/>
    </row>
    <row r="45" spans="1:9" s="28" customFormat="1" ht="15.5" x14ac:dyDescent="0.25">
      <c r="A45" s="51"/>
      <c r="B45" s="54"/>
      <c r="C45" s="59" t="s">
        <v>89</v>
      </c>
      <c r="D45" s="60"/>
      <c r="E45" s="60"/>
      <c r="F45" s="60"/>
      <c r="G45" s="60"/>
      <c r="H45" s="61"/>
      <c r="I45" s="13">
        <f>(E44+F44+G44+H44+I44)/1</f>
        <v>3</v>
      </c>
    </row>
    <row r="46" spans="1:9" s="28" customFormat="1" ht="15.5" x14ac:dyDescent="0.25">
      <c r="A46" s="51"/>
      <c r="B46" s="40" t="s">
        <v>71</v>
      </c>
      <c r="C46" s="41"/>
      <c r="D46" s="41"/>
      <c r="E46" s="41"/>
      <c r="F46" s="41"/>
      <c r="G46" s="41"/>
      <c r="H46" s="42"/>
      <c r="I46" s="16">
        <f>(I43+I45)/2</f>
        <v>3</v>
      </c>
    </row>
    <row r="47" spans="1:9" ht="51" customHeight="1" x14ac:dyDescent="0.35">
      <c r="A47" s="51"/>
      <c r="B47" s="52" t="s">
        <v>118</v>
      </c>
      <c r="C47" s="52" t="s">
        <v>119</v>
      </c>
      <c r="D47" s="5" t="s">
        <v>24</v>
      </c>
      <c r="E47" s="22"/>
      <c r="F47" s="22"/>
      <c r="G47" s="4">
        <v>3</v>
      </c>
      <c r="H47" s="22"/>
      <c r="I47" s="23"/>
    </row>
    <row r="48" spans="1:9" ht="25" x14ac:dyDescent="0.35">
      <c r="A48" s="51"/>
      <c r="B48" s="53"/>
      <c r="C48" s="54"/>
      <c r="D48" s="5" t="s">
        <v>25</v>
      </c>
      <c r="E48" s="22"/>
      <c r="F48" s="22"/>
      <c r="G48" s="4">
        <v>3</v>
      </c>
      <c r="H48" s="22"/>
      <c r="I48" s="23"/>
    </row>
    <row r="49" spans="1:9" s="28" customFormat="1" ht="15.5" x14ac:dyDescent="0.25">
      <c r="A49" s="51"/>
      <c r="B49" s="53"/>
      <c r="C49" s="59" t="s">
        <v>90</v>
      </c>
      <c r="D49" s="60"/>
      <c r="E49" s="60"/>
      <c r="F49" s="60"/>
      <c r="G49" s="60"/>
      <c r="H49" s="61"/>
      <c r="I49" s="13">
        <f>(E47+F47+G47+H47+I47+E48+F48+G48+H48+I48)/2</f>
        <v>3</v>
      </c>
    </row>
    <row r="50" spans="1:9" ht="50" x14ac:dyDescent="0.35">
      <c r="A50" s="51"/>
      <c r="B50" s="53"/>
      <c r="C50" s="73" t="s">
        <v>120</v>
      </c>
      <c r="D50" s="5" t="s">
        <v>49</v>
      </c>
      <c r="E50" s="22"/>
      <c r="F50" s="22"/>
      <c r="G50" s="22"/>
      <c r="H50" s="22"/>
      <c r="I50" s="4">
        <v>5</v>
      </c>
    </row>
    <row r="51" spans="1:9" ht="25" x14ac:dyDescent="0.35">
      <c r="A51" s="51"/>
      <c r="B51" s="53"/>
      <c r="C51" s="74"/>
      <c r="D51" s="5" t="s">
        <v>26</v>
      </c>
      <c r="E51" s="22"/>
      <c r="F51" s="22"/>
      <c r="G51" s="22"/>
      <c r="H51" s="22"/>
      <c r="I51" s="4">
        <v>5</v>
      </c>
    </row>
    <row r="52" spans="1:9" s="28" customFormat="1" ht="15.5" x14ac:dyDescent="0.25">
      <c r="A52" s="51"/>
      <c r="B52" s="53"/>
      <c r="C52" s="59" t="s">
        <v>91</v>
      </c>
      <c r="D52" s="60"/>
      <c r="E52" s="60"/>
      <c r="F52" s="60"/>
      <c r="G52" s="60"/>
      <c r="H52" s="61"/>
      <c r="I52" s="13">
        <f>(E50+F50+G50+H50+I50+E51+F51+G51+H51+I51)/2</f>
        <v>5</v>
      </c>
    </row>
    <row r="53" spans="1:9" ht="25" x14ac:dyDescent="0.35">
      <c r="A53" s="51"/>
      <c r="B53" s="53"/>
      <c r="C53" s="52" t="s">
        <v>121</v>
      </c>
      <c r="D53" s="5" t="s">
        <v>27</v>
      </c>
      <c r="E53" s="4">
        <v>1</v>
      </c>
      <c r="F53" s="4"/>
      <c r="G53" s="4"/>
      <c r="H53" s="4"/>
      <c r="I53" s="4"/>
    </row>
    <row r="54" spans="1:9" ht="25" x14ac:dyDescent="0.35">
      <c r="A54" s="51"/>
      <c r="B54" s="53"/>
      <c r="C54" s="53"/>
      <c r="D54" s="5" t="s">
        <v>28</v>
      </c>
      <c r="E54" s="4"/>
      <c r="F54" s="4"/>
      <c r="G54" s="4"/>
      <c r="H54" s="4">
        <v>4</v>
      </c>
      <c r="I54" s="4"/>
    </row>
    <row r="55" spans="1:9" ht="37.5" x14ac:dyDescent="0.35">
      <c r="A55" s="51"/>
      <c r="B55" s="53"/>
      <c r="C55" s="53"/>
      <c r="D55" s="5" t="s">
        <v>29</v>
      </c>
      <c r="E55" s="4"/>
      <c r="F55" s="4"/>
      <c r="G55" s="4"/>
      <c r="H55" s="4"/>
      <c r="I55" s="4">
        <v>5</v>
      </c>
    </row>
    <row r="56" spans="1:9" ht="37.5" x14ac:dyDescent="0.35">
      <c r="A56" s="51"/>
      <c r="B56" s="53"/>
      <c r="C56" s="54"/>
      <c r="D56" s="5" t="s">
        <v>30</v>
      </c>
      <c r="E56" s="4"/>
      <c r="F56" s="4"/>
      <c r="G56" s="4"/>
      <c r="H56" s="4"/>
      <c r="I56" s="4">
        <v>5</v>
      </c>
    </row>
    <row r="57" spans="1:9" s="28" customFormat="1" ht="15.5" x14ac:dyDescent="0.25">
      <c r="A57" s="51"/>
      <c r="B57" s="54"/>
      <c r="C57" s="62" t="s">
        <v>92</v>
      </c>
      <c r="D57" s="63"/>
      <c r="E57" s="63"/>
      <c r="F57" s="63"/>
      <c r="G57" s="63"/>
      <c r="H57" s="64"/>
      <c r="I57" s="13">
        <f>(E53+F53+G53+H53+I53+E54+F54+G54+H54+I54+E55+F55+G55+H55+I55+E56+F56+G56+H56+I56)/4</f>
        <v>3.75</v>
      </c>
    </row>
    <row r="58" spans="1:9" s="28" customFormat="1" ht="15.5" x14ac:dyDescent="0.25">
      <c r="A58" s="51"/>
      <c r="B58" s="65" t="s">
        <v>72</v>
      </c>
      <c r="C58" s="66"/>
      <c r="D58" s="66"/>
      <c r="E58" s="66"/>
      <c r="F58" s="66"/>
      <c r="G58" s="66"/>
      <c r="H58" s="67"/>
      <c r="I58" s="16">
        <f>(I49+I52+I57)/3</f>
        <v>3.9166666666666665</v>
      </c>
    </row>
    <row r="59" spans="1:9" ht="25" x14ac:dyDescent="0.35">
      <c r="A59" s="51"/>
      <c r="B59" s="56" t="s">
        <v>122</v>
      </c>
      <c r="C59" s="70" t="s">
        <v>123</v>
      </c>
      <c r="D59" s="5" t="s">
        <v>31</v>
      </c>
      <c r="E59" s="22"/>
      <c r="F59" s="22"/>
      <c r="G59" s="22"/>
      <c r="H59" s="4">
        <v>4</v>
      </c>
      <c r="I59" s="23"/>
    </row>
    <row r="60" spans="1:9" ht="25" x14ac:dyDescent="0.35">
      <c r="A60" s="51"/>
      <c r="B60" s="68"/>
      <c r="C60" s="71"/>
      <c r="D60" s="5" t="s">
        <v>32</v>
      </c>
      <c r="E60" s="22"/>
      <c r="F60" s="22"/>
      <c r="G60" s="22"/>
      <c r="H60" s="4">
        <v>4</v>
      </c>
      <c r="I60" s="23"/>
    </row>
    <row r="61" spans="1:9" ht="25" x14ac:dyDescent="0.35">
      <c r="A61" s="51"/>
      <c r="B61" s="68"/>
      <c r="C61" s="72"/>
      <c r="D61" s="5" t="s">
        <v>33</v>
      </c>
      <c r="E61" s="22"/>
      <c r="F61" s="22"/>
      <c r="G61" s="22"/>
      <c r="H61" s="4">
        <v>4</v>
      </c>
      <c r="I61" s="23"/>
    </row>
    <row r="62" spans="1:9" s="28" customFormat="1" ht="15.5" x14ac:dyDescent="0.25">
      <c r="A62" s="51"/>
      <c r="B62" s="68"/>
      <c r="C62" s="60" t="s">
        <v>93</v>
      </c>
      <c r="D62" s="60"/>
      <c r="E62" s="60"/>
      <c r="F62" s="60"/>
      <c r="G62" s="60"/>
      <c r="H62" s="61"/>
      <c r="I62" s="13">
        <f>(E59+F59+G59+H59+I59+E60+F60+G60+H60+I60+E61+F61+G61+H61+I61)/3</f>
        <v>4</v>
      </c>
    </row>
    <row r="63" spans="1:9" ht="50" x14ac:dyDescent="0.35">
      <c r="A63" s="51"/>
      <c r="B63" s="68"/>
      <c r="C63" s="17" t="s">
        <v>124</v>
      </c>
      <c r="D63" s="5" t="s">
        <v>34</v>
      </c>
      <c r="E63" s="22"/>
      <c r="F63" s="4">
        <v>2</v>
      </c>
      <c r="G63" s="22"/>
      <c r="H63" s="22"/>
      <c r="I63" s="23"/>
    </row>
    <row r="64" spans="1:9" s="28" customFormat="1" ht="15.5" x14ac:dyDescent="0.25">
      <c r="A64" s="51"/>
      <c r="B64" s="68"/>
      <c r="C64" s="60" t="s">
        <v>94</v>
      </c>
      <c r="D64" s="60"/>
      <c r="E64" s="60"/>
      <c r="F64" s="60"/>
      <c r="G64" s="60"/>
      <c r="H64" s="61"/>
      <c r="I64" s="13">
        <f>(E63+F63+G63+H63+I63)/1</f>
        <v>2</v>
      </c>
    </row>
    <row r="65" spans="1:9" ht="37.5" x14ac:dyDescent="0.35">
      <c r="A65" s="51"/>
      <c r="B65" s="68"/>
      <c r="C65" s="17" t="s">
        <v>125</v>
      </c>
      <c r="D65" s="5" t="s">
        <v>35</v>
      </c>
      <c r="E65" s="22"/>
      <c r="F65" s="22"/>
      <c r="G65" s="22"/>
      <c r="H65" s="4">
        <v>4</v>
      </c>
      <c r="I65" s="23"/>
    </row>
    <row r="66" spans="1:9" s="28" customFormat="1" ht="15.5" x14ac:dyDescent="0.25">
      <c r="A66" s="51"/>
      <c r="B66" s="69"/>
      <c r="C66" s="60" t="s">
        <v>95</v>
      </c>
      <c r="D66" s="60"/>
      <c r="E66" s="60"/>
      <c r="F66" s="60"/>
      <c r="G66" s="60"/>
      <c r="H66" s="61"/>
      <c r="I66" s="13">
        <f>(E65+F65+G65+H65+I65)/1</f>
        <v>4</v>
      </c>
    </row>
    <row r="67" spans="1:9" s="28" customFormat="1" ht="15.5" x14ac:dyDescent="0.25">
      <c r="A67" s="51"/>
      <c r="B67" s="40" t="s">
        <v>73</v>
      </c>
      <c r="C67" s="41"/>
      <c r="D67" s="41"/>
      <c r="E67" s="41"/>
      <c r="F67" s="41"/>
      <c r="G67" s="41"/>
      <c r="H67" s="42"/>
      <c r="I67" s="16">
        <f>(I62+I64+I66)/3</f>
        <v>3.3333333333333335</v>
      </c>
    </row>
    <row r="68" spans="1:9" ht="37.5" x14ac:dyDescent="0.35">
      <c r="A68" s="51"/>
      <c r="B68" s="52" t="s">
        <v>126</v>
      </c>
      <c r="C68" s="14" t="s">
        <v>127</v>
      </c>
      <c r="D68" s="5" t="s">
        <v>50</v>
      </c>
      <c r="E68" s="4">
        <v>1</v>
      </c>
      <c r="F68" s="22"/>
      <c r="G68" s="22"/>
      <c r="H68" s="22"/>
      <c r="I68" s="23"/>
    </row>
    <row r="69" spans="1:9" s="28" customFormat="1" ht="15.5" x14ac:dyDescent="0.25">
      <c r="A69" s="51"/>
      <c r="B69" s="53"/>
      <c r="C69" s="62" t="s">
        <v>96</v>
      </c>
      <c r="D69" s="63"/>
      <c r="E69" s="63"/>
      <c r="F69" s="63"/>
      <c r="G69" s="63"/>
      <c r="H69" s="64"/>
      <c r="I69" s="13">
        <f>(E68+F68+G68+H68+I68)/1</f>
        <v>1</v>
      </c>
    </row>
    <row r="70" spans="1:9" ht="25" x14ac:dyDescent="0.35">
      <c r="A70" s="51"/>
      <c r="B70" s="53"/>
      <c r="C70" s="52" t="s">
        <v>128</v>
      </c>
      <c r="D70" s="5" t="s">
        <v>51</v>
      </c>
      <c r="E70" s="4">
        <v>1</v>
      </c>
      <c r="F70" s="22"/>
      <c r="G70" s="22"/>
      <c r="H70" s="22"/>
      <c r="I70" s="23"/>
    </row>
    <row r="71" spans="1:9" ht="25" x14ac:dyDescent="0.35">
      <c r="A71" s="51"/>
      <c r="B71" s="53"/>
      <c r="C71" s="53"/>
      <c r="D71" s="5" t="s">
        <v>36</v>
      </c>
      <c r="E71" s="4">
        <v>1</v>
      </c>
      <c r="F71" s="22"/>
      <c r="G71" s="22"/>
      <c r="H71" s="22"/>
      <c r="I71" s="23"/>
    </row>
    <row r="72" spans="1:9" ht="37.5" x14ac:dyDescent="0.35">
      <c r="A72" s="51"/>
      <c r="B72" s="53"/>
      <c r="C72" s="54"/>
      <c r="D72" s="5" t="s">
        <v>37</v>
      </c>
      <c r="E72" s="4">
        <v>1</v>
      </c>
      <c r="F72" s="22"/>
      <c r="G72" s="22"/>
      <c r="H72" s="22"/>
      <c r="I72" s="23"/>
    </row>
    <row r="73" spans="1:9" s="28" customFormat="1" ht="15.5" x14ac:dyDescent="0.25">
      <c r="A73" s="51"/>
      <c r="B73" s="53"/>
      <c r="C73" s="62" t="s">
        <v>97</v>
      </c>
      <c r="D73" s="63"/>
      <c r="E73" s="63"/>
      <c r="F73" s="63"/>
      <c r="G73" s="63"/>
      <c r="H73" s="64"/>
      <c r="I73" s="13">
        <f>(E70+F70+G70+H70+I70+E71+F71+G71+H71+I71+E72+F72+G72+H72+I72)/3</f>
        <v>1</v>
      </c>
    </row>
    <row r="74" spans="1:9" ht="37.5" x14ac:dyDescent="0.35">
      <c r="A74" s="51"/>
      <c r="B74" s="53"/>
      <c r="C74" s="14" t="s">
        <v>129</v>
      </c>
      <c r="D74" s="5" t="s">
        <v>135</v>
      </c>
      <c r="E74" s="22"/>
      <c r="F74" s="22"/>
      <c r="G74" s="4">
        <v>3</v>
      </c>
      <c r="H74" s="22"/>
      <c r="I74" s="23"/>
    </row>
    <row r="75" spans="1:9" s="28" customFormat="1" ht="15.5" x14ac:dyDescent="0.25">
      <c r="A75" s="51"/>
      <c r="B75" s="54"/>
      <c r="C75" s="59" t="s">
        <v>98</v>
      </c>
      <c r="D75" s="60"/>
      <c r="E75" s="60"/>
      <c r="F75" s="60"/>
      <c r="G75" s="60"/>
      <c r="H75" s="61"/>
      <c r="I75" s="13">
        <f>(E74+F74+G74+H74+I74)/1</f>
        <v>3</v>
      </c>
    </row>
    <row r="76" spans="1:9" s="28" customFormat="1" ht="15.5" x14ac:dyDescent="0.25">
      <c r="A76" s="75"/>
      <c r="B76" s="40" t="s">
        <v>74</v>
      </c>
      <c r="C76" s="41"/>
      <c r="D76" s="41"/>
      <c r="E76" s="41"/>
      <c r="F76" s="41"/>
      <c r="G76" s="41"/>
      <c r="H76" s="42"/>
      <c r="I76" s="16">
        <f>(I69+I73+I75)/3</f>
        <v>1.6666666666666667</v>
      </c>
    </row>
    <row r="77" spans="1:9" s="28" customFormat="1" ht="15.5" x14ac:dyDescent="0.25">
      <c r="A77" s="43" t="s">
        <v>75</v>
      </c>
      <c r="B77" s="44"/>
      <c r="C77" s="44"/>
      <c r="D77" s="44"/>
      <c r="E77" s="44"/>
      <c r="F77" s="44"/>
      <c r="G77" s="44"/>
      <c r="H77" s="45"/>
      <c r="I77" s="18">
        <f>(I23+I33+I41+I46+I58+I67+I76)/7</f>
        <v>3.2023809523809526</v>
      </c>
    </row>
    <row r="78" spans="1:9" ht="15.5" customHeight="1" x14ac:dyDescent="0.35">
      <c r="A78" s="50" t="s">
        <v>130</v>
      </c>
      <c r="B78" s="52" t="s">
        <v>131</v>
      </c>
      <c r="C78" s="52" t="s">
        <v>132</v>
      </c>
      <c r="D78" s="5" t="s">
        <v>38</v>
      </c>
      <c r="E78" s="4">
        <v>1</v>
      </c>
      <c r="F78" s="22"/>
      <c r="G78" s="22"/>
      <c r="H78" s="22"/>
      <c r="I78" s="23"/>
    </row>
    <row r="79" spans="1:9" ht="37.5" x14ac:dyDescent="0.35">
      <c r="A79" s="51"/>
      <c r="B79" s="53"/>
      <c r="C79" s="54"/>
      <c r="D79" s="25" t="s">
        <v>39</v>
      </c>
      <c r="E79" s="6">
        <v>1</v>
      </c>
      <c r="F79" s="26"/>
      <c r="G79" s="26"/>
      <c r="H79" s="26"/>
      <c r="I79" s="27"/>
    </row>
    <row r="80" spans="1:9" s="28" customFormat="1" ht="15.5" x14ac:dyDescent="0.25">
      <c r="A80" s="51"/>
      <c r="B80" s="53"/>
      <c r="C80" s="55" t="s">
        <v>99</v>
      </c>
      <c r="D80" s="55"/>
      <c r="E80" s="55"/>
      <c r="F80" s="55"/>
      <c r="G80" s="55"/>
      <c r="H80" s="55"/>
      <c r="I80" s="13">
        <f>(E78+F78+G78+H78+I78+E79+F79+G79+H79+I79)/2</f>
        <v>1</v>
      </c>
    </row>
    <row r="81" spans="1:9" ht="25" x14ac:dyDescent="0.35">
      <c r="A81" s="51"/>
      <c r="B81" s="53"/>
      <c r="C81" s="56" t="s">
        <v>133</v>
      </c>
      <c r="D81" s="5" t="s">
        <v>40</v>
      </c>
      <c r="E81" s="4">
        <v>1</v>
      </c>
      <c r="F81" s="22"/>
      <c r="G81" s="22"/>
      <c r="H81" s="22"/>
      <c r="I81" s="23"/>
    </row>
    <row r="82" spans="1:9" ht="37.5" x14ac:dyDescent="0.35">
      <c r="A82" s="51"/>
      <c r="B82" s="53"/>
      <c r="C82" s="57"/>
      <c r="D82" s="5" t="s">
        <v>41</v>
      </c>
      <c r="E82" s="4">
        <v>1</v>
      </c>
      <c r="F82" s="22"/>
      <c r="G82" s="22"/>
      <c r="H82" s="22"/>
      <c r="I82" s="23"/>
    </row>
    <row r="83" spans="1:9" ht="25" x14ac:dyDescent="0.35">
      <c r="A83" s="51"/>
      <c r="B83" s="53"/>
      <c r="C83" s="57"/>
      <c r="D83" s="5" t="s">
        <v>42</v>
      </c>
      <c r="E83" s="4">
        <v>1</v>
      </c>
      <c r="F83" s="22"/>
      <c r="G83" s="22"/>
      <c r="H83" s="22"/>
      <c r="I83" s="23"/>
    </row>
    <row r="84" spans="1:9" ht="25" x14ac:dyDescent="0.35">
      <c r="A84" s="51"/>
      <c r="B84" s="53"/>
      <c r="C84" s="58"/>
      <c r="D84" s="5" t="s">
        <v>43</v>
      </c>
      <c r="E84" s="4">
        <v>1</v>
      </c>
      <c r="F84" s="22"/>
      <c r="G84" s="22"/>
      <c r="H84" s="22"/>
      <c r="I84" s="23"/>
    </row>
    <row r="85" spans="1:9" s="28" customFormat="1" ht="15.5" x14ac:dyDescent="0.25">
      <c r="A85" s="51"/>
      <c r="B85" s="53"/>
      <c r="C85" s="59" t="s">
        <v>100</v>
      </c>
      <c r="D85" s="60"/>
      <c r="E85" s="60"/>
      <c r="F85" s="60"/>
      <c r="G85" s="60"/>
      <c r="H85" s="61"/>
      <c r="I85" s="13">
        <f>(E81+F81+G81+H81+I81+E82+F82+G82+H82+I82+E83+F83+G83+H83+I83+E84+F84+G84+I84)/4</f>
        <v>1</v>
      </c>
    </row>
    <row r="86" spans="1:9" ht="25" x14ac:dyDescent="0.35">
      <c r="A86" s="51"/>
      <c r="B86" s="53"/>
      <c r="C86" s="52" t="s">
        <v>134</v>
      </c>
      <c r="D86" s="5" t="s">
        <v>44</v>
      </c>
      <c r="E86" s="4">
        <v>1</v>
      </c>
      <c r="F86" s="22"/>
      <c r="G86" s="22"/>
      <c r="H86" s="22"/>
      <c r="I86" s="23"/>
    </row>
    <row r="87" spans="1:9" ht="37.5" x14ac:dyDescent="0.35">
      <c r="A87" s="51"/>
      <c r="B87" s="53"/>
      <c r="C87" s="54"/>
      <c r="D87" s="5" t="s">
        <v>45</v>
      </c>
      <c r="E87" s="4">
        <v>1</v>
      </c>
      <c r="F87" s="22"/>
      <c r="G87" s="22"/>
      <c r="H87" s="22"/>
      <c r="I87" s="23"/>
    </row>
    <row r="88" spans="1:9" s="28" customFormat="1" ht="15.5" x14ac:dyDescent="0.25">
      <c r="A88" s="51"/>
      <c r="B88" s="54"/>
      <c r="C88" s="59" t="s">
        <v>101</v>
      </c>
      <c r="D88" s="60"/>
      <c r="E88" s="60"/>
      <c r="F88" s="60"/>
      <c r="G88" s="60"/>
      <c r="H88" s="61"/>
      <c r="I88" s="13">
        <f>(E86+F86+G86+H86+I86+E87+F87+G87+H87+I87)/2</f>
        <v>1</v>
      </c>
    </row>
    <row r="89" spans="1:9" s="28" customFormat="1" ht="15.5" x14ac:dyDescent="0.25">
      <c r="A89" s="51"/>
      <c r="B89" s="40" t="s">
        <v>78</v>
      </c>
      <c r="C89" s="41"/>
      <c r="D89" s="41"/>
      <c r="E89" s="41"/>
      <c r="F89" s="41"/>
      <c r="G89" s="41"/>
      <c r="H89" s="42"/>
      <c r="I89" s="16">
        <f>(I80+I85+
I88)/3</f>
        <v>1</v>
      </c>
    </row>
    <row r="90" spans="1:9" s="28" customFormat="1" ht="15.5" x14ac:dyDescent="0.25">
      <c r="A90" s="43" t="s">
        <v>76</v>
      </c>
      <c r="B90" s="44"/>
      <c r="C90" s="44"/>
      <c r="D90" s="44"/>
      <c r="E90" s="44"/>
      <c r="F90" s="44"/>
      <c r="G90" s="44"/>
      <c r="H90" s="45"/>
      <c r="I90" s="18">
        <f>(I89)/1</f>
        <v>1</v>
      </c>
    </row>
    <row r="91" spans="1:9" s="28" customFormat="1" ht="16" thickBot="1" x14ac:dyDescent="0.3">
      <c r="A91" s="46" t="s">
        <v>77</v>
      </c>
      <c r="B91" s="47"/>
      <c r="C91" s="47"/>
      <c r="D91" s="47"/>
      <c r="E91" s="47"/>
      <c r="F91" s="47"/>
      <c r="G91" s="47"/>
      <c r="H91" s="48"/>
      <c r="I91" s="34">
        <f>(I77+I89)/2</f>
        <v>2.1011904761904763</v>
      </c>
    </row>
  </sheetData>
  <mergeCells count="70">
    <mergeCell ref="A10:A12"/>
    <mergeCell ref="B10:B12"/>
    <mergeCell ref="C10:C12"/>
    <mergeCell ref="D10:D12"/>
    <mergeCell ref="E10:I10"/>
    <mergeCell ref="A1:I1"/>
    <mergeCell ref="A2:I2"/>
    <mergeCell ref="E5:I5"/>
    <mergeCell ref="A9:B9"/>
    <mergeCell ref="D9:I9"/>
    <mergeCell ref="A13:A76"/>
    <mergeCell ref="B13:B22"/>
    <mergeCell ref="C13:C14"/>
    <mergeCell ref="C15:H15"/>
    <mergeCell ref="C16:C18"/>
    <mergeCell ref="C19:H19"/>
    <mergeCell ref="C20:C21"/>
    <mergeCell ref="C22:H22"/>
    <mergeCell ref="B23:H23"/>
    <mergeCell ref="B24:B32"/>
    <mergeCell ref="B41:H41"/>
    <mergeCell ref="C24:C26"/>
    <mergeCell ref="C27:H27"/>
    <mergeCell ref="C28:C29"/>
    <mergeCell ref="C30:H30"/>
    <mergeCell ref="C32:H32"/>
    <mergeCell ref="B33:H33"/>
    <mergeCell ref="B34:B40"/>
    <mergeCell ref="C35:H35"/>
    <mergeCell ref="C36:C37"/>
    <mergeCell ref="C38:H38"/>
    <mergeCell ref="C40:H40"/>
    <mergeCell ref="B42:B45"/>
    <mergeCell ref="C43:H43"/>
    <mergeCell ref="C45:H45"/>
    <mergeCell ref="B46:H46"/>
    <mergeCell ref="B47:B57"/>
    <mergeCell ref="C47:C48"/>
    <mergeCell ref="C49:H49"/>
    <mergeCell ref="C50:C51"/>
    <mergeCell ref="C52:H52"/>
    <mergeCell ref="C53:C56"/>
    <mergeCell ref="C57:H57"/>
    <mergeCell ref="B58:H58"/>
    <mergeCell ref="B59:B66"/>
    <mergeCell ref="C59:C61"/>
    <mergeCell ref="C62:H62"/>
    <mergeCell ref="C64:H64"/>
    <mergeCell ref="C66:H66"/>
    <mergeCell ref="B68:B75"/>
    <mergeCell ref="C69:H69"/>
    <mergeCell ref="C70:C72"/>
    <mergeCell ref="C73:H73"/>
    <mergeCell ref="C75:H75"/>
    <mergeCell ref="B89:H89"/>
    <mergeCell ref="A90:H90"/>
    <mergeCell ref="A91:H91"/>
    <mergeCell ref="C3:I3"/>
    <mergeCell ref="C4:I4"/>
    <mergeCell ref="B76:H76"/>
    <mergeCell ref="A77:H77"/>
    <mergeCell ref="A78:A89"/>
    <mergeCell ref="B78:B88"/>
    <mergeCell ref="C78:C79"/>
    <mergeCell ref="C80:H80"/>
    <mergeCell ref="C81:C84"/>
    <mergeCell ref="C85:H85"/>
    <mergeCell ref="C86:C87"/>
    <mergeCell ref="C88:H88"/>
    <mergeCell ref="B67:H67"/>
  </mergeCells>
  <conditionalFormatting sqref="E11:I11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19685039370078741" right="0.19685039370078741" top="0.98425196850393704" bottom="0.98425196850393704" header="0" footer="0"/>
  <pageSetup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E74B17-D4D7-4076-B5DF-36E548D4967D}">
  <dimension ref="A1:I91"/>
  <sheetViews>
    <sheetView topLeftCell="A74" zoomScale="55" zoomScaleNormal="55" workbookViewId="0">
      <selection activeCell="C86" sqref="C86:C87"/>
    </sheetView>
  </sheetViews>
  <sheetFormatPr baseColWidth="10" defaultRowHeight="12.5" x14ac:dyDescent="0.25"/>
  <cols>
    <col min="1" max="1" width="9.26953125" style="20" customWidth="1"/>
    <col min="2" max="2" width="19" style="20" customWidth="1"/>
    <col min="3" max="3" width="23.81640625" style="20" customWidth="1"/>
    <col min="4" max="4" width="35.81640625" style="20" customWidth="1"/>
    <col min="5" max="5" width="8.81640625" style="20" customWidth="1"/>
    <col min="6" max="6" width="10.1796875" style="20" customWidth="1"/>
    <col min="7" max="7" width="10.90625" style="20"/>
    <col min="8" max="8" width="7.54296875" style="20" customWidth="1"/>
    <col min="9" max="9" width="8.453125" style="20" customWidth="1"/>
    <col min="10" max="16384" width="10.90625" style="19"/>
  </cols>
  <sheetData>
    <row r="1" spans="1:9" s="30" customFormat="1" ht="18" x14ac:dyDescent="0.25">
      <c r="A1" s="76" t="s">
        <v>65</v>
      </c>
      <c r="B1" s="76"/>
      <c r="C1" s="76"/>
      <c r="D1" s="76"/>
      <c r="E1" s="76"/>
      <c r="F1" s="76"/>
      <c r="G1" s="76"/>
      <c r="H1" s="76"/>
      <c r="I1" s="76"/>
    </row>
    <row r="2" spans="1:9" s="30" customFormat="1" ht="18" x14ac:dyDescent="0.25">
      <c r="A2" s="49"/>
      <c r="B2" s="49"/>
      <c r="C2" s="49"/>
      <c r="D2" s="49"/>
      <c r="E2" s="49"/>
      <c r="F2" s="49"/>
      <c r="G2" s="49"/>
      <c r="H2" s="49"/>
      <c r="I2" s="49"/>
    </row>
    <row r="3" spans="1:9" s="30" customFormat="1" ht="18" x14ac:dyDescent="0.25">
      <c r="A3" s="31" t="s">
        <v>66</v>
      </c>
      <c r="B3" s="31"/>
      <c r="C3" s="49" t="s">
        <v>136</v>
      </c>
      <c r="D3" s="49"/>
      <c r="E3" s="49"/>
      <c r="F3" s="49"/>
      <c r="G3" s="49"/>
      <c r="H3" s="49"/>
      <c r="I3" s="49"/>
    </row>
    <row r="4" spans="1:9" s="30" customFormat="1" ht="18" x14ac:dyDescent="0.25">
      <c r="A4" s="31" t="s">
        <v>52</v>
      </c>
      <c r="B4" s="31"/>
      <c r="C4" s="49" t="s">
        <v>53</v>
      </c>
      <c r="D4" s="49"/>
      <c r="E4" s="49"/>
      <c r="F4" s="49"/>
      <c r="G4" s="49"/>
      <c r="H4" s="49"/>
      <c r="I4" s="49"/>
    </row>
    <row r="5" spans="1:9" s="30" customFormat="1" ht="18" x14ac:dyDescent="0.25">
      <c r="A5" s="31" t="s">
        <v>47</v>
      </c>
      <c r="B5" s="31"/>
      <c r="C5" s="31" t="s">
        <v>54</v>
      </c>
      <c r="D5" s="31" t="s">
        <v>46</v>
      </c>
      <c r="E5" s="49" t="s">
        <v>140</v>
      </c>
      <c r="F5" s="49"/>
      <c r="G5" s="49"/>
      <c r="H5" s="49"/>
      <c r="I5" s="49"/>
    </row>
    <row r="6" spans="1:9" s="30" customFormat="1" ht="18" x14ac:dyDescent="0.25">
      <c r="A6" s="31" t="s">
        <v>67</v>
      </c>
      <c r="B6" s="31"/>
      <c r="C6" s="31" t="s">
        <v>141</v>
      </c>
      <c r="D6" s="31"/>
      <c r="E6" s="31"/>
      <c r="F6" s="31"/>
      <c r="G6" s="31"/>
      <c r="H6" s="31"/>
      <c r="I6" s="31"/>
    </row>
    <row r="7" spans="1:9" s="30" customFormat="1" ht="18" x14ac:dyDescent="0.25">
      <c r="A7" s="33" t="s">
        <v>55</v>
      </c>
      <c r="B7" s="33"/>
      <c r="C7" s="33" t="s">
        <v>57</v>
      </c>
      <c r="D7" s="33"/>
      <c r="E7" s="33"/>
      <c r="F7" s="33"/>
      <c r="G7" s="33"/>
      <c r="H7" s="33"/>
      <c r="I7" s="33"/>
    </row>
    <row r="8" spans="1:9" ht="13.5" thickBot="1" x14ac:dyDescent="0.3">
      <c r="A8" s="21"/>
      <c r="B8" s="21"/>
      <c r="C8" s="21"/>
      <c r="D8" s="21"/>
      <c r="E8" s="21"/>
      <c r="F8" s="21"/>
      <c r="G8" s="21"/>
      <c r="H8" s="21"/>
      <c r="I8" s="21"/>
    </row>
    <row r="9" spans="1:9" s="30" customFormat="1" ht="18" x14ac:dyDescent="0.25">
      <c r="A9" s="77" t="s">
        <v>0</v>
      </c>
      <c r="B9" s="78"/>
      <c r="C9" s="29">
        <f>I91</f>
        <v>3.2281746031746033</v>
      </c>
      <c r="D9" s="79"/>
      <c r="E9" s="79"/>
      <c r="F9" s="79"/>
      <c r="G9" s="79"/>
      <c r="H9" s="79"/>
      <c r="I9" s="80"/>
    </row>
    <row r="10" spans="1:9" x14ac:dyDescent="0.25">
      <c r="A10" s="81" t="s">
        <v>61</v>
      </c>
      <c r="B10" s="83" t="s">
        <v>62</v>
      </c>
      <c r="C10" s="83" t="s">
        <v>63</v>
      </c>
      <c r="D10" s="85" t="s">
        <v>1</v>
      </c>
      <c r="E10" s="86" t="s">
        <v>64</v>
      </c>
      <c r="F10" s="87"/>
      <c r="G10" s="87"/>
      <c r="H10" s="87"/>
      <c r="I10" s="88"/>
    </row>
    <row r="11" spans="1:9" ht="13" x14ac:dyDescent="0.25">
      <c r="A11" s="81"/>
      <c r="B11" s="83"/>
      <c r="C11" s="83"/>
      <c r="D11" s="85"/>
      <c r="E11" s="1">
        <v>1</v>
      </c>
      <c r="F11" s="1">
        <v>2</v>
      </c>
      <c r="G11" s="2">
        <v>3</v>
      </c>
      <c r="H11" s="3">
        <v>4</v>
      </c>
      <c r="I11" s="8">
        <v>5</v>
      </c>
    </row>
    <row r="12" spans="1:9" ht="26" x14ac:dyDescent="0.25">
      <c r="A12" s="82"/>
      <c r="B12" s="84"/>
      <c r="C12" s="84"/>
      <c r="D12" s="86"/>
      <c r="E12" s="7" t="s">
        <v>2</v>
      </c>
      <c r="F12" s="9" t="s">
        <v>3</v>
      </c>
      <c r="G12" s="9" t="s">
        <v>4</v>
      </c>
      <c r="H12" s="9" t="s">
        <v>5</v>
      </c>
      <c r="I12" s="10" t="s">
        <v>6</v>
      </c>
    </row>
    <row r="13" spans="1:9" ht="25" x14ac:dyDescent="0.35">
      <c r="A13" s="50" t="s">
        <v>102</v>
      </c>
      <c r="B13" s="52" t="s">
        <v>103</v>
      </c>
      <c r="C13" s="52" t="s">
        <v>104</v>
      </c>
      <c r="D13" s="5" t="s">
        <v>48</v>
      </c>
      <c r="E13" s="22"/>
      <c r="F13" s="22"/>
      <c r="G13" s="22"/>
      <c r="H13" s="4"/>
      <c r="I13" s="4">
        <v>5</v>
      </c>
    </row>
    <row r="14" spans="1:9" ht="25" x14ac:dyDescent="0.35">
      <c r="A14" s="51"/>
      <c r="B14" s="53"/>
      <c r="C14" s="54"/>
      <c r="D14" s="5" t="s">
        <v>7</v>
      </c>
      <c r="E14" s="22"/>
      <c r="F14" s="22"/>
      <c r="G14" s="22"/>
      <c r="H14" s="4">
        <v>4</v>
      </c>
      <c r="I14" s="4"/>
    </row>
    <row r="15" spans="1:9" s="28" customFormat="1" ht="15.5" x14ac:dyDescent="0.25">
      <c r="A15" s="51"/>
      <c r="B15" s="53"/>
      <c r="C15" s="59" t="s">
        <v>79</v>
      </c>
      <c r="D15" s="60"/>
      <c r="E15" s="60"/>
      <c r="F15" s="60"/>
      <c r="G15" s="60"/>
      <c r="H15" s="61"/>
      <c r="I15" s="11">
        <f>(E13+F13+G13+H13+I13+E14+F14+G14+H14+I14)/2</f>
        <v>4.5</v>
      </c>
    </row>
    <row r="16" spans="1:9" ht="25" x14ac:dyDescent="0.35">
      <c r="A16" s="51"/>
      <c r="B16" s="53"/>
      <c r="C16" s="52" t="s">
        <v>105</v>
      </c>
      <c r="D16" s="5" t="s">
        <v>8</v>
      </c>
      <c r="E16" s="22"/>
      <c r="F16" s="22"/>
      <c r="G16" s="4"/>
      <c r="H16" s="4"/>
      <c r="I16" s="4">
        <v>5</v>
      </c>
    </row>
    <row r="17" spans="1:9" ht="37.5" x14ac:dyDescent="0.35">
      <c r="A17" s="51"/>
      <c r="B17" s="53"/>
      <c r="C17" s="53"/>
      <c r="D17" s="5" t="s">
        <v>9</v>
      </c>
      <c r="E17" s="22"/>
      <c r="F17" s="22"/>
      <c r="G17" s="4">
        <v>3</v>
      </c>
      <c r="H17" s="4"/>
      <c r="I17" s="4"/>
    </row>
    <row r="18" spans="1:9" ht="50" x14ac:dyDescent="0.35">
      <c r="A18" s="51"/>
      <c r="B18" s="53"/>
      <c r="C18" s="54"/>
      <c r="D18" s="5" t="s">
        <v>10</v>
      </c>
      <c r="E18" s="22"/>
      <c r="F18" s="22"/>
      <c r="G18" s="4"/>
      <c r="H18" s="4"/>
      <c r="I18" s="4">
        <v>5</v>
      </c>
    </row>
    <row r="19" spans="1:9" s="28" customFormat="1" ht="15.5" x14ac:dyDescent="0.25">
      <c r="A19" s="51"/>
      <c r="B19" s="53"/>
      <c r="C19" s="62" t="s">
        <v>80</v>
      </c>
      <c r="D19" s="63"/>
      <c r="E19" s="63"/>
      <c r="F19" s="63"/>
      <c r="G19" s="63"/>
      <c r="H19" s="64"/>
      <c r="I19" s="12">
        <f>(E16+F16+G16+H16+I16+E17+F17+G17+H17+I17+E18+F18+G18+I18)/3</f>
        <v>4.333333333333333</v>
      </c>
    </row>
    <row r="20" spans="1:9" ht="50" x14ac:dyDescent="0.35">
      <c r="A20" s="51"/>
      <c r="B20" s="53"/>
      <c r="C20" s="52" t="s">
        <v>106</v>
      </c>
      <c r="D20" s="5" t="s">
        <v>11</v>
      </c>
      <c r="E20" s="22"/>
      <c r="F20" s="22"/>
      <c r="G20" s="4">
        <v>3</v>
      </c>
      <c r="H20" s="22"/>
      <c r="I20" s="23"/>
    </row>
    <row r="21" spans="1:9" ht="37.5" x14ac:dyDescent="0.35">
      <c r="A21" s="51"/>
      <c r="B21" s="53"/>
      <c r="C21" s="54"/>
      <c r="D21" s="5" t="s">
        <v>1</v>
      </c>
      <c r="E21" s="22"/>
      <c r="F21" s="22"/>
      <c r="G21" s="4">
        <v>3</v>
      </c>
      <c r="H21" s="22"/>
      <c r="I21" s="23"/>
    </row>
    <row r="22" spans="1:9" s="28" customFormat="1" ht="15.5" x14ac:dyDescent="0.25">
      <c r="A22" s="51"/>
      <c r="B22" s="54"/>
      <c r="C22" s="62" t="s">
        <v>81</v>
      </c>
      <c r="D22" s="63"/>
      <c r="E22" s="63"/>
      <c r="F22" s="63"/>
      <c r="G22" s="63"/>
      <c r="H22" s="64"/>
      <c r="I22" s="11">
        <f>(E20+F20+G20+H20+I20+E21+F21+G21+I21)/2</f>
        <v>3</v>
      </c>
    </row>
    <row r="23" spans="1:9" s="28" customFormat="1" ht="15.5" x14ac:dyDescent="0.25">
      <c r="A23" s="51"/>
      <c r="B23" s="40" t="s">
        <v>68</v>
      </c>
      <c r="C23" s="41"/>
      <c r="D23" s="41"/>
      <c r="E23" s="41"/>
      <c r="F23" s="41"/>
      <c r="G23" s="41"/>
      <c r="H23" s="42"/>
      <c r="I23" s="16">
        <f>(I15+I19+I22)/3</f>
        <v>3.9444444444444442</v>
      </c>
    </row>
    <row r="24" spans="1:9" ht="37.5" x14ac:dyDescent="0.35">
      <c r="A24" s="51"/>
      <c r="B24" s="52" t="s">
        <v>107</v>
      </c>
      <c r="C24" s="52" t="s">
        <v>108</v>
      </c>
      <c r="D24" s="5" t="s">
        <v>12</v>
      </c>
      <c r="E24" s="22"/>
      <c r="F24" s="22"/>
      <c r="G24" s="4"/>
      <c r="H24" s="4">
        <v>4</v>
      </c>
      <c r="I24" s="4"/>
    </row>
    <row r="25" spans="1:9" ht="25" x14ac:dyDescent="0.35">
      <c r="A25" s="51"/>
      <c r="B25" s="53"/>
      <c r="C25" s="53"/>
      <c r="D25" s="24" t="s">
        <v>13</v>
      </c>
      <c r="E25" s="22"/>
      <c r="F25" s="22"/>
      <c r="G25" s="4"/>
      <c r="H25" s="4"/>
      <c r="I25" s="4">
        <v>5</v>
      </c>
    </row>
    <row r="26" spans="1:9" ht="25" x14ac:dyDescent="0.35">
      <c r="A26" s="51"/>
      <c r="B26" s="53"/>
      <c r="C26" s="54"/>
      <c r="D26" s="5" t="s">
        <v>14</v>
      </c>
      <c r="E26" s="22"/>
      <c r="F26" s="22"/>
      <c r="G26" s="4">
        <v>3</v>
      </c>
      <c r="H26" s="4"/>
      <c r="I26" s="4"/>
    </row>
    <row r="27" spans="1:9" s="28" customFormat="1" ht="15.5" x14ac:dyDescent="0.25">
      <c r="A27" s="51"/>
      <c r="B27" s="53"/>
      <c r="C27" s="59" t="s">
        <v>82</v>
      </c>
      <c r="D27" s="60"/>
      <c r="E27" s="60"/>
      <c r="F27" s="60"/>
      <c r="G27" s="60"/>
      <c r="H27" s="61"/>
      <c r="I27" s="13">
        <f>(E24+F24+G24+H24+I24+E25+F25+G25+H25+I25+E26+F26+G26+H26+I26)/3</f>
        <v>4</v>
      </c>
    </row>
    <row r="28" spans="1:9" ht="50" x14ac:dyDescent="0.35">
      <c r="A28" s="51"/>
      <c r="B28" s="53"/>
      <c r="C28" s="52" t="s">
        <v>109</v>
      </c>
      <c r="D28" s="5" t="s">
        <v>15</v>
      </c>
      <c r="E28" s="22"/>
      <c r="F28" s="22"/>
      <c r="G28" s="22"/>
      <c r="H28" s="22"/>
      <c r="I28" s="4">
        <v>5</v>
      </c>
    </row>
    <row r="29" spans="1:9" ht="37.5" x14ac:dyDescent="0.35">
      <c r="A29" s="51"/>
      <c r="B29" s="53"/>
      <c r="C29" s="54"/>
      <c r="D29" s="5" t="s">
        <v>16</v>
      </c>
      <c r="E29" s="22"/>
      <c r="F29" s="22"/>
      <c r="G29" s="22"/>
      <c r="H29" s="22"/>
      <c r="I29" s="4">
        <v>5</v>
      </c>
    </row>
    <row r="30" spans="1:9" s="28" customFormat="1" ht="15.5" x14ac:dyDescent="0.25">
      <c r="A30" s="51"/>
      <c r="B30" s="53"/>
      <c r="C30" s="59" t="s">
        <v>83</v>
      </c>
      <c r="D30" s="60"/>
      <c r="E30" s="60"/>
      <c r="F30" s="60"/>
      <c r="G30" s="60"/>
      <c r="H30" s="61"/>
      <c r="I30" s="13">
        <f>(E28+F28+G28+H28+I28+E29+F29+G29+H29+I29)/2</f>
        <v>5</v>
      </c>
    </row>
    <row r="31" spans="1:9" ht="37.5" x14ac:dyDescent="0.35">
      <c r="A31" s="51"/>
      <c r="B31" s="53"/>
      <c r="C31" s="14" t="s">
        <v>110</v>
      </c>
      <c r="D31" s="5" t="s">
        <v>17</v>
      </c>
      <c r="E31" s="22"/>
      <c r="F31" s="22"/>
      <c r="G31" s="22"/>
      <c r="H31" s="4">
        <v>4</v>
      </c>
      <c r="I31" s="23"/>
    </row>
    <row r="32" spans="1:9" s="28" customFormat="1" ht="15.5" x14ac:dyDescent="0.25">
      <c r="A32" s="51"/>
      <c r="B32" s="54"/>
      <c r="C32" s="59" t="s">
        <v>84</v>
      </c>
      <c r="D32" s="60"/>
      <c r="E32" s="60"/>
      <c r="F32" s="60"/>
      <c r="G32" s="60"/>
      <c r="H32" s="61"/>
      <c r="I32" s="13">
        <f>(E31+F31+G31+H31+I31)/1</f>
        <v>4</v>
      </c>
    </row>
    <row r="33" spans="1:9" s="28" customFormat="1" ht="15.5" x14ac:dyDescent="0.25">
      <c r="A33" s="51"/>
      <c r="B33" s="65" t="s">
        <v>69</v>
      </c>
      <c r="C33" s="66"/>
      <c r="D33" s="66"/>
      <c r="E33" s="66"/>
      <c r="F33" s="66"/>
      <c r="G33" s="66"/>
      <c r="H33" s="67"/>
      <c r="I33" s="16">
        <f>(I27+I30+I32)/3</f>
        <v>4.333333333333333</v>
      </c>
    </row>
    <row r="34" spans="1:9" ht="50" x14ac:dyDescent="0.35">
      <c r="A34" s="51"/>
      <c r="B34" s="52" t="s">
        <v>111</v>
      </c>
      <c r="C34" s="15" t="s">
        <v>112</v>
      </c>
      <c r="D34" s="5" t="s">
        <v>18</v>
      </c>
      <c r="E34" s="22"/>
      <c r="F34" s="22"/>
      <c r="G34" s="22"/>
      <c r="H34" s="22"/>
      <c r="I34" s="4">
        <v>5</v>
      </c>
    </row>
    <row r="35" spans="1:9" s="28" customFormat="1" ht="15.5" x14ac:dyDescent="0.25">
      <c r="A35" s="51"/>
      <c r="B35" s="53"/>
      <c r="C35" s="59" t="s">
        <v>85</v>
      </c>
      <c r="D35" s="60"/>
      <c r="E35" s="60"/>
      <c r="F35" s="60"/>
      <c r="G35" s="60"/>
      <c r="H35" s="61"/>
      <c r="I35" s="13">
        <f>(E34+F34+G34+H34+I34)/1</f>
        <v>5</v>
      </c>
    </row>
    <row r="36" spans="1:9" ht="62.5" x14ac:dyDescent="0.35">
      <c r="A36" s="51"/>
      <c r="B36" s="53"/>
      <c r="C36" s="52" t="s">
        <v>113</v>
      </c>
      <c r="D36" s="5" t="s">
        <v>19</v>
      </c>
      <c r="E36" s="22"/>
      <c r="F36" s="22"/>
      <c r="G36" s="22"/>
      <c r="H36" s="22"/>
      <c r="I36" s="4">
        <v>5</v>
      </c>
    </row>
    <row r="37" spans="1:9" ht="25" x14ac:dyDescent="0.35">
      <c r="A37" s="51"/>
      <c r="B37" s="53"/>
      <c r="C37" s="54"/>
      <c r="D37" s="5" t="s">
        <v>20</v>
      </c>
      <c r="E37" s="22"/>
      <c r="F37" s="22"/>
      <c r="G37" s="22"/>
      <c r="H37" s="22"/>
      <c r="I37" s="4">
        <v>5</v>
      </c>
    </row>
    <row r="38" spans="1:9" s="28" customFormat="1" ht="15.5" x14ac:dyDescent="0.25">
      <c r="A38" s="51"/>
      <c r="B38" s="53"/>
      <c r="C38" s="59" t="s">
        <v>86</v>
      </c>
      <c r="D38" s="60"/>
      <c r="E38" s="60"/>
      <c r="F38" s="60"/>
      <c r="G38" s="60"/>
      <c r="H38" s="61"/>
      <c r="I38" s="13">
        <f>(E36+F36+G36+H36+I36+E37+F37+G37+H37+I37)/2</f>
        <v>5</v>
      </c>
    </row>
    <row r="39" spans="1:9" ht="37.5" x14ac:dyDescent="0.35">
      <c r="A39" s="51"/>
      <c r="B39" s="53"/>
      <c r="C39" s="15" t="s">
        <v>114</v>
      </c>
      <c r="D39" s="5" t="s">
        <v>21</v>
      </c>
      <c r="E39" s="22"/>
      <c r="F39" s="22"/>
      <c r="G39" s="22"/>
      <c r="H39" s="22"/>
      <c r="I39" s="4">
        <v>5</v>
      </c>
    </row>
    <row r="40" spans="1:9" s="28" customFormat="1" ht="15.5" x14ac:dyDescent="0.25">
      <c r="A40" s="51"/>
      <c r="B40" s="54"/>
      <c r="C40" s="59" t="s">
        <v>87</v>
      </c>
      <c r="D40" s="60"/>
      <c r="E40" s="60"/>
      <c r="F40" s="60"/>
      <c r="G40" s="60"/>
      <c r="H40" s="61"/>
      <c r="I40" s="13">
        <f>(E39+F39+G39+H39+I39)/1</f>
        <v>5</v>
      </c>
    </row>
    <row r="41" spans="1:9" s="28" customFormat="1" ht="15.5" x14ac:dyDescent="0.25">
      <c r="A41" s="51"/>
      <c r="B41" s="40" t="s">
        <v>70</v>
      </c>
      <c r="C41" s="41"/>
      <c r="D41" s="41"/>
      <c r="E41" s="41"/>
      <c r="F41" s="41"/>
      <c r="G41" s="41"/>
      <c r="H41" s="42"/>
      <c r="I41" s="16">
        <f>(I35+I38+I40)/3</f>
        <v>5</v>
      </c>
    </row>
    <row r="42" spans="1:9" ht="37.5" x14ac:dyDescent="0.35">
      <c r="A42" s="51"/>
      <c r="B42" s="52" t="s">
        <v>115</v>
      </c>
      <c r="C42" s="15" t="s">
        <v>116</v>
      </c>
      <c r="D42" s="5" t="s">
        <v>22</v>
      </c>
      <c r="E42" s="22"/>
      <c r="F42" s="4">
        <v>2</v>
      </c>
      <c r="G42" s="22"/>
      <c r="H42" s="22"/>
      <c r="I42" s="23"/>
    </row>
    <row r="43" spans="1:9" s="28" customFormat="1" ht="15.5" x14ac:dyDescent="0.25">
      <c r="A43" s="51"/>
      <c r="B43" s="53"/>
      <c r="C43" s="59" t="s">
        <v>88</v>
      </c>
      <c r="D43" s="60"/>
      <c r="E43" s="60"/>
      <c r="F43" s="60"/>
      <c r="G43" s="60"/>
      <c r="H43" s="61"/>
      <c r="I43" s="13">
        <f>(E42+F42+G42+H42+I42)/1</f>
        <v>2</v>
      </c>
    </row>
    <row r="44" spans="1:9" ht="37.5" x14ac:dyDescent="0.35">
      <c r="A44" s="51"/>
      <c r="B44" s="53"/>
      <c r="C44" s="14" t="s">
        <v>117</v>
      </c>
      <c r="D44" s="5" t="s">
        <v>23</v>
      </c>
      <c r="E44" s="4">
        <v>1</v>
      </c>
      <c r="F44" s="22"/>
      <c r="G44" s="22"/>
      <c r="H44" s="22"/>
      <c r="I44" s="23"/>
    </row>
    <row r="45" spans="1:9" s="28" customFormat="1" ht="15.5" x14ac:dyDescent="0.25">
      <c r="A45" s="51"/>
      <c r="B45" s="54"/>
      <c r="C45" s="59" t="s">
        <v>89</v>
      </c>
      <c r="D45" s="60"/>
      <c r="E45" s="60"/>
      <c r="F45" s="60"/>
      <c r="G45" s="60"/>
      <c r="H45" s="61"/>
      <c r="I45" s="13">
        <f>(E44+F44+G44+H44+I44)/1</f>
        <v>1</v>
      </c>
    </row>
    <row r="46" spans="1:9" s="28" customFormat="1" ht="15.5" x14ac:dyDescent="0.25">
      <c r="A46" s="51"/>
      <c r="B46" s="40" t="s">
        <v>71</v>
      </c>
      <c r="C46" s="41"/>
      <c r="D46" s="41"/>
      <c r="E46" s="41"/>
      <c r="F46" s="41"/>
      <c r="G46" s="41"/>
      <c r="H46" s="42"/>
      <c r="I46" s="16">
        <f>(I43+I45)/2</f>
        <v>1.5</v>
      </c>
    </row>
    <row r="47" spans="1:9" ht="51" customHeight="1" x14ac:dyDescent="0.35">
      <c r="A47" s="51"/>
      <c r="B47" s="52" t="s">
        <v>118</v>
      </c>
      <c r="C47" s="52" t="s">
        <v>119</v>
      </c>
      <c r="D47" s="5" t="s">
        <v>24</v>
      </c>
      <c r="E47" s="22"/>
      <c r="F47" s="4">
        <v>2</v>
      </c>
      <c r="G47" s="4"/>
      <c r="H47" s="4"/>
      <c r="I47" s="4"/>
    </row>
    <row r="48" spans="1:9" ht="25" x14ac:dyDescent="0.35">
      <c r="A48" s="51"/>
      <c r="B48" s="53"/>
      <c r="C48" s="54"/>
      <c r="D48" s="5" t="s">
        <v>25</v>
      </c>
      <c r="E48" s="22"/>
      <c r="F48" s="4"/>
      <c r="G48" s="4"/>
      <c r="H48" s="4"/>
      <c r="I48" s="4">
        <v>5</v>
      </c>
    </row>
    <row r="49" spans="1:9" s="28" customFormat="1" ht="15.5" x14ac:dyDescent="0.25">
      <c r="A49" s="51"/>
      <c r="B49" s="53"/>
      <c r="C49" s="59" t="s">
        <v>90</v>
      </c>
      <c r="D49" s="60"/>
      <c r="E49" s="60"/>
      <c r="F49" s="60"/>
      <c r="G49" s="60"/>
      <c r="H49" s="61"/>
      <c r="I49" s="13">
        <f>(E47+F47+G47+H47+I47+E48+F48+G48+H48+I48)/2</f>
        <v>3.5</v>
      </c>
    </row>
    <row r="50" spans="1:9" ht="50" x14ac:dyDescent="0.35">
      <c r="A50" s="51"/>
      <c r="B50" s="53"/>
      <c r="C50" s="73" t="s">
        <v>120</v>
      </c>
      <c r="D50" s="5" t="s">
        <v>49</v>
      </c>
      <c r="E50" s="22"/>
      <c r="F50" s="22"/>
      <c r="G50" s="22"/>
      <c r="H50" s="22"/>
      <c r="I50" s="4">
        <v>5</v>
      </c>
    </row>
    <row r="51" spans="1:9" ht="25" x14ac:dyDescent="0.35">
      <c r="A51" s="51"/>
      <c r="B51" s="53"/>
      <c r="C51" s="74"/>
      <c r="D51" s="5" t="s">
        <v>26</v>
      </c>
      <c r="E51" s="22"/>
      <c r="F51" s="22"/>
      <c r="G51" s="22"/>
      <c r="H51" s="22"/>
      <c r="I51" s="4">
        <v>5</v>
      </c>
    </row>
    <row r="52" spans="1:9" s="28" customFormat="1" ht="15.5" x14ac:dyDescent="0.25">
      <c r="A52" s="51"/>
      <c r="B52" s="53"/>
      <c r="C52" s="59" t="s">
        <v>91</v>
      </c>
      <c r="D52" s="60"/>
      <c r="E52" s="60"/>
      <c r="F52" s="60"/>
      <c r="G52" s="60"/>
      <c r="H52" s="61"/>
      <c r="I52" s="13">
        <f>(E50+F50+G50+H50+I50+E51+F51+G51+H51+I51)/2</f>
        <v>5</v>
      </c>
    </row>
    <row r="53" spans="1:9" ht="25" x14ac:dyDescent="0.35">
      <c r="A53" s="51"/>
      <c r="B53" s="53"/>
      <c r="C53" s="52" t="s">
        <v>121</v>
      </c>
      <c r="D53" s="5" t="s">
        <v>27</v>
      </c>
      <c r="E53" s="22"/>
      <c r="F53" s="22"/>
      <c r="G53" s="22"/>
      <c r="H53" s="22"/>
      <c r="I53" s="4">
        <v>5</v>
      </c>
    </row>
    <row r="54" spans="1:9" ht="25" x14ac:dyDescent="0.35">
      <c r="A54" s="51"/>
      <c r="B54" s="53"/>
      <c r="C54" s="53"/>
      <c r="D54" s="5" t="s">
        <v>28</v>
      </c>
      <c r="E54" s="22"/>
      <c r="F54" s="22"/>
      <c r="G54" s="22"/>
      <c r="H54" s="22"/>
      <c r="I54" s="4">
        <v>5</v>
      </c>
    </row>
    <row r="55" spans="1:9" ht="37.5" x14ac:dyDescent="0.35">
      <c r="A55" s="51"/>
      <c r="B55" s="53"/>
      <c r="C55" s="53"/>
      <c r="D55" s="5" t="s">
        <v>29</v>
      </c>
      <c r="E55" s="22"/>
      <c r="F55" s="22"/>
      <c r="G55" s="22"/>
      <c r="H55" s="22"/>
      <c r="I55" s="4">
        <v>5</v>
      </c>
    </row>
    <row r="56" spans="1:9" ht="37.5" x14ac:dyDescent="0.35">
      <c r="A56" s="51"/>
      <c r="B56" s="53"/>
      <c r="C56" s="54"/>
      <c r="D56" s="5" t="s">
        <v>30</v>
      </c>
      <c r="E56" s="22"/>
      <c r="F56" s="22"/>
      <c r="G56" s="22"/>
      <c r="H56" s="22"/>
      <c r="I56" s="4">
        <v>5</v>
      </c>
    </row>
    <row r="57" spans="1:9" s="28" customFormat="1" ht="15.5" x14ac:dyDescent="0.25">
      <c r="A57" s="51"/>
      <c r="B57" s="54"/>
      <c r="C57" s="62" t="s">
        <v>92</v>
      </c>
      <c r="D57" s="63"/>
      <c r="E57" s="63"/>
      <c r="F57" s="63"/>
      <c r="G57" s="63"/>
      <c r="H57" s="64"/>
      <c r="I57" s="13">
        <f>(E53+F53+G53+H53+I53+E54+F54+G54+H54+I54+E55+F55+G55+H55+I55+E56+F56+G56+H56+I56)/4</f>
        <v>5</v>
      </c>
    </row>
    <row r="58" spans="1:9" s="28" customFormat="1" ht="15.5" x14ac:dyDescent="0.25">
      <c r="A58" s="51"/>
      <c r="B58" s="65" t="s">
        <v>72</v>
      </c>
      <c r="C58" s="66"/>
      <c r="D58" s="66"/>
      <c r="E58" s="66"/>
      <c r="F58" s="66"/>
      <c r="G58" s="66"/>
      <c r="H58" s="67"/>
      <c r="I58" s="16">
        <f>(I49+I52+I57)/3</f>
        <v>4.5</v>
      </c>
    </row>
    <row r="59" spans="1:9" ht="25" x14ac:dyDescent="0.35">
      <c r="A59" s="51"/>
      <c r="B59" s="56" t="s">
        <v>122</v>
      </c>
      <c r="C59" s="70" t="s">
        <v>123</v>
      </c>
      <c r="D59" s="5" t="s">
        <v>31</v>
      </c>
      <c r="E59" s="4"/>
      <c r="F59" s="4"/>
      <c r="G59" s="4"/>
      <c r="H59" s="4">
        <v>4</v>
      </c>
      <c r="I59" s="23"/>
    </row>
    <row r="60" spans="1:9" ht="25" x14ac:dyDescent="0.35">
      <c r="A60" s="51"/>
      <c r="B60" s="68"/>
      <c r="C60" s="71"/>
      <c r="D60" s="5" t="s">
        <v>32</v>
      </c>
      <c r="E60" s="4"/>
      <c r="F60" s="4">
        <v>2</v>
      </c>
      <c r="G60" s="4"/>
      <c r="H60" s="4"/>
      <c r="I60" s="23"/>
    </row>
    <row r="61" spans="1:9" ht="25" x14ac:dyDescent="0.35">
      <c r="A61" s="51"/>
      <c r="B61" s="68"/>
      <c r="C61" s="72"/>
      <c r="D61" s="5" t="s">
        <v>33</v>
      </c>
      <c r="E61" s="4"/>
      <c r="F61" s="4">
        <v>2</v>
      </c>
      <c r="G61" s="4"/>
      <c r="H61" s="4"/>
      <c r="I61" s="23"/>
    </row>
    <row r="62" spans="1:9" s="28" customFormat="1" ht="15.5" x14ac:dyDescent="0.25">
      <c r="A62" s="51"/>
      <c r="B62" s="68"/>
      <c r="C62" s="60" t="s">
        <v>93</v>
      </c>
      <c r="D62" s="60"/>
      <c r="E62" s="60"/>
      <c r="F62" s="60"/>
      <c r="G62" s="60"/>
      <c r="H62" s="61"/>
      <c r="I62" s="13">
        <f>(E59+F59+G59+H59+I59+E60+F60+G60+H60+I60+E61+F61+G61+H61+I61)/3</f>
        <v>2.6666666666666665</v>
      </c>
    </row>
    <row r="63" spans="1:9" ht="50" x14ac:dyDescent="0.35">
      <c r="A63" s="51"/>
      <c r="B63" s="68"/>
      <c r="C63" s="17" t="s">
        <v>124</v>
      </c>
      <c r="D63" s="5" t="s">
        <v>34</v>
      </c>
      <c r="E63" s="22"/>
      <c r="F63" s="4">
        <v>2</v>
      </c>
      <c r="G63" s="22"/>
      <c r="H63" s="22"/>
      <c r="I63" s="23"/>
    </row>
    <row r="64" spans="1:9" s="28" customFormat="1" ht="15.5" x14ac:dyDescent="0.25">
      <c r="A64" s="51"/>
      <c r="B64" s="68"/>
      <c r="C64" s="60" t="s">
        <v>94</v>
      </c>
      <c r="D64" s="60"/>
      <c r="E64" s="60"/>
      <c r="F64" s="60"/>
      <c r="G64" s="60"/>
      <c r="H64" s="61"/>
      <c r="I64" s="13">
        <f>(E63+F63+G63+H63+I63)/1</f>
        <v>2</v>
      </c>
    </row>
    <row r="65" spans="1:9" ht="37.5" x14ac:dyDescent="0.35">
      <c r="A65" s="51"/>
      <c r="B65" s="68"/>
      <c r="C65" s="17" t="s">
        <v>125</v>
      </c>
      <c r="D65" s="5" t="s">
        <v>35</v>
      </c>
      <c r="E65" s="22"/>
      <c r="F65" s="4">
        <v>2</v>
      </c>
      <c r="G65" s="22"/>
      <c r="H65" s="22"/>
      <c r="I65" s="23"/>
    </row>
    <row r="66" spans="1:9" s="28" customFormat="1" ht="15.5" x14ac:dyDescent="0.25">
      <c r="A66" s="51"/>
      <c r="B66" s="69"/>
      <c r="C66" s="60" t="s">
        <v>95</v>
      </c>
      <c r="D66" s="60"/>
      <c r="E66" s="60"/>
      <c r="F66" s="60"/>
      <c r="G66" s="60"/>
      <c r="H66" s="61"/>
      <c r="I66" s="13">
        <f>(E65+F65+G65+H65+I65)/1</f>
        <v>2</v>
      </c>
    </row>
    <row r="67" spans="1:9" s="28" customFormat="1" ht="15.5" x14ac:dyDescent="0.25">
      <c r="A67" s="51"/>
      <c r="B67" s="40" t="s">
        <v>73</v>
      </c>
      <c r="C67" s="41"/>
      <c r="D67" s="41"/>
      <c r="E67" s="41"/>
      <c r="F67" s="41"/>
      <c r="G67" s="41"/>
      <c r="H67" s="42"/>
      <c r="I67" s="16">
        <f>(I62+I64+I66)/3</f>
        <v>2.2222222222222219</v>
      </c>
    </row>
    <row r="68" spans="1:9" ht="37.5" x14ac:dyDescent="0.35">
      <c r="A68" s="51"/>
      <c r="B68" s="52" t="s">
        <v>126</v>
      </c>
      <c r="C68" s="14" t="s">
        <v>127</v>
      </c>
      <c r="D68" s="5" t="s">
        <v>50</v>
      </c>
      <c r="E68" s="22"/>
      <c r="F68" s="4">
        <v>2</v>
      </c>
      <c r="G68" s="22"/>
      <c r="H68" s="22"/>
      <c r="I68" s="23"/>
    </row>
    <row r="69" spans="1:9" s="28" customFormat="1" ht="15.5" x14ac:dyDescent="0.25">
      <c r="A69" s="51"/>
      <c r="B69" s="53"/>
      <c r="C69" s="62" t="s">
        <v>96</v>
      </c>
      <c r="D69" s="63"/>
      <c r="E69" s="63"/>
      <c r="F69" s="63"/>
      <c r="G69" s="63"/>
      <c r="H69" s="64"/>
      <c r="I69" s="13">
        <f>(E68+F68+G68+H68+I68)/1</f>
        <v>2</v>
      </c>
    </row>
    <row r="70" spans="1:9" ht="25" x14ac:dyDescent="0.35">
      <c r="A70" s="51"/>
      <c r="B70" s="53"/>
      <c r="C70" s="52" t="s">
        <v>128</v>
      </c>
      <c r="D70" s="5" t="s">
        <v>51</v>
      </c>
      <c r="E70" s="22"/>
      <c r="F70" s="22"/>
      <c r="G70" s="4">
        <v>3</v>
      </c>
      <c r="H70" s="4"/>
      <c r="I70" s="23"/>
    </row>
    <row r="71" spans="1:9" ht="25" x14ac:dyDescent="0.35">
      <c r="A71" s="51"/>
      <c r="B71" s="53"/>
      <c r="C71" s="53"/>
      <c r="D71" s="5" t="s">
        <v>36</v>
      </c>
      <c r="E71" s="22"/>
      <c r="F71" s="22"/>
      <c r="G71" s="4">
        <v>3</v>
      </c>
      <c r="H71" s="4"/>
      <c r="I71" s="23"/>
    </row>
    <row r="72" spans="1:9" ht="37.5" x14ac:dyDescent="0.35">
      <c r="A72" s="51"/>
      <c r="B72" s="53"/>
      <c r="C72" s="54"/>
      <c r="D72" s="5" t="s">
        <v>37</v>
      </c>
      <c r="E72" s="22"/>
      <c r="F72" s="22"/>
      <c r="G72" s="4"/>
      <c r="H72" s="4">
        <v>4</v>
      </c>
      <c r="I72" s="23"/>
    </row>
    <row r="73" spans="1:9" s="28" customFormat="1" ht="15.5" x14ac:dyDescent="0.25">
      <c r="A73" s="51"/>
      <c r="B73" s="53"/>
      <c r="C73" s="62" t="s">
        <v>97</v>
      </c>
      <c r="D73" s="63"/>
      <c r="E73" s="63"/>
      <c r="F73" s="63"/>
      <c r="G73" s="63"/>
      <c r="H73" s="64"/>
      <c r="I73" s="13">
        <f>(E70+F70+G70+H70+I70+E71+F71+G71+H71+I71+E72+F72+G72+H72+I72)/3</f>
        <v>3.3333333333333335</v>
      </c>
    </row>
    <row r="74" spans="1:9" ht="37.5" x14ac:dyDescent="0.35">
      <c r="A74" s="51"/>
      <c r="B74" s="53"/>
      <c r="C74" s="14" t="s">
        <v>129</v>
      </c>
      <c r="D74" s="5" t="s">
        <v>135</v>
      </c>
      <c r="E74" s="4">
        <v>1</v>
      </c>
      <c r="F74" s="22"/>
      <c r="G74" s="22"/>
      <c r="H74" s="22"/>
      <c r="I74" s="23"/>
    </row>
    <row r="75" spans="1:9" s="28" customFormat="1" ht="15.5" x14ac:dyDescent="0.25">
      <c r="A75" s="51"/>
      <c r="B75" s="54"/>
      <c r="C75" s="59" t="s">
        <v>98</v>
      </c>
      <c r="D75" s="60"/>
      <c r="E75" s="60"/>
      <c r="F75" s="60"/>
      <c r="G75" s="60"/>
      <c r="H75" s="61"/>
      <c r="I75" s="13">
        <f>(E74+F74+G74+H74+I74)/1</f>
        <v>1</v>
      </c>
    </row>
    <row r="76" spans="1:9" s="28" customFormat="1" ht="15.5" x14ac:dyDescent="0.25">
      <c r="A76" s="75"/>
      <c r="B76" s="40" t="s">
        <v>74</v>
      </c>
      <c r="C76" s="41"/>
      <c r="D76" s="41"/>
      <c r="E76" s="41"/>
      <c r="F76" s="41"/>
      <c r="G76" s="41"/>
      <c r="H76" s="42"/>
      <c r="I76" s="16">
        <f>(I69+I73+I75)/3</f>
        <v>2.1111111111111112</v>
      </c>
    </row>
    <row r="77" spans="1:9" s="28" customFormat="1" ht="15.5" x14ac:dyDescent="0.25">
      <c r="A77" s="43" t="s">
        <v>75</v>
      </c>
      <c r="B77" s="44"/>
      <c r="C77" s="44"/>
      <c r="D77" s="44"/>
      <c r="E77" s="44"/>
      <c r="F77" s="44"/>
      <c r="G77" s="44"/>
      <c r="H77" s="45"/>
      <c r="I77" s="18">
        <f>(I23+I33+I41+I46+I58+I67+I76)/7</f>
        <v>3.373015873015873</v>
      </c>
    </row>
    <row r="78" spans="1:9" ht="15.5" customHeight="1" x14ac:dyDescent="0.35">
      <c r="A78" s="50" t="s">
        <v>130</v>
      </c>
      <c r="B78" s="52" t="s">
        <v>131</v>
      </c>
      <c r="C78" s="52" t="s">
        <v>132</v>
      </c>
      <c r="D78" s="5" t="s">
        <v>38</v>
      </c>
      <c r="E78" s="22"/>
      <c r="F78" s="22"/>
      <c r="G78" s="22"/>
      <c r="H78" s="22"/>
      <c r="I78" s="4">
        <v>5</v>
      </c>
    </row>
    <row r="79" spans="1:9" ht="37.5" x14ac:dyDescent="0.35">
      <c r="A79" s="51"/>
      <c r="B79" s="53"/>
      <c r="C79" s="54"/>
      <c r="D79" s="25" t="s">
        <v>39</v>
      </c>
      <c r="E79" s="26"/>
      <c r="F79" s="26"/>
      <c r="G79" s="26"/>
      <c r="H79" s="26"/>
      <c r="I79" s="6">
        <v>5</v>
      </c>
    </row>
    <row r="80" spans="1:9" s="28" customFormat="1" ht="15.5" x14ac:dyDescent="0.25">
      <c r="A80" s="51"/>
      <c r="B80" s="53"/>
      <c r="C80" s="55" t="s">
        <v>99</v>
      </c>
      <c r="D80" s="55"/>
      <c r="E80" s="55"/>
      <c r="F80" s="55"/>
      <c r="G80" s="55"/>
      <c r="H80" s="55"/>
      <c r="I80" s="13">
        <f>(E78+F78+G78+H78+I78+E79+F79+G79+H79+I79)/2</f>
        <v>5</v>
      </c>
    </row>
    <row r="81" spans="1:9" ht="25" x14ac:dyDescent="0.35">
      <c r="A81" s="51"/>
      <c r="B81" s="53"/>
      <c r="C81" s="56" t="s">
        <v>133</v>
      </c>
      <c r="D81" s="5" t="s">
        <v>40</v>
      </c>
      <c r="E81" s="4"/>
      <c r="F81" s="4"/>
      <c r="G81" s="4"/>
      <c r="H81" s="4"/>
      <c r="I81" s="4">
        <v>5</v>
      </c>
    </row>
    <row r="82" spans="1:9" ht="37.5" x14ac:dyDescent="0.35">
      <c r="A82" s="51"/>
      <c r="B82" s="53"/>
      <c r="C82" s="57"/>
      <c r="D82" s="5" t="s">
        <v>41</v>
      </c>
      <c r="E82" s="4"/>
      <c r="F82" s="4">
        <v>2</v>
      </c>
      <c r="G82" s="4"/>
      <c r="H82" s="4"/>
      <c r="I82" s="4"/>
    </row>
    <row r="83" spans="1:9" ht="25" x14ac:dyDescent="0.35">
      <c r="A83" s="51"/>
      <c r="B83" s="53"/>
      <c r="C83" s="57"/>
      <c r="D83" s="5" t="s">
        <v>42</v>
      </c>
      <c r="E83" s="4">
        <v>1</v>
      </c>
      <c r="F83" s="4"/>
      <c r="G83" s="4"/>
      <c r="H83" s="4"/>
      <c r="I83" s="4"/>
    </row>
    <row r="84" spans="1:9" ht="25" x14ac:dyDescent="0.35">
      <c r="A84" s="51"/>
      <c r="B84" s="53"/>
      <c r="C84" s="58"/>
      <c r="D84" s="5" t="s">
        <v>43</v>
      </c>
      <c r="E84" s="4">
        <v>1</v>
      </c>
      <c r="F84" s="4"/>
      <c r="G84" s="4"/>
      <c r="H84" s="4"/>
      <c r="I84" s="4"/>
    </row>
    <row r="85" spans="1:9" s="28" customFormat="1" ht="15.5" x14ac:dyDescent="0.25">
      <c r="A85" s="51"/>
      <c r="B85" s="53"/>
      <c r="C85" s="59" t="s">
        <v>100</v>
      </c>
      <c r="D85" s="60"/>
      <c r="E85" s="60"/>
      <c r="F85" s="60"/>
      <c r="G85" s="60"/>
      <c r="H85" s="61"/>
      <c r="I85" s="13">
        <f>(E81+F81+G81+H81+I81+E82+F82+G82+H82+I82+E83+F83+G83+H83+I83+E84+F84+G84+I84)/4</f>
        <v>2.25</v>
      </c>
    </row>
    <row r="86" spans="1:9" ht="25" x14ac:dyDescent="0.35">
      <c r="A86" s="51"/>
      <c r="B86" s="53"/>
      <c r="C86" s="52" t="s">
        <v>134</v>
      </c>
      <c r="D86" s="5" t="s">
        <v>44</v>
      </c>
      <c r="E86" s="4">
        <v>1</v>
      </c>
      <c r="F86" s="4"/>
      <c r="G86" s="4"/>
      <c r="H86" s="22"/>
      <c r="I86" s="23"/>
    </row>
    <row r="87" spans="1:9" ht="37.5" x14ac:dyDescent="0.35">
      <c r="A87" s="51"/>
      <c r="B87" s="53"/>
      <c r="C87" s="54"/>
      <c r="D87" s="5" t="s">
        <v>45</v>
      </c>
      <c r="E87" s="4"/>
      <c r="F87" s="4"/>
      <c r="G87" s="4">
        <v>3</v>
      </c>
      <c r="H87" s="22"/>
      <c r="I87" s="23"/>
    </row>
    <row r="88" spans="1:9" s="28" customFormat="1" ht="15.5" x14ac:dyDescent="0.25">
      <c r="A88" s="51"/>
      <c r="B88" s="54"/>
      <c r="C88" s="59" t="s">
        <v>101</v>
      </c>
      <c r="D88" s="60"/>
      <c r="E88" s="60"/>
      <c r="F88" s="60"/>
      <c r="G88" s="60"/>
      <c r="H88" s="61"/>
      <c r="I88" s="13">
        <f>(E86+F86+G86+H86+I86+E87+F87+G87+H87+I87)/2</f>
        <v>2</v>
      </c>
    </row>
    <row r="89" spans="1:9" s="28" customFormat="1" ht="15.5" x14ac:dyDescent="0.25">
      <c r="A89" s="51"/>
      <c r="B89" s="40" t="s">
        <v>78</v>
      </c>
      <c r="C89" s="41"/>
      <c r="D89" s="41"/>
      <c r="E89" s="41"/>
      <c r="F89" s="41"/>
      <c r="G89" s="41"/>
      <c r="H89" s="42"/>
      <c r="I89" s="16">
        <f>(I80+I85+
I88)/3</f>
        <v>3.0833333333333335</v>
      </c>
    </row>
    <row r="90" spans="1:9" s="28" customFormat="1" ht="15.5" x14ac:dyDescent="0.25">
      <c r="A90" s="43" t="s">
        <v>76</v>
      </c>
      <c r="B90" s="44"/>
      <c r="C90" s="44"/>
      <c r="D90" s="44"/>
      <c r="E90" s="44"/>
      <c r="F90" s="44"/>
      <c r="G90" s="44"/>
      <c r="H90" s="45"/>
      <c r="I90" s="18">
        <f>(I89)/1</f>
        <v>3.0833333333333335</v>
      </c>
    </row>
    <row r="91" spans="1:9" s="28" customFormat="1" ht="16" thickBot="1" x14ac:dyDescent="0.3">
      <c r="A91" s="46" t="s">
        <v>77</v>
      </c>
      <c r="B91" s="47"/>
      <c r="C91" s="47"/>
      <c r="D91" s="47"/>
      <c r="E91" s="47"/>
      <c r="F91" s="47"/>
      <c r="G91" s="47"/>
      <c r="H91" s="48"/>
      <c r="I91" s="34">
        <f>(I77+I89)/2</f>
        <v>3.2281746031746033</v>
      </c>
    </row>
  </sheetData>
  <mergeCells count="70">
    <mergeCell ref="A10:A12"/>
    <mergeCell ref="B10:B12"/>
    <mergeCell ref="C10:C12"/>
    <mergeCell ref="D10:D12"/>
    <mergeCell ref="E10:I10"/>
    <mergeCell ref="A1:I1"/>
    <mergeCell ref="A2:I2"/>
    <mergeCell ref="E5:I5"/>
    <mergeCell ref="A9:B9"/>
    <mergeCell ref="D9:I9"/>
    <mergeCell ref="A13:A76"/>
    <mergeCell ref="B13:B22"/>
    <mergeCell ref="C13:C14"/>
    <mergeCell ref="C15:H15"/>
    <mergeCell ref="C16:C18"/>
    <mergeCell ref="C19:H19"/>
    <mergeCell ref="C20:C21"/>
    <mergeCell ref="C22:H22"/>
    <mergeCell ref="B23:H23"/>
    <mergeCell ref="B24:B32"/>
    <mergeCell ref="B41:H41"/>
    <mergeCell ref="C24:C26"/>
    <mergeCell ref="C27:H27"/>
    <mergeCell ref="C28:C29"/>
    <mergeCell ref="C30:H30"/>
    <mergeCell ref="C32:H32"/>
    <mergeCell ref="B33:H33"/>
    <mergeCell ref="B34:B40"/>
    <mergeCell ref="C35:H35"/>
    <mergeCell ref="C36:C37"/>
    <mergeCell ref="C38:H38"/>
    <mergeCell ref="C40:H40"/>
    <mergeCell ref="B42:B45"/>
    <mergeCell ref="C43:H43"/>
    <mergeCell ref="C45:H45"/>
    <mergeCell ref="B46:H46"/>
    <mergeCell ref="B47:B57"/>
    <mergeCell ref="C47:C48"/>
    <mergeCell ref="C49:H49"/>
    <mergeCell ref="C50:C51"/>
    <mergeCell ref="C52:H52"/>
    <mergeCell ref="C53:C56"/>
    <mergeCell ref="C57:H57"/>
    <mergeCell ref="B58:H58"/>
    <mergeCell ref="B59:B66"/>
    <mergeCell ref="C59:C61"/>
    <mergeCell ref="C62:H62"/>
    <mergeCell ref="C64:H64"/>
    <mergeCell ref="C66:H66"/>
    <mergeCell ref="B68:B75"/>
    <mergeCell ref="C69:H69"/>
    <mergeCell ref="C70:C72"/>
    <mergeCell ref="C73:H73"/>
    <mergeCell ref="C75:H75"/>
    <mergeCell ref="B89:H89"/>
    <mergeCell ref="A90:H90"/>
    <mergeCell ref="A91:H91"/>
    <mergeCell ref="C3:I3"/>
    <mergeCell ref="C4:I4"/>
    <mergeCell ref="B76:H76"/>
    <mergeCell ref="A77:H77"/>
    <mergeCell ref="A78:A89"/>
    <mergeCell ref="B78:B88"/>
    <mergeCell ref="C78:C79"/>
    <mergeCell ref="C80:H80"/>
    <mergeCell ref="C81:C84"/>
    <mergeCell ref="C85:H85"/>
    <mergeCell ref="C86:C87"/>
    <mergeCell ref="C88:H88"/>
    <mergeCell ref="B67:H67"/>
  </mergeCells>
  <conditionalFormatting sqref="E11:I11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19685039370078741" right="0.19685039370078741" top="0.98425196850393704" bottom="0.98425196850393704" header="0" footer="0"/>
  <pageSetup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FE1AFB-75DF-481D-97BD-AA6DEA11104E}">
  <dimension ref="A1:I95"/>
  <sheetViews>
    <sheetView topLeftCell="A67" zoomScale="55" zoomScaleNormal="55" workbookViewId="0">
      <selection activeCell="L79" sqref="L79"/>
    </sheetView>
  </sheetViews>
  <sheetFormatPr baseColWidth="10" defaultRowHeight="12.5" x14ac:dyDescent="0.25"/>
  <cols>
    <col min="1" max="1" width="9.26953125" style="20" customWidth="1"/>
    <col min="2" max="2" width="19" style="20" customWidth="1"/>
    <col min="3" max="3" width="23.81640625" style="20" customWidth="1"/>
    <col min="4" max="4" width="35.81640625" style="20" customWidth="1"/>
    <col min="5" max="5" width="8.81640625" style="20" customWidth="1"/>
    <col min="6" max="6" width="10.1796875" style="20" customWidth="1"/>
    <col min="7" max="7" width="10.90625" style="20"/>
    <col min="8" max="8" width="7.54296875" style="20" customWidth="1"/>
    <col min="9" max="9" width="8.453125" style="20" customWidth="1"/>
    <col min="10" max="16384" width="10.90625" style="19"/>
  </cols>
  <sheetData>
    <row r="1" spans="1:9" s="30" customFormat="1" ht="18" x14ac:dyDescent="0.25">
      <c r="A1" s="76" t="s">
        <v>65</v>
      </c>
      <c r="B1" s="76"/>
      <c r="C1" s="76"/>
      <c r="D1" s="76"/>
      <c r="E1" s="76"/>
      <c r="F1" s="76"/>
      <c r="G1" s="76"/>
      <c r="H1" s="76"/>
      <c r="I1" s="76"/>
    </row>
    <row r="2" spans="1:9" s="30" customFormat="1" ht="18" x14ac:dyDescent="0.25">
      <c r="A2" s="49"/>
      <c r="B2" s="49"/>
      <c r="C2" s="49"/>
      <c r="D2" s="49"/>
      <c r="E2" s="49"/>
      <c r="F2" s="49"/>
      <c r="G2" s="49"/>
      <c r="H2" s="49"/>
      <c r="I2" s="49"/>
    </row>
    <row r="3" spans="1:9" s="30" customFormat="1" ht="18" x14ac:dyDescent="0.25">
      <c r="A3" s="31" t="s">
        <v>66</v>
      </c>
      <c r="B3" s="31"/>
      <c r="C3" s="49" t="s">
        <v>136</v>
      </c>
      <c r="D3" s="49"/>
      <c r="E3" s="49"/>
      <c r="F3" s="49"/>
      <c r="G3" s="49"/>
      <c r="H3" s="49"/>
      <c r="I3" s="49"/>
    </row>
    <row r="4" spans="1:9" s="30" customFormat="1" ht="18" x14ac:dyDescent="0.25">
      <c r="A4" s="31" t="s">
        <v>52</v>
      </c>
      <c r="B4" s="31"/>
      <c r="C4" s="49" t="s">
        <v>53</v>
      </c>
      <c r="D4" s="49"/>
      <c r="E4" s="49"/>
      <c r="F4" s="49"/>
      <c r="G4" s="49"/>
      <c r="H4" s="49"/>
      <c r="I4" s="49"/>
    </row>
    <row r="5" spans="1:9" s="30" customFormat="1" ht="18" x14ac:dyDescent="0.25">
      <c r="A5" s="31" t="s">
        <v>47</v>
      </c>
      <c r="B5" s="31"/>
      <c r="C5" s="31" t="s">
        <v>54</v>
      </c>
      <c r="D5" s="31" t="s">
        <v>46</v>
      </c>
      <c r="E5" s="49" t="s">
        <v>145</v>
      </c>
      <c r="F5" s="49"/>
      <c r="G5" s="49"/>
      <c r="H5" s="49"/>
      <c r="I5" s="49"/>
    </row>
    <row r="6" spans="1:9" s="30" customFormat="1" ht="18" x14ac:dyDescent="0.25">
      <c r="A6" s="31" t="s">
        <v>67</v>
      </c>
      <c r="B6" s="31"/>
      <c r="C6" s="31" t="s">
        <v>143</v>
      </c>
      <c r="D6" s="31"/>
      <c r="E6" s="31"/>
      <c r="F6" s="31"/>
      <c r="G6" s="31"/>
      <c r="H6" s="31"/>
      <c r="I6" s="31"/>
    </row>
    <row r="7" spans="1:9" s="30" customFormat="1" ht="18" x14ac:dyDescent="0.25">
      <c r="A7" s="33" t="s">
        <v>55</v>
      </c>
      <c r="B7" s="33"/>
      <c r="C7" s="33" t="s">
        <v>57</v>
      </c>
      <c r="D7" s="33"/>
      <c r="E7" s="33"/>
      <c r="F7" s="33"/>
      <c r="G7" s="33"/>
      <c r="H7" s="33"/>
      <c r="I7" s="33"/>
    </row>
    <row r="8" spans="1:9" ht="13.5" thickBot="1" x14ac:dyDescent="0.3">
      <c r="A8" s="21"/>
      <c r="B8" s="21"/>
      <c r="C8" s="21"/>
      <c r="D8" s="21"/>
      <c r="E8" s="21"/>
      <c r="F8" s="21"/>
      <c r="G8" s="21"/>
      <c r="H8" s="21"/>
      <c r="I8" s="21"/>
    </row>
    <row r="9" spans="1:9" s="30" customFormat="1" ht="18" x14ac:dyDescent="0.25">
      <c r="A9" s="77" t="s">
        <v>0</v>
      </c>
      <c r="B9" s="78"/>
      <c r="C9" s="39">
        <f>I91</f>
        <v>2.0694444444444446</v>
      </c>
      <c r="D9" s="79"/>
      <c r="E9" s="79"/>
      <c r="F9" s="79"/>
      <c r="G9" s="79"/>
      <c r="H9" s="79"/>
      <c r="I9" s="80"/>
    </row>
    <row r="10" spans="1:9" x14ac:dyDescent="0.25">
      <c r="A10" s="81" t="s">
        <v>61</v>
      </c>
      <c r="B10" s="83" t="s">
        <v>62</v>
      </c>
      <c r="C10" s="83" t="s">
        <v>63</v>
      </c>
      <c r="D10" s="85" t="s">
        <v>1</v>
      </c>
      <c r="E10" s="86" t="s">
        <v>64</v>
      </c>
      <c r="F10" s="87"/>
      <c r="G10" s="87"/>
      <c r="H10" s="87"/>
      <c r="I10" s="88"/>
    </row>
    <row r="11" spans="1:9" ht="13" x14ac:dyDescent="0.25">
      <c r="A11" s="81"/>
      <c r="B11" s="83"/>
      <c r="C11" s="83"/>
      <c r="D11" s="85"/>
      <c r="E11" s="1">
        <v>1</v>
      </c>
      <c r="F11" s="1">
        <v>2</v>
      </c>
      <c r="G11" s="2">
        <v>3</v>
      </c>
      <c r="H11" s="3">
        <v>4</v>
      </c>
      <c r="I11" s="8">
        <v>5</v>
      </c>
    </row>
    <row r="12" spans="1:9" ht="26" x14ac:dyDescent="0.25">
      <c r="A12" s="82"/>
      <c r="B12" s="84"/>
      <c r="C12" s="84"/>
      <c r="D12" s="86"/>
      <c r="E12" s="7" t="s">
        <v>2</v>
      </c>
      <c r="F12" s="9" t="s">
        <v>3</v>
      </c>
      <c r="G12" s="9" t="s">
        <v>4</v>
      </c>
      <c r="H12" s="9" t="s">
        <v>5</v>
      </c>
      <c r="I12" s="10" t="s">
        <v>6</v>
      </c>
    </row>
    <row r="13" spans="1:9" ht="25" x14ac:dyDescent="0.35">
      <c r="A13" s="50" t="s">
        <v>102</v>
      </c>
      <c r="B13" s="52" t="s">
        <v>103</v>
      </c>
      <c r="C13" s="52" t="s">
        <v>104</v>
      </c>
      <c r="D13" s="5" t="s">
        <v>48</v>
      </c>
      <c r="E13" s="22"/>
      <c r="F13" s="22"/>
      <c r="G13" s="22"/>
      <c r="H13" s="4">
        <v>4</v>
      </c>
      <c r="I13" s="23"/>
    </row>
    <row r="14" spans="1:9" ht="25" x14ac:dyDescent="0.35">
      <c r="A14" s="51"/>
      <c r="B14" s="53"/>
      <c r="C14" s="54"/>
      <c r="D14" s="5" t="s">
        <v>7</v>
      </c>
      <c r="E14" s="22"/>
      <c r="F14" s="22"/>
      <c r="G14" s="22"/>
      <c r="H14" s="4">
        <v>4</v>
      </c>
      <c r="I14" s="23"/>
    </row>
    <row r="15" spans="1:9" s="28" customFormat="1" ht="15.5" x14ac:dyDescent="0.25">
      <c r="A15" s="51"/>
      <c r="B15" s="53"/>
      <c r="C15" s="59" t="s">
        <v>79</v>
      </c>
      <c r="D15" s="60"/>
      <c r="E15" s="60"/>
      <c r="F15" s="60"/>
      <c r="G15" s="60"/>
      <c r="H15" s="61"/>
      <c r="I15" s="11">
        <f>(E13+F13+G13+H13+I13+E14+F14+G14+H14+I14)/2</f>
        <v>4</v>
      </c>
    </row>
    <row r="16" spans="1:9" ht="25" x14ac:dyDescent="0.35">
      <c r="A16" s="51"/>
      <c r="B16" s="53"/>
      <c r="C16" s="52" t="s">
        <v>105</v>
      </c>
      <c r="D16" s="5" t="s">
        <v>8</v>
      </c>
      <c r="E16" s="4"/>
      <c r="F16" s="4">
        <v>2</v>
      </c>
      <c r="G16" s="22"/>
      <c r="H16" s="22"/>
      <c r="I16" s="23"/>
    </row>
    <row r="17" spans="1:9" ht="37.5" x14ac:dyDescent="0.35">
      <c r="A17" s="51"/>
      <c r="B17" s="53"/>
      <c r="C17" s="53"/>
      <c r="D17" s="5" t="s">
        <v>9</v>
      </c>
      <c r="E17" s="4"/>
      <c r="F17" s="4">
        <v>2</v>
      </c>
      <c r="G17" s="22"/>
      <c r="H17" s="22"/>
      <c r="I17" s="23"/>
    </row>
    <row r="18" spans="1:9" ht="50" x14ac:dyDescent="0.35">
      <c r="A18" s="51"/>
      <c r="B18" s="53"/>
      <c r="C18" s="54"/>
      <c r="D18" s="5" t="s">
        <v>10</v>
      </c>
      <c r="E18" s="4">
        <v>1</v>
      </c>
      <c r="F18" s="4"/>
      <c r="G18" s="22"/>
      <c r="H18" s="22"/>
      <c r="I18" s="23"/>
    </row>
    <row r="19" spans="1:9" s="28" customFormat="1" ht="15.5" x14ac:dyDescent="0.25">
      <c r="A19" s="51"/>
      <c r="B19" s="53"/>
      <c r="C19" s="62" t="s">
        <v>80</v>
      </c>
      <c r="D19" s="63"/>
      <c r="E19" s="63"/>
      <c r="F19" s="63"/>
      <c r="G19" s="63"/>
      <c r="H19" s="64"/>
      <c r="I19" s="12">
        <f>(E16+F16+G16+H16+I16+E17+F17+G17+H17+I17+E18+F18+G18+I18)/3</f>
        <v>1.6666666666666667</v>
      </c>
    </row>
    <row r="20" spans="1:9" ht="50" x14ac:dyDescent="0.35">
      <c r="A20" s="51"/>
      <c r="B20" s="53"/>
      <c r="C20" s="52" t="s">
        <v>106</v>
      </c>
      <c r="D20" s="5" t="s">
        <v>11</v>
      </c>
      <c r="E20" s="4">
        <v>1</v>
      </c>
      <c r="F20" s="22"/>
      <c r="G20" s="22"/>
      <c r="H20" s="22"/>
      <c r="I20" s="23"/>
    </row>
    <row r="21" spans="1:9" ht="37.5" x14ac:dyDescent="0.35">
      <c r="A21" s="51"/>
      <c r="B21" s="53"/>
      <c r="C21" s="54"/>
      <c r="D21" s="5" t="s">
        <v>1</v>
      </c>
      <c r="E21" s="4">
        <v>1</v>
      </c>
      <c r="F21" s="22"/>
      <c r="G21" s="22"/>
      <c r="H21" s="22"/>
      <c r="I21" s="23"/>
    </row>
    <row r="22" spans="1:9" s="28" customFormat="1" ht="15.5" x14ac:dyDescent="0.25">
      <c r="A22" s="51"/>
      <c r="B22" s="54"/>
      <c r="C22" s="62" t="s">
        <v>81</v>
      </c>
      <c r="D22" s="63"/>
      <c r="E22" s="63"/>
      <c r="F22" s="63"/>
      <c r="G22" s="63"/>
      <c r="H22" s="64"/>
      <c r="I22" s="11">
        <f>(E20+F20+G20+H20+I20+E21+F21+G21+I21)/2</f>
        <v>1</v>
      </c>
    </row>
    <row r="23" spans="1:9" s="28" customFormat="1" ht="15.5" x14ac:dyDescent="0.25">
      <c r="A23" s="51"/>
      <c r="B23" s="40" t="s">
        <v>68</v>
      </c>
      <c r="C23" s="41"/>
      <c r="D23" s="41"/>
      <c r="E23" s="41"/>
      <c r="F23" s="41"/>
      <c r="G23" s="41"/>
      <c r="H23" s="42"/>
      <c r="I23" s="16">
        <f>(I15+I19+I22)/3</f>
        <v>2.2222222222222223</v>
      </c>
    </row>
    <row r="24" spans="1:9" ht="37.5" x14ac:dyDescent="0.35">
      <c r="A24" s="51"/>
      <c r="B24" s="52" t="s">
        <v>107</v>
      </c>
      <c r="C24" s="52" t="s">
        <v>108</v>
      </c>
      <c r="D24" s="5" t="s">
        <v>12</v>
      </c>
      <c r="E24" s="22"/>
      <c r="F24" s="22"/>
      <c r="G24" s="22"/>
      <c r="H24" s="4">
        <v>4</v>
      </c>
      <c r="I24" s="23"/>
    </row>
    <row r="25" spans="1:9" ht="25" x14ac:dyDescent="0.35">
      <c r="A25" s="51"/>
      <c r="B25" s="53"/>
      <c r="C25" s="53"/>
      <c r="D25" s="24" t="s">
        <v>13</v>
      </c>
      <c r="E25" s="22"/>
      <c r="F25" s="22"/>
      <c r="G25" s="22"/>
      <c r="H25" s="4">
        <v>4</v>
      </c>
      <c r="I25" s="23"/>
    </row>
    <row r="26" spans="1:9" ht="25" x14ac:dyDescent="0.35">
      <c r="A26" s="51"/>
      <c r="B26" s="53"/>
      <c r="C26" s="54"/>
      <c r="D26" s="5" t="s">
        <v>14</v>
      </c>
      <c r="E26" s="22"/>
      <c r="F26" s="22"/>
      <c r="G26" s="22"/>
      <c r="H26" s="4">
        <v>4</v>
      </c>
      <c r="I26" s="23"/>
    </row>
    <row r="27" spans="1:9" s="28" customFormat="1" ht="15.5" x14ac:dyDescent="0.25">
      <c r="A27" s="51"/>
      <c r="B27" s="53"/>
      <c r="C27" s="59" t="s">
        <v>82</v>
      </c>
      <c r="D27" s="60"/>
      <c r="E27" s="60"/>
      <c r="F27" s="60"/>
      <c r="G27" s="60"/>
      <c r="H27" s="61"/>
      <c r="I27" s="13">
        <f>(E24+F24+G24+H24+I24+E25+F25+G25+H25+I25+E26+F26+G26+H26+I26)/3</f>
        <v>4</v>
      </c>
    </row>
    <row r="28" spans="1:9" ht="50" x14ac:dyDescent="0.35">
      <c r="A28" s="51"/>
      <c r="B28" s="53"/>
      <c r="C28" s="52" t="s">
        <v>109</v>
      </c>
      <c r="D28" s="5" t="s">
        <v>15</v>
      </c>
      <c r="E28" s="22"/>
      <c r="F28" s="22"/>
      <c r="G28" s="22"/>
      <c r="H28" s="4">
        <v>4</v>
      </c>
      <c r="I28" s="23"/>
    </row>
    <row r="29" spans="1:9" ht="37.5" x14ac:dyDescent="0.35">
      <c r="A29" s="51"/>
      <c r="B29" s="53"/>
      <c r="C29" s="54"/>
      <c r="D29" s="5" t="s">
        <v>16</v>
      </c>
      <c r="E29" s="22"/>
      <c r="F29" s="22"/>
      <c r="G29" s="22"/>
      <c r="H29" s="4">
        <v>4</v>
      </c>
      <c r="I29" s="23"/>
    </row>
    <row r="30" spans="1:9" s="28" customFormat="1" ht="15.5" x14ac:dyDescent="0.25">
      <c r="A30" s="51"/>
      <c r="B30" s="53"/>
      <c r="C30" s="59" t="s">
        <v>83</v>
      </c>
      <c r="D30" s="60"/>
      <c r="E30" s="60"/>
      <c r="F30" s="60"/>
      <c r="G30" s="60"/>
      <c r="H30" s="61"/>
      <c r="I30" s="13">
        <f>(E28+F28+G28+H28+I28+E29+F29+G29+H29+I29)/2</f>
        <v>4</v>
      </c>
    </row>
    <row r="31" spans="1:9" ht="37.5" x14ac:dyDescent="0.35">
      <c r="A31" s="51"/>
      <c r="B31" s="53"/>
      <c r="C31" s="14" t="s">
        <v>110</v>
      </c>
      <c r="D31" s="5" t="s">
        <v>17</v>
      </c>
      <c r="E31" s="22"/>
      <c r="F31" s="4">
        <v>2</v>
      </c>
      <c r="G31" s="22"/>
      <c r="H31" s="22"/>
      <c r="I31" s="23"/>
    </row>
    <row r="32" spans="1:9" s="28" customFormat="1" ht="15.5" x14ac:dyDescent="0.25">
      <c r="A32" s="51"/>
      <c r="B32" s="54"/>
      <c r="C32" s="59" t="s">
        <v>84</v>
      </c>
      <c r="D32" s="60"/>
      <c r="E32" s="60"/>
      <c r="F32" s="60"/>
      <c r="G32" s="60"/>
      <c r="H32" s="61"/>
      <c r="I32" s="13">
        <f>(E31+F31+G31+H31+I31)/1</f>
        <v>2</v>
      </c>
    </row>
    <row r="33" spans="1:9" s="28" customFormat="1" ht="15.5" x14ac:dyDescent="0.25">
      <c r="A33" s="51"/>
      <c r="B33" s="65" t="s">
        <v>69</v>
      </c>
      <c r="C33" s="66"/>
      <c r="D33" s="66"/>
      <c r="E33" s="66"/>
      <c r="F33" s="66"/>
      <c r="G33" s="66"/>
      <c r="H33" s="67"/>
      <c r="I33" s="16">
        <f>(I27+I30+I32)/3</f>
        <v>3.3333333333333335</v>
      </c>
    </row>
    <row r="34" spans="1:9" ht="50" x14ac:dyDescent="0.35">
      <c r="A34" s="51"/>
      <c r="B34" s="52" t="s">
        <v>111</v>
      </c>
      <c r="C34" s="15" t="s">
        <v>112</v>
      </c>
      <c r="D34" s="5" t="s">
        <v>18</v>
      </c>
      <c r="E34" s="22"/>
      <c r="F34" s="22"/>
      <c r="G34" s="22"/>
      <c r="H34" s="4">
        <v>4</v>
      </c>
      <c r="I34" s="23"/>
    </row>
    <row r="35" spans="1:9" s="28" customFormat="1" ht="15.5" x14ac:dyDescent="0.25">
      <c r="A35" s="51"/>
      <c r="B35" s="53"/>
      <c r="C35" s="59" t="s">
        <v>85</v>
      </c>
      <c r="D35" s="60"/>
      <c r="E35" s="60"/>
      <c r="F35" s="60"/>
      <c r="G35" s="60"/>
      <c r="H35" s="61"/>
      <c r="I35" s="13">
        <f>(E34+F34+G34+H34+I34)/1</f>
        <v>4</v>
      </c>
    </row>
    <row r="36" spans="1:9" ht="62.5" x14ac:dyDescent="0.35">
      <c r="A36" s="51"/>
      <c r="B36" s="53"/>
      <c r="C36" s="52" t="s">
        <v>113</v>
      </c>
      <c r="D36" s="5" t="s">
        <v>19</v>
      </c>
      <c r="E36" s="22"/>
      <c r="F36" s="22"/>
      <c r="G36" s="22"/>
      <c r="H36" s="4"/>
      <c r="I36" s="4">
        <v>5</v>
      </c>
    </row>
    <row r="37" spans="1:9" ht="25" x14ac:dyDescent="0.35">
      <c r="A37" s="51"/>
      <c r="B37" s="53"/>
      <c r="C37" s="54"/>
      <c r="D37" s="5" t="s">
        <v>20</v>
      </c>
      <c r="E37" s="22"/>
      <c r="F37" s="22"/>
      <c r="G37" s="22"/>
      <c r="H37" s="4">
        <v>4</v>
      </c>
      <c r="I37" s="4"/>
    </row>
    <row r="38" spans="1:9" s="28" customFormat="1" ht="15.5" x14ac:dyDescent="0.25">
      <c r="A38" s="51"/>
      <c r="B38" s="53"/>
      <c r="C38" s="59" t="s">
        <v>86</v>
      </c>
      <c r="D38" s="60"/>
      <c r="E38" s="60"/>
      <c r="F38" s="60"/>
      <c r="G38" s="60"/>
      <c r="H38" s="61"/>
      <c r="I38" s="13">
        <f>(E36+F36+G36+H36+I36+E37+F37+G37+H37+I37)/2</f>
        <v>4.5</v>
      </c>
    </row>
    <row r="39" spans="1:9" ht="37.5" x14ac:dyDescent="0.35">
      <c r="A39" s="51"/>
      <c r="B39" s="53"/>
      <c r="C39" s="15" t="s">
        <v>114</v>
      </c>
      <c r="D39" s="5" t="s">
        <v>21</v>
      </c>
      <c r="E39" s="22"/>
      <c r="F39" s="22"/>
      <c r="G39" s="22"/>
      <c r="H39" s="4">
        <v>4</v>
      </c>
      <c r="I39" s="23"/>
    </row>
    <row r="40" spans="1:9" s="28" customFormat="1" ht="15.5" x14ac:dyDescent="0.25">
      <c r="A40" s="51"/>
      <c r="B40" s="54"/>
      <c r="C40" s="59" t="s">
        <v>87</v>
      </c>
      <c r="D40" s="60"/>
      <c r="E40" s="60"/>
      <c r="F40" s="60"/>
      <c r="G40" s="60"/>
      <c r="H40" s="61"/>
      <c r="I40" s="13">
        <f>(E39+F39+G39+H39+I39)/1</f>
        <v>4</v>
      </c>
    </row>
    <row r="41" spans="1:9" s="28" customFormat="1" ht="15.5" x14ac:dyDescent="0.25">
      <c r="A41" s="51"/>
      <c r="B41" s="40" t="s">
        <v>70</v>
      </c>
      <c r="C41" s="41"/>
      <c r="D41" s="41"/>
      <c r="E41" s="41"/>
      <c r="F41" s="41"/>
      <c r="G41" s="41"/>
      <c r="H41" s="42"/>
      <c r="I41" s="16">
        <f>(I35+I38+I40)/3</f>
        <v>4.166666666666667</v>
      </c>
    </row>
    <row r="42" spans="1:9" ht="37.5" x14ac:dyDescent="0.25">
      <c r="A42" s="51"/>
      <c r="B42" s="52" t="s">
        <v>115</v>
      </c>
      <c r="C42" s="15" t="s">
        <v>116</v>
      </c>
      <c r="D42" s="5" t="s">
        <v>22</v>
      </c>
      <c r="E42" s="22"/>
      <c r="F42" s="22"/>
      <c r="G42" s="22">
        <v>3</v>
      </c>
      <c r="H42" s="22"/>
      <c r="I42" s="23"/>
    </row>
    <row r="43" spans="1:9" s="28" customFormat="1" ht="15.5" x14ac:dyDescent="0.25">
      <c r="A43" s="51"/>
      <c r="B43" s="53"/>
      <c r="C43" s="59" t="s">
        <v>88</v>
      </c>
      <c r="D43" s="60"/>
      <c r="E43" s="60"/>
      <c r="F43" s="60"/>
      <c r="G43" s="60"/>
      <c r="H43" s="61"/>
      <c r="I43" s="13">
        <f>(E42+F42+G42+H42+I42)/1</f>
        <v>3</v>
      </c>
    </row>
    <row r="44" spans="1:9" ht="37.5" x14ac:dyDescent="0.25">
      <c r="A44" s="51"/>
      <c r="B44" s="53"/>
      <c r="C44" s="14" t="s">
        <v>117</v>
      </c>
      <c r="D44" s="5" t="s">
        <v>23</v>
      </c>
      <c r="E44" s="22"/>
      <c r="F44" s="22"/>
      <c r="G44" s="22"/>
      <c r="H44" s="22">
        <v>4</v>
      </c>
      <c r="I44" s="23"/>
    </row>
    <row r="45" spans="1:9" s="28" customFormat="1" ht="15.5" x14ac:dyDescent="0.25">
      <c r="A45" s="51"/>
      <c r="B45" s="54"/>
      <c r="C45" s="59" t="s">
        <v>89</v>
      </c>
      <c r="D45" s="60"/>
      <c r="E45" s="60"/>
      <c r="F45" s="60"/>
      <c r="G45" s="60"/>
      <c r="H45" s="61"/>
      <c r="I45" s="13">
        <f>(E44+F44+G44+H44+I44)/1</f>
        <v>4</v>
      </c>
    </row>
    <row r="46" spans="1:9" s="28" customFormat="1" ht="15.5" x14ac:dyDescent="0.25">
      <c r="A46" s="51"/>
      <c r="B46" s="40" t="s">
        <v>71</v>
      </c>
      <c r="C46" s="41"/>
      <c r="D46" s="41"/>
      <c r="E46" s="41"/>
      <c r="F46" s="41"/>
      <c r="G46" s="41"/>
      <c r="H46" s="42"/>
      <c r="I46" s="16">
        <f>(I43+I45)/2</f>
        <v>3.5</v>
      </c>
    </row>
    <row r="47" spans="1:9" ht="51" customHeight="1" x14ac:dyDescent="0.35">
      <c r="A47" s="51"/>
      <c r="B47" s="52" t="s">
        <v>118</v>
      </c>
      <c r="C47" s="52" t="s">
        <v>119</v>
      </c>
      <c r="D47" s="5" t="s">
        <v>24</v>
      </c>
      <c r="E47" s="4">
        <v>1</v>
      </c>
      <c r="F47" s="4"/>
      <c r="G47" s="22"/>
      <c r="H47" s="22"/>
      <c r="I47" s="23"/>
    </row>
    <row r="48" spans="1:9" ht="25" x14ac:dyDescent="0.35">
      <c r="A48" s="51"/>
      <c r="B48" s="53"/>
      <c r="C48" s="54"/>
      <c r="D48" s="5" t="s">
        <v>25</v>
      </c>
      <c r="E48" s="4"/>
      <c r="F48" s="4">
        <v>2</v>
      </c>
      <c r="G48" s="22"/>
      <c r="H48" s="22"/>
      <c r="I48" s="23"/>
    </row>
    <row r="49" spans="1:9" s="28" customFormat="1" ht="15.5" x14ac:dyDescent="0.25">
      <c r="A49" s="51"/>
      <c r="B49" s="53"/>
      <c r="C49" s="59" t="s">
        <v>90</v>
      </c>
      <c r="D49" s="60"/>
      <c r="E49" s="60"/>
      <c r="F49" s="60"/>
      <c r="G49" s="60"/>
      <c r="H49" s="61"/>
      <c r="I49" s="13">
        <f>(E47+F47+G47+H47+I47+E48+F48+G48+H48+I48)/2</f>
        <v>1.5</v>
      </c>
    </row>
    <row r="50" spans="1:9" ht="50" x14ac:dyDescent="0.35">
      <c r="A50" s="51"/>
      <c r="B50" s="53"/>
      <c r="C50" s="73" t="s">
        <v>120</v>
      </c>
      <c r="D50" s="5" t="s">
        <v>49</v>
      </c>
      <c r="E50" s="22"/>
      <c r="F50" s="4">
        <v>2</v>
      </c>
      <c r="G50" s="4"/>
      <c r="H50" s="4"/>
      <c r="I50" s="23"/>
    </row>
    <row r="51" spans="1:9" ht="25" x14ac:dyDescent="0.35">
      <c r="A51" s="51"/>
      <c r="B51" s="53"/>
      <c r="C51" s="74"/>
      <c r="D51" s="5" t="s">
        <v>26</v>
      </c>
      <c r="E51" s="22"/>
      <c r="F51" s="4"/>
      <c r="G51" s="4"/>
      <c r="H51" s="4">
        <v>4</v>
      </c>
      <c r="I51" s="23"/>
    </row>
    <row r="52" spans="1:9" s="28" customFormat="1" ht="15.5" x14ac:dyDescent="0.25">
      <c r="A52" s="51"/>
      <c r="B52" s="53"/>
      <c r="C52" s="59" t="s">
        <v>91</v>
      </c>
      <c r="D52" s="60"/>
      <c r="E52" s="60"/>
      <c r="F52" s="60"/>
      <c r="G52" s="60"/>
      <c r="H52" s="61"/>
      <c r="I52" s="13">
        <f>(E50+F50+G50+H50+I50+E51+F51+G51+H51+I51)/2</f>
        <v>3</v>
      </c>
    </row>
    <row r="53" spans="1:9" ht="25" x14ac:dyDescent="0.35">
      <c r="A53" s="51"/>
      <c r="B53" s="53"/>
      <c r="C53" s="52" t="s">
        <v>121</v>
      </c>
      <c r="D53" s="5" t="s">
        <v>27</v>
      </c>
      <c r="E53" s="4">
        <v>1</v>
      </c>
      <c r="F53" s="4"/>
      <c r="G53" s="4"/>
      <c r="H53" s="4"/>
      <c r="I53" s="4"/>
    </row>
    <row r="54" spans="1:9" ht="25" x14ac:dyDescent="0.35">
      <c r="A54" s="51"/>
      <c r="B54" s="53"/>
      <c r="C54" s="53"/>
      <c r="D54" s="5" t="s">
        <v>28</v>
      </c>
      <c r="E54" s="4"/>
      <c r="F54" s="4"/>
      <c r="G54" s="4"/>
      <c r="H54" s="4">
        <v>4</v>
      </c>
      <c r="I54" s="4"/>
    </row>
    <row r="55" spans="1:9" ht="37.5" x14ac:dyDescent="0.35">
      <c r="A55" s="51"/>
      <c r="B55" s="53"/>
      <c r="C55" s="53"/>
      <c r="D55" s="5" t="s">
        <v>29</v>
      </c>
      <c r="E55" s="4"/>
      <c r="F55" s="4"/>
      <c r="G55" s="4"/>
      <c r="H55" s="4"/>
      <c r="I55" s="4">
        <v>5</v>
      </c>
    </row>
    <row r="56" spans="1:9" ht="37.5" x14ac:dyDescent="0.35">
      <c r="A56" s="51"/>
      <c r="B56" s="53"/>
      <c r="C56" s="54"/>
      <c r="D56" s="5" t="s">
        <v>30</v>
      </c>
      <c r="E56" s="4"/>
      <c r="F56" s="4"/>
      <c r="G56" s="4"/>
      <c r="H56" s="4"/>
      <c r="I56" s="4">
        <v>5</v>
      </c>
    </row>
    <row r="57" spans="1:9" s="28" customFormat="1" ht="15.5" x14ac:dyDescent="0.25">
      <c r="A57" s="51"/>
      <c r="B57" s="54"/>
      <c r="C57" s="62" t="s">
        <v>92</v>
      </c>
      <c r="D57" s="63"/>
      <c r="E57" s="63"/>
      <c r="F57" s="63"/>
      <c r="G57" s="63"/>
      <c r="H57" s="64"/>
      <c r="I57" s="13">
        <f>(E53+F53+G53+H53+I53+E54+F54+G54+H54+I54+E55+F55+G55+H55+I55+E56+F56+G56+H56+I56)/4</f>
        <v>3.75</v>
      </c>
    </row>
    <row r="58" spans="1:9" s="28" customFormat="1" ht="15.5" x14ac:dyDescent="0.25">
      <c r="A58" s="51"/>
      <c r="B58" s="65" t="s">
        <v>72</v>
      </c>
      <c r="C58" s="66"/>
      <c r="D58" s="66"/>
      <c r="E58" s="66"/>
      <c r="F58" s="66"/>
      <c r="G58" s="66"/>
      <c r="H58" s="67"/>
      <c r="I58" s="16">
        <f>(I49+I52+I57)/3</f>
        <v>2.75</v>
      </c>
    </row>
    <row r="59" spans="1:9" ht="25" x14ac:dyDescent="0.35">
      <c r="A59" s="51"/>
      <c r="B59" s="56" t="s">
        <v>122</v>
      </c>
      <c r="C59" s="70" t="s">
        <v>123</v>
      </c>
      <c r="D59" s="5" t="s">
        <v>31</v>
      </c>
      <c r="E59" s="22"/>
      <c r="F59" s="22"/>
      <c r="G59" s="22"/>
      <c r="H59" s="22"/>
      <c r="I59" s="4">
        <v>5</v>
      </c>
    </row>
    <row r="60" spans="1:9" ht="25" x14ac:dyDescent="0.35">
      <c r="A60" s="51"/>
      <c r="B60" s="68"/>
      <c r="C60" s="71"/>
      <c r="D60" s="5" t="s">
        <v>32</v>
      </c>
      <c r="E60" s="22"/>
      <c r="F60" s="22"/>
      <c r="G60" s="22"/>
      <c r="H60" s="22"/>
      <c r="I60" s="4">
        <v>5</v>
      </c>
    </row>
    <row r="61" spans="1:9" ht="25" x14ac:dyDescent="0.35">
      <c r="A61" s="51"/>
      <c r="B61" s="68"/>
      <c r="C61" s="72"/>
      <c r="D61" s="5" t="s">
        <v>33</v>
      </c>
      <c r="E61" s="22"/>
      <c r="F61" s="22"/>
      <c r="G61" s="22"/>
      <c r="H61" s="22"/>
      <c r="I61" s="4">
        <v>5</v>
      </c>
    </row>
    <row r="62" spans="1:9" s="28" customFormat="1" ht="15.5" x14ac:dyDescent="0.25">
      <c r="A62" s="51"/>
      <c r="B62" s="68"/>
      <c r="C62" s="60" t="s">
        <v>93</v>
      </c>
      <c r="D62" s="60"/>
      <c r="E62" s="60"/>
      <c r="F62" s="60"/>
      <c r="G62" s="60"/>
      <c r="H62" s="61"/>
      <c r="I62" s="13">
        <f>(E59+F59+G59+H59+I59+E60+F60+G60+H60+I60+E61+F61+G61+H61+I61)/3</f>
        <v>5</v>
      </c>
    </row>
    <row r="63" spans="1:9" ht="50" x14ac:dyDescent="0.35">
      <c r="A63" s="51"/>
      <c r="B63" s="68"/>
      <c r="C63" s="17" t="s">
        <v>124</v>
      </c>
      <c r="D63" s="5" t="s">
        <v>34</v>
      </c>
      <c r="E63" s="22"/>
      <c r="F63" s="22"/>
      <c r="G63" s="22"/>
      <c r="H63" s="22"/>
      <c r="I63" s="4">
        <v>5</v>
      </c>
    </row>
    <row r="64" spans="1:9" s="28" customFormat="1" ht="15.5" x14ac:dyDescent="0.25">
      <c r="A64" s="51"/>
      <c r="B64" s="68"/>
      <c r="C64" s="60" t="s">
        <v>94</v>
      </c>
      <c r="D64" s="60"/>
      <c r="E64" s="60"/>
      <c r="F64" s="60"/>
      <c r="G64" s="60"/>
      <c r="H64" s="61"/>
      <c r="I64" s="13">
        <f>(E63+F63+G63+H63+I63)/1</f>
        <v>5</v>
      </c>
    </row>
    <row r="65" spans="1:9" ht="37.5" x14ac:dyDescent="0.35">
      <c r="A65" s="51"/>
      <c r="B65" s="68"/>
      <c r="C65" s="17" t="s">
        <v>125</v>
      </c>
      <c r="D65" s="5" t="s">
        <v>35</v>
      </c>
      <c r="E65" s="22"/>
      <c r="F65" s="22"/>
      <c r="G65" s="22"/>
      <c r="H65" s="22"/>
      <c r="I65" s="4">
        <v>5</v>
      </c>
    </row>
    <row r="66" spans="1:9" s="28" customFormat="1" ht="15.5" x14ac:dyDescent="0.25">
      <c r="A66" s="51"/>
      <c r="B66" s="69"/>
      <c r="C66" s="60" t="s">
        <v>95</v>
      </c>
      <c r="D66" s="60"/>
      <c r="E66" s="60"/>
      <c r="F66" s="60"/>
      <c r="G66" s="60"/>
      <c r="H66" s="61"/>
      <c r="I66" s="13">
        <f>(E65+F65+G65+H65+I65)/1</f>
        <v>5</v>
      </c>
    </row>
    <row r="67" spans="1:9" s="28" customFormat="1" ht="15.5" x14ac:dyDescent="0.25">
      <c r="A67" s="51"/>
      <c r="B67" s="40" t="s">
        <v>73</v>
      </c>
      <c r="C67" s="41"/>
      <c r="D67" s="41"/>
      <c r="E67" s="41"/>
      <c r="F67" s="41"/>
      <c r="G67" s="41"/>
      <c r="H67" s="42"/>
      <c r="I67" s="16">
        <f>(I62+I64+I66)/3</f>
        <v>5</v>
      </c>
    </row>
    <row r="68" spans="1:9" ht="37.5" x14ac:dyDescent="0.35">
      <c r="A68" s="51"/>
      <c r="B68" s="52" t="s">
        <v>126</v>
      </c>
      <c r="C68" s="14" t="s">
        <v>127</v>
      </c>
      <c r="D68" s="5" t="s">
        <v>50</v>
      </c>
      <c r="E68" s="4">
        <v>1</v>
      </c>
      <c r="F68" s="22"/>
      <c r="G68" s="22"/>
      <c r="H68" s="22"/>
      <c r="I68" s="23"/>
    </row>
    <row r="69" spans="1:9" s="28" customFormat="1" ht="15.5" x14ac:dyDescent="0.25">
      <c r="A69" s="51"/>
      <c r="B69" s="53"/>
      <c r="C69" s="62" t="s">
        <v>96</v>
      </c>
      <c r="D69" s="63"/>
      <c r="E69" s="63"/>
      <c r="F69" s="63"/>
      <c r="G69" s="63"/>
      <c r="H69" s="64"/>
      <c r="I69" s="13">
        <f>(E68+F68+G68+H68+I68)/1</f>
        <v>1</v>
      </c>
    </row>
    <row r="70" spans="1:9" ht="25" x14ac:dyDescent="0.35">
      <c r="A70" s="51"/>
      <c r="B70" s="53"/>
      <c r="C70" s="52" t="s">
        <v>128</v>
      </c>
      <c r="D70" s="5" t="s">
        <v>51</v>
      </c>
      <c r="E70" s="4">
        <v>1</v>
      </c>
      <c r="F70" s="22"/>
      <c r="G70" s="22"/>
      <c r="H70" s="22"/>
      <c r="I70" s="23"/>
    </row>
    <row r="71" spans="1:9" ht="25" x14ac:dyDescent="0.35">
      <c r="A71" s="51"/>
      <c r="B71" s="53"/>
      <c r="C71" s="53"/>
      <c r="D71" s="5" t="s">
        <v>36</v>
      </c>
      <c r="E71" s="4">
        <v>1</v>
      </c>
      <c r="F71" s="22"/>
      <c r="G71" s="22"/>
      <c r="H71" s="22"/>
      <c r="I71" s="23"/>
    </row>
    <row r="72" spans="1:9" ht="37.5" x14ac:dyDescent="0.35">
      <c r="A72" s="51"/>
      <c r="B72" s="53"/>
      <c r="C72" s="54"/>
      <c r="D72" s="5" t="s">
        <v>37</v>
      </c>
      <c r="E72" s="4">
        <v>1</v>
      </c>
      <c r="F72" s="22"/>
      <c r="G72" s="22"/>
      <c r="H72" s="22"/>
      <c r="I72" s="23"/>
    </row>
    <row r="73" spans="1:9" s="28" customFormat="1" ht="15.5" x14ac:dyDescent="0.25">
      <c r="A73" s="51"/>
      <c r="B73" s="53"/>
      <c r="C73" s="62" t="s">
        <v>97</v>
      </c>
      <c r="D73" s="63"/>
      <c r="E73" s="63"/>
      <c r="F73" s="63"/>
      <c r="G73" s="63"/>
      <c r="H73" s="64"/>
      <c r="I73" s="13">
        <f>(E70+F70+G70+H70+I70+E71+F71+G71+H71+I71+E72+F72+G72+H72+I72)/3</f>
        <v>1</v>
      </c>
    </row>
    <row r="74" spans="1:9" ht="37.5" x14ac:dyDescent="0.35">
      <c r="A74" s="51"/>
      <c r="B74" s="53"/>
      <c r="C74" s="14" t="s">
        <v>129</v>
      </c>
      <c r="D74" s="5" t="s">
        <v>135</v>
      </c>
      <c r="E74" s="4">
        <v>1</v>
      </c>
      <c r="F74" s="22"/>
      <c r="G74" s="22"/>
      <c r="H74" s="22"/>
      <c r="I74" s="23"/>
    </row>
    <row r="75" spans="1:9" s="28" customFormat="1" ht="15.5" x14ac:dyDescent="0.25">
      <c r="A75" s="51"/>
      <c r="B75" s="54"/>
      <c r="C75" s="59" t="s">
        <v>98</v>
      </c>
      <c r="D75" s="60"/>
      <c r="E75" s="60"/>
      <c r="F75" s="60"/>
      <c r="G75" s="60"/>
      <c r="H75" s="61"/>
      <c r="I75" s="13">
        <f>(E74+F74+G74+H74+I74)/1</f>
        <v>1</v>
      </c>
    </row>
    <row r="76" spans="1:9" s="28" customFormat="1" ht="15.5" x14ac:dyDescent="0.25">
      <c r="A76" s="75"/>
      <c r="B76" s="40" t="s">
        <v>74</v>
      </c>
      <c r="C76" s="41"/>
      <c r="D76" s="41"/>
      <c r="E76" s="41"/>
      <c r="F76" s="41"/>
      <c r="G76" s="41"/>
      <c r="H76" s="42"/>
      <c r="I76" s="16">
        <f>(I69+I73+I75)/3</f>
        <v>1</v>
      </c>
    </row>
    <row r="77" spans="1:9" s="28" customFormat="1" ht="15.5" x14ac:dyDescent="0.25">
      <c r="A77" s="43" t="s">
        <v>75</v>
      </c>
      <c r="B77" s="44"/>
      <c r="C77" s="44"/>
      <c r="D77" s="44"/>
      <c r="E77" s="44"/>
      <c r="F77" s="44"/>
      <c r="G77" s="44"/>
      <c r="H77" s="45"/>
      <c r="I77" s="18">
        <f>(I23+I33+I41+I46+I58+I67+I76)/7</f>
        <v>3.1388888888888888</v>
      </c>
    </row>
    <row r="78" spans="1:9" ht="15.5" customHeight="1" x14ac:dyDescent="0.35">
      <c r="A78" s="50" t="s">
        <v>130</v>
      </c>
      <c r="B78" s="52" t="s">
        <v>131</v>
      </c>
      <c r="C78" s="52" t="s">
        <v>132</v>
      </c>
      <c r="D78" s="5" t="s">
        <v>38</v>
      </c>
      <c r="E78" s="4">
        <v>1</v>
      </c>
      <c r="F78" s="22"/>
      <c r="G78" s="22"/>
      <c r="H78" s="22"/>
      <c r="I78" s="23"/>
    </row>
    <row r="79" spans="1:9" ht="53" customHeight="1" x14ac:dyDescent="0.35">
      <c r="A79" s="51"/>
      <c r="B79" s="53"/>
      <c r="C79" s="54"/>
      <c r="D79" s="25" t="s">
        <v>39</v>
      </c>
      <c r="E79" s="6">
        <v>1</v>
      </c>
      <c r="F79" s="26"/>
      <c r="G79" s="26"/>
      <c r="H79" s="26"/>
      <c r="I79" s="27"/>
    </row>
    <row r="80" spans="1:9" s="28" customFormat="1" ht="15.5" x14ac:dyDescent="0.25">
      <c r="A80" s="51"/>
      <c r="B80" s="53"/>
      <c r="C80" s="55" t="s">
        <v>99</v>
      </c>
      <c r="D80" s="55"/>
      <c r="E80" s="55"/>
      <c r="F80" s="55"/>
      <c r="G80" s="55"/>
      <c r="H80" s="55"/>
      <c r="I80" s="13">
        <f>(E78+F78+G78+H78+I78+E79+F79+G79+H79+I79)/2</f>
        <v>1</v>
      </c>
    </row>
    <row r="81" spans="1:9" ht="25" x14ac:dyDescent="0.35">
      <c r="A81" s="51"/>
      <c r="B81" s="53"/>
      <c r="C81" s="56" t="s">
        <v>133</v>
      </c>
      <c r="D81" s="5" t="s">
        <v>40</v>
      </c>
      <c r="E81" s="4">
        <v>1</v>
      </c>
      <c r="F81" s="22"/>
      <c r="G81" s="22"/>
      <c r="H81" s="22"/>
      <c r="I81" s="23"/>
    </row>
    <row r="82" spans="1:9" ht="37.5" x14ac:dyDescent="0.35">
      <c r="A82" s="51"/>
      <c r="B82" s="53"/>
      <c r="C82" s="57"/>
      <c r="D82" s="5" t="s">
        <v>41</v>
      </c>
      <c r="E82" s="4">
        <v>1</v>
      </c>
      <c r="F82" s="22"/>
      <c r="G82" s="22"/>
      <c r="H82" s="22"/>
      <c r="I82" s="23"/>
    </row>
    <row r="83" spans="1:9" ht="25" x14ac:dyDescent="0.35">
      <c r="A83" s="51"/>
      <c r="B83" s="53"/>
      <c r="C83" s="57"/>
      <c r="D83" s="5" t="s">
        <v>42</v>
      </c>
      <c r="E83" s="4">
        <v>1</v>
      </c>
      <c r="F83" s="22"/>
      <c r="G83" s="22"/>
      <c r="H83" s="22"/>
      <c r="I83" s="23"/>
    </row>
    <row r="84" spans="1:9" ht="25" x14ac:dyDescent="0.35">
      <c r="A84" s="51"/>
      <c r="B84" s="53"/>
      <c r="C84" s="58"/>
      <c r="D84" s="5" t="s">
        <v>43</v>
      </c>
      <c r="E84" s="4">
        <v>1</v>
      </c>
      <c r="F84" s="22"/>
      <c r="G84" s="22"/>
      <c r="H84" s="22"/>
      <c r="I84" s="23"/>
    </row>
    <row r="85" spans="1:9" s="28" customFormat="1" ht="15.5" x14ac:dyDescent="0.25">
      <c r="A85" s="51"/>
      <c r="B85" s="53"/>
      <c r="C85" s="59" t="s">
        <v>100</v>
      </c>
      <c r="D85" s="60"/>
      <c r="E85" s="60"/>
      <c r="F85" s="60"/>
      <c r="G85" s="60"/>
      <c r="H85" s="61"/>
      <c r="I85" s="13">
        <f>(E81+F81+G81+H81+I81+E82+F82+G82+H82+I82+E83+F83+G83+H83+I83+E84+F84+G84+I84)/4</f>
        <v>1</v>
      </c>
    </row>
    <row r="86" spans="1:9" ht="25" x14ac:dyDescent="0.35">
      <c r="A86" s="51"/>
      <c r="B86" s="53"/>
      <c r="C86" s="52" t="s">
        <v>134</v>
      </c>
      <c r="D86" s="5" t="s">
        <v>44</v>
      </c>
      <c r="E86" s="4">
        <v>1</v>
      </c>
      <c r="F86" s="22"/>
      <c r="G86" s="22"/>
      <c r="H86" s="22"/>
      <c r="I86" s="23"/>
    </row>
    <row r="87" spans="1:9" ht="37.5" x14ac:dyDescent="0.35">
      <c r="A87" s="51"/>
      <c r="B87" s="53"/>
      <c r="C87" s="54"/>
      <c r="D87" s="5" t="s">
        <v>45</v>
      </c>
      <c r="E87" s="4">
        <v>1</v>
      </c>
      <c r="F87" s="22"/>
      <c r="G87" s="22"/>
      <c r="H87" s="22"/>
      <c r="I87" s="23"/>
    </row>
    <row r="88" spans="1:9" s="28" customFormat="1" ht="15.5" x14ac:dyDescent="0.25">
      <c r="A88" s="51"/>
      <c r="B88" s="54"/>
      <c r="C88" s="59" t="s">
        <v>101</v>
      </c>
      <c r="D88" s="60"/>
      <c r="E88" s="60"/>
      <c r="F88" s="60"/>
      <c r="G88" s="60"/>
      <c r="H88" s="61"/>
      <c r="I88" s="13">
        <f>(E86+F86+G86+H86+I86+E87+F87+G87+H87+I87)/2</f>
        <v>1</v>
      </c>
    </row>
    <row r="89" spans="1:9" s="28" customFormat="1" ht="15.5" x14ac:dyDescent="0.25">
      <c r="A89" s="51"/>
      <c r="B89" s="40" t="s">
        <v>78</v>
      </c>
      <c r="C89" s="41"/>
      <c r="D89" s="41"/>
      <c r="E89" s="41"/>
      <c r="F89" s="41"/>
      <c r="G89" s="41"/>
      <c r="H89" s="42"/>
      <c r="I89" s="16">
        <f>(I80+I85+
I88)/3</f>
        <v>1</v>
      </c>
    </row>
    <row r="90" spans="1:9" s="28" customFormat="1" ht="15.5" x14ac:dyDescent="0.25">
      <c r="A90" s="43" t="s">
        <v>76</v>
      </c>
      <c r="B90" s="44"/>
      <c r="C90" s="44"/>
      <c r="D90" s="44"/>
      <c r="E90" s="44"/>
      <c r="F90" s="44"/>
      <c r="G90" s="44"/>
      <c r="H90" s="45"/>
      <c r="I90" s="18">
        <f>(I89)/1</f>
        <v>1</v>
      </c>
    </row>
    <row r="91" spans="1:9" s="28" customFormat="1" ht="16" thickBot="1" x14ac:dyDescent="0.3">
      <c r="A91" s="46" t="s">
        <v>77</v>
      </c>
      <c r="B91" s="47"/>
      <c r="C91" s="47"/>
      <c r="D91" s="47"/>
      <c r="E91" s="47"/>
      <c r="F91" s="47"/>
      <c r="G91" s="47"/>
      <c r="H91" s="48"/>
      <c r="I91" s="34">
        <f>(I77+I89)/2</f>
        <v>2.0694444444444446</v>
      </c>
    </row>
    <row r="93" spans="1:9" x14ac:dyDescent="0.25">
      <c r="B93" t="s">
        <v>58</v>
      </c>
    </row>
    <row r="94" spans="1:9" x14ac:dyDescent="0.25">
      <c r="B94" t="s">
        <v>59</v>
      </c>
    </row>
    <row r="95" spans="1:9" x14ac:dyDescent="0.25">
      <c r="B95" t="s">
        <v>60</v>
      </c>
    </row>
  </sheetData>
  <mergeCells count="70">
    <mergeCell ref="A10:A12"/>
    <mergeCell ref="B10:B12"/>
    <mergeCell ref="C10:C12"/>
    <mergeCell ref="D10:D12"/>
    <mergeCell ref="E10:I10"/>
    <mergeCell ref="A1:I1"/>
    <mergeCell ref="A2:I2"/>
    <mergeCell ref="E5:I5"/>
    <mergeCell ref="A9:B9"/>
    <mergeCell ref="D9:I9"/>
    <mergeCell ref="A13:A76"/>
    <mergeCell ref="B13:B22"/>
    <mergeCell ref="C13:C14"/>
    <mergeCell ref="C15:H15"/>
    <mergeCell ref="C16:C18"/>
    <mergeCell ref="C19:H19"/>
    <mergeCell ref="C20:C21"/>
    <mergeCell ref="C22:H22"/>
    <mergeCell ref="B23:H23"/>
    <mergeCell ref="B24:B32"/>
    <mergeCell ref="B41:H41"/>
    <mergeCell ref="C24:C26"/>
    <mergeCell ref="C27:H27"/>
    <mergeCell ref="C28:C29"/>
    <mergeCell ref="C30:H30"/>
    <mergeCell ref="C32:H32"/>
    <mergeCell ref="B33:H33"/>
    <mergeCell ref="B34:B40"/>
    <mergeCell ref="C35:H35"/>
    <mergeCell ref="C36:C37"/>
    <mergeCell ref="C38:H38"/>
    <mergeCell ref="C40:H40"/>
    <mergeCell ref="B42:B45"/>
    <mergeCell ref="C43:H43"/>
    <mergeCell ref="C45:H45"/>
    <mergeCell ref="B46:H46"/>
    <mergeCell ref="B47:B57"/>
    <mergeCell ref="C47:C48"/>
    <mergeCell ref="C49:H49"/>
    <mergeCell ref="C50:C51"/>
    <mergeCell ref="C52:H52"/>
    <mergeCell ref="C53:C56"/>
    <mergeCell ref="C57:H57"/>
    <mergeCell ref="B58:H58"/>
    <mergeCell ref="B59:B66"/>
    <mergeCell ref="C59:C61"/>
    <mergeCell ref="C62:H62"/>
    <mergeCell ref="C64:H64"/>
    <mergeCell ref="C66:H66"/>
    <mergeCell ref="B68:B75"/>
    <mergeCell ref="C69:H69"/>
    <mergeCell ref="C70:C72"/>
    <mergeCell ref="C73:H73"/>
    <mergeCell ref="C75:H75"/>
    <mergeCell ref="B89:H89"/>
    <mergeCell ref="A90:H90"/>
    <mergeCell ref="A91:H91"/>
    <mergeCell ref="C3:I3"/>
    <mergeCell ref="C4:I4"/>
    <mergeCell ref="B76:H76"/>
    <mergeCell ref="A77:H77"/>
    <mergeCell ref="A78:A89"/>
    <mergeCell ref="B78:B88"/>
    <mergeCell ref="C78:C79"/>
    <mergeCell ref="C80:H80"/>
    <mergeCell ref="C81:C84"/>
    <mergeCell ref="C85:H85"/>
    <mergeCell ref="C86:C87"/>
    <mergeCell ref="C88:H88"/>
    <mergeCell ref="B67:H67"/>
  </mergeCells>
  <conditionalFormatting sqref="E11:I11"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19685039370078741" right="0.19685039370078741" top="0.98425196850393704" bottom="0.98425196850393704" header="0" footer="0"/>
  <pageSetup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F0F023-FF69-4DBA-8255-8D8C8B567521}">
  <dimension ref="A1:I91"/>
  <sheetViews>
    <sheetView topLeftCell="A56" zoomScale="55" zoomScaleNormal="55" workbookViewId="0">
      <selection activeCell="M72" sqref="M72"/>
    </sheetView>
  </sheetViews>
  <sheetFormatPr baseColWidth="10" defaultRowHeight="12.5" x14ac:dyDescent="0.25"/>
  <cols>
    <col min="1" max="1" width="9.26953125" style="20" customWidth="1"/>
    <col min="2" max="2" width="19" style="20" customWidth="1"/>
    <col min="3" max="3" width="23.81640625" style="20" customWidth="1"/>
    <col min="4" max="4" width="35.81640625" style="20" customWidth="1"/>
    <col min="5" max="5" width="8.81640625" style="20" customWidth="1"/>
    <col min="6" max="6" width="10.1796875" style="20" customWidth="1"/>
    <col min="7" max="7" width="10.90625" style="20"/>
    <col min="8" max="8" width="7.54296875" style="20" customWidth="1"/>
    <col min="9" max="9" width="8.453125" style="20" customWidth="1"/>
    <col min="10" max="16384" width="10.90625" style="19"/>
  </cols>
  <sheetData>
    <row r="1" spans="1:9" s="30" customFormat="1" ht="18" x14ac:dyDescent="0.25">
      <c r="A1" s="76" t="s">
        <v>65</v>
      </c>
      <c r="B1" s="76"/>
      <c r="C1" s="76"/>
      <c r="D1" s="76"/>
      <c r="E1" s="76"/>
      <c r="F1" s="76"/>
      <c r="G1" s="76"/>
      <c r="H1" s="76"/>
      <c r="I1" s="76"/>
    </row>
    <row r="2" spans="1:9" s="30" customFormat="1" ht="18" x14ac:dyDescent="0.25">
      <c r="A2" s="49"/>
      <c r="B2" s="49"/>
      <c r="C2" s="49"/>
      <c r="D2" s="49"/>
      <c r="E2" s="49"/>
      <c r="F2" s="49"/>
      <c r="G2" s="49"/>
      <c r="H2" s="49"/>
      <c r="I2" s="49"/>
    </row>
    <row r="3" spans="1:9" s="30" customFormat="1" ht="18" x14ac:dyDescent="0.25">
      <c r="A3" s="31" t="s">
        <v>66</v>
      </c>
      <c r="B3" s="31"/>
      <c r="C3" s="49" t="s">
        <v>136</v>
      </c>
      <c r="D3" s="49"/>
      <c r="E3" s="49"/>
      <c r="F3" s="49"/>
      <c r="G3" s="49"/>
      <c r="H3" s="49"/>
      <c r="I3" s="49"/>
    </row>
    <row r="4" spans="1:9" s="30" customFormat="1" ht="18" x14ac:dyDescent="0.25">
      <c r="A4" s="31" t="s">
        <v>52</v>
      </c>
      <c r="B4" s="31"/>
      <c r="C4" s="49" t="s">
        <v>53</v>
      </c>
      <c r="D4" s="49"/>
      <c r="E4" s="49"/>
      <c r="F4" s="49"/>
      <c r="G4" s="49"/>
      <c r="H4" s="49"/>
      <c r="I4" s="49"/>
    </row>
    <row r="5" spans="1:9" s="30" customFormat="1" ht="18" x14ac:dyDescent="0.25">
      <c r="A5" s="31" t="s">
        <v>47</v>
      </c>
      <c r="B5" s="31"/>
      <c r="C5" s="31" t="s">
        <v>54</v>
      </c>
      <c r="D5" s="31" t="s">
        <v>46</v>
      </c>
      <c r="E5" s="49" t="s">
        <v>142</v>
      </c>
      <c r="F5" s="49"/>
      <c r="G5" s="49"/>
      <c r="H5" s="49"/>
      <c r="I5" s="49"/>
    </row>
    <row r="6" spans="1:9" s="30" customFormat="1" ht="18" x14ac:dyDescent="0.25">
      <c r="A6" s="31" t="s">
        <v>67</v>
      </c>
      <c r="B6" s="31"/>
      <c r="C6" s="31" t="s">
        <v>143</v>
      </c>
      <c r="D6" s="31"/>
      <c r="E6" s="31"/>
      <c r="F6" s="31"/>
      <c r="G6" s="31"/>
      <c r="H6" s="31"/>
      <c r="I6" s="31"/>
    </row>
    <row r="7" spans="1:9" s="30" customFormat="1" ht="18" x14ac:dyDescent="0.25">
      <c r="A7" s="33" t="s">
        <v>55</v>
      </c>
      <c r="B7" s="33"/>
      <c r="C7" s="33" t="s">
        <v>57</v>
      </c>
      <c r="D7" s="33"/>
      <c r="E7" s="33"/>
      <c r="F7" s="33"/>
      <c r="G7" s="33"/>
      <c r="H7" s="33"/>
      <c r="I7" s="33"/>
    </row>
    <row r="8" spans="1:9" ht="13.5" thickBot="1" x14ac:dyDescent="0.3">
      <c r="A8" s="21"/>
      <c r="B8" s="21"/>
      <c r="C8" s="21"/>
      <c r="D8" s="21"/>
      <c r="E8" s="21"/>
      <c r="F8" s="21"/>
      <c r="G8" s="21"/>
      <c r="H8" s="21"/>
      <c r="I8" s="21"/>
    </row>
    <row r="9" spans="1:9" s="30" customFormat="1" ht="18" x14ac:dyDescent="0.25">
      <c r="A9" s="77" t="s">
        <v>0</v>
      </c>
      <c r="B9" s="78"/>
      <c r="C9" s="29">
        <f>I91</f>
        <v>3.5198412698412698</v>
      </c>
      <c r="D9" s="79"/>
      <c r="E9" s="79"/>
      <c r="F9" s="79"/>
      <c r="G9" s="79"/>
      <c r="H9" s="79"/>
      <c r="I9" s="80"/>
    </row>
    <row r="10" spans="1:9" x14ac:dyDescent="0.25">
      <c r="A10" s="81" t="s">
        <v>61</v>
      </c>
      <c r="B10" s="83" t="s">
        <v>62</v>
      </c>
      <c r="C10" s="83" t="s">
        <v>63</v>
      </c>
      <c r="D10" s="85" t="s">
        <v>1</v>
      </c>
      <c r="E10" s="86" t="s">
        <v>64</v>
      </c>
      <c r="F10" s="87"/>
      <c r="G10" s="87"/>
      <c r="H10" s="87"/>
      <c r="I10" s="88"/>
    </row>
    <row r="11" spans="1:9" ht="13" x14ac:dyDescent="0.25">
      <c r="A11" s="81"/>
      <c r="B11" s="83"/>
      <c r="C11" s="83"/>
      <c r="D11" s="85"/>
      <c r="E11" s="1">
        <v>1</v>
      </c>
      <c r="F11" s="1">
        <v>2</v>
      </c>
      <c r="G11" s="2">
        <v>3</v>
      </c>
      <c r="H11" s="3">
        <v>4</v>
      </c>
      <c r="I11" s="8">
        <v>5</v>
      </c>
    </row>
    <row r="12" spans="1:9" ht="26" x14ac:dyDescent="0.25">
      <c r="A12" s="82"/>
      <c r="B12" s="84"/>
      <c r="C12" s="84"/>
      <c r="D12" s="86"/>
      <c r="E12" s="7" t="s">
        <v>2</v>
      </c>
      <c r="F12" s="9" t="s">
        <v>3</v>
      </c>
      <c r="G12" s="9" t="s">
        <v>4</v>
      </c>
      <c r="H12" s="9" t="s">
        <v>5</v>
      </c>
      <c r="I12" s="10" t="s">
        <v>6</v>
      </c>
    </row>
    <row r="13" spans="1:9" ht="25" x14ac:dyDescent="0.35">
      <c r="A13" s="50" t="s">
        <v>102</v>
      </c>
      <c r="B13" s="52" t="s">
        <v>103</v>
      </c>
      <c r="C13" s="52" t="s">
        <v>104</v>
      </c>
      <c r="D13" s="5" t="s">
        <v>48</v>
      </c>
      <c r="E13" s="22"/>
      <c r="F13" s="22"/>
      <c r="G13" s="4">
        <v>3</v>
      </c>
      <c r="H13" s="4"/>
      <c r="I13" s="4"/>
    </row>
    <row r="14" spans="1:9" ht="25" x14ac:dyDescent="0.35">
      <c r="A14" s="51"/>
      <c r="B14" s="53"/>
      <c r="C14" s="54"/>
      <c r="D14" s="5" t="s">
        <v>7</v>
      </c>
      <c r="E14" s="22"/>
      <c r="F14" s="22"/>
      <c r="G14" s="4"/>
      <c r="H14" s="4"/>
      <c r="I14" s="4">
        <v>5</v>
      </c>
    </row>
    <row r="15" spans="1:9" s="28" customFormat="1" ht="15.5" x14ac:dyDescent="0.25">
      <c r="A15" s="51"/>
      <c r="B15" s="53"/>
      <c r="C15" s="59" t="s">
        <v>79</v>
      </c>
      <c r="D15" s="60"/>
      <c r="E15" s="60"/>
      <c r="F15" s="60"/>
      <c r="G15" s="60"/>
      <c r="H15" s="61"/>
      <c r="I15" s="11">
        <f>(E13+F13+G13+H13+I13+E14+F14+G14+H14+I14)/2</f>
        <v>4</v>
      </c>
    </row>
    <row r="16" spans="1:9" ht="25" x14ac:dyDescent="0.35">
      <c r="A16" s="51"/>
      <c r="B16" s="53"/>
      <c r="C16" s="52" t="s">
        <v>105</v>
      </c>
      <c r="D16" s="5" t="s">
        <v>8</v>
      </c>
      <c r="E16" s="22"/>
      <c r="F16" s="4">
        <v>2</v>
      </c>
      <c r="G16" s="4"/>
      <c r="H16" s="22"/>
      <c r="I16" s="23"/>
    </row>
    <row r="17" spans="1:9" ht="37.5" x14ac:dyDescent="0.35">
      <c r="A17" s="51"/>
      <c r="B17" s="53"/>
      <c r="C17" s="53"/>
      <c r="D17" s="5" t="s">
        <v>9</v>
      </c>
      <c r="E17" s="22"/>
      <c r="F17" s="4"/>
      <c r="G17" s="4">
        <v>3</v>
      </c>
      <c r="H17" s="22"/>
      <c r="I17" s="23"/>
    </row>
    <row r="18" spans="1:9" ht="50" x14ac:dyDescent="0.35">
      <c r="A18" s="51"/>
      <c r="B18" s="53"/>
      <c r="C18" s="54"/>
      <c r="D18" s="5" t="s">
        <v>10</v>
      </c>
      <c r="E18" s="22"/>
      <c r="F18" s="4"/>
      <c r="G18" s="4">
        <v>3</v>
      </c>
      <c r="H18" s="22"/>
      <c r="I18" s="23"/>
    </row>
    <row r="19" spans="1:9" s="28" customFormat="1" ht="15.5" x14ac:dyDescent="0.25">
      <c r="A19" s="51"/>
      <c r="B19" s="53"/>
      <c r="C19" s="62" t="s">
        <v>80</v>
      </c>
      <c r="D19" s="63"/>
      <c r="E19" s="63"/>
      <c r="F19" s="63"/>
      <c r="G19" s="63"/>
      <c r="H19" s="64"/>
      <c r="I19" s="12">
        <f>(E16+F16+G16+H16+I16+E17+F17+G17+H17+I17+E18+F18+G18+I18)/3</f>
        <v>2.6666666666666665</v>
      </c>
    </row>
    <row r="20" spans="1:9" ht="50" x14ac:dyDescent="0.35">
      <c r="A20" s="51"/>
      <c r="B20" s="53"/>
      <c r="C20" s="52" t="s">
        <v>106</v>
      </c>
      <c r="D20" s="5" t="s">
        <v>11</v>
      </c>
      <c r="E20" s="22"/>
      <c r="F20" s="22"/>
      <c r="G20" s="4">
        <v>3</v>
      </c>
      <c r="H20" s="22"/>
      <c r="I20" s="23"/>
    </row>
    <row r="21" spans="1:9" ht="37.5" x14ac:dyDescent="0.35">
      <c r="A21" s="51"/>
      <c r="B21" s="53"/>
      <c r="C21" s="54"/>
      <c r="D21" s="5" t="s">
        <v>1</v>
      </c>
      <c r="E21" s="22"/>
      <c r="F21" s="22"/>
      <c r="G21" s="4">
        <v>3</v>
      </c>
      <c r="H21" s="22"/>
      <c r="I21" s="23"/>
    </row>
    <row r="22" spans="1:9" s="28" customFormat="1" ht="15.5" x14ac:dyDescent="0.25">
      <c r="A22" s="51"/>
      <c r="B22" s="54"/>
      <c r="C22" s="62" t="s">
        <v>81</v>
      </c>
      <c r="D22" s="63"/>
      <c r="E22" s="63"/>
      <c r="F22" s="63"/>
      <c r="G22" s="63"/>
      <c r="H22" s="64"/>
      <c r="I22" s="11">
        <f>(E20+F20+G20+H20+I20+E21+F21+G21+I21)/2</f>
        <v>3</v>
      </c>
    </row>
    <row r="23" spans="1:9" s="28" customFormat="1" ht="15.5" x14ac:dyDescent="0.25">
      <c r="A23" s="51"/>
      <c r="B23" s="40" t="s">
        <v>68</v>
      </c>
      <c r="C23" s="41"/>
      <c r="D23" s="41"/>
      <c r="E23" s="41"/>
      <c r="F23" s="41"/>
      <c r="G23" s="41"/>
      <c r="H23" s="42"/>
      <c r="I23" s="16">
        <f>(I15+I19+I22)/3</f>
        <v>3.2222222222222219</v>
      </c>
    </row>
    <row r="24" spans="1:9" ht="37.5" x14ac:dyDescent="0.35">
      <c r="A24" s="51"/>
      <c r="B24" s="52" t="s">
        <v>107</v>
      </c>
      <c r="C24" s="52" t="s">
        <v>108</v>
      </c>
      <c r="D24" s="5" t="s">
        <v>12</v>
      </c>
      <c r="E24" s="22"/>
      <c r="F24" s="22"/>
      <c r="G24" s="22"/>
      <c r="H24" s="4"/>
      <c r="I24" s="4">
        <v>5</v>
      </c>
    </row>
    <row r="25" spans="1:9" ht="25" x14ac:dyDescent="0.35">
      <c r="A25" s="51"/>
      <c r="B25" s="53"/>
      <c r="C25" s="53"/>
      <c r="D25" s="24" t="s">
        <v>13</v>
      </c>
      <c r="E25" s="22"/>
      <c r="F25" s="22"/>
      <c r="G25" s="22"/>
      <c r="H25" s="4"/>
      <c r="I25" s="4">
        <v>5</v>
      </c>
    </row>
    <row r="26" spans="1:9" ht="25" x14ac:dyDescent="0.35">
      <c r="A26" s="51"/>
      <c r="B26" s="53"/>
      <c r="C26" s="54"/>
      <c r="D26" s="5" t="s">
        <v>14</v>
      </c>
      <c r="E26" s="22"/>
      <c r="F26" s="22"/>
      <c r="G26" s="22"/>
      <c r="H26" s="4">
        <v>4</v>
      </c>
      <c r="I26" s="4"/>
    </row>
    <row r="27" spans="1:9" s="28" customFormat="1" ht="15.5" x14ac:dyDescent="0.25">
      <c r="A27" s="51"/>
      <c r="B27" s="53"/>
      <c r="C27" s="59" t="s">
        <v>82</v>
      </c>
      <c r="D27" s="60"/>
      <c r="E27" s="60"/>
      <c r="F27" s="60"/>
      <c r="G27" s="60"/>
      <c r="H27" s="61"/>
      <c r="I27" s="13">
        <f>(E24+F24+G24+H24+I24+E25+F25+G25+H25+I25+E26+F26+G26+H26+I26)/3</f>
        <v>4.666666666666667</v>
      </c>
    </row>
    <row r="28" spans="1:9" ht="50" x14ac:dyDescent="0.35">
      <c r="A28" s="51"/>
      <c r="B28" s="53"/>
      <c r="C28" s="52" t="s">
        <v>109</v>
      </c>
      <c r="D28" s="5" t="s">
        <v>15</v>
      </c>
      <c r="E28" s="22"/>
      <c r="F28" s="22"/>
      <c r="G28" s="22"/>
      <c r="H28" s="4">
        <v>4</v>
      </c>
      <c r="I28" s="23"/>
    </row>
    <row r="29" spans="1:9" ht="37.5" x14ac:dyDescent="0.35">
      <c r="A29" s="51"/>
      <c r="B29" s="53"/>
      <c r="C29" s="54"/>
      <c r="D29" s="5" t="s">
        <v>16</v>
      </c>
      <c r="E29" s="22"/>
      <c r="F29" s="22"/>
      <c r="G29" s="22"/>
      <c r="H29" s="4">
        <v>4</v>
      </c>
      <c r="I29" s="23"/>
    </row>
    <row r="30" spans="1:9" s="28" customFormat="1" ht="15.5" x14ac:dyDescent="0.25">
      <c r="A30" s="51"/>
      <c r="B30" s="53"/>
      <c r="C30" s="59" t="s">
        <v>83</v>
      </c>
      <c r="D30" s="60"/>
      <c r="E30" s="60"/>
      <c r="F30" s="60"/>
      <c r="G30" s="60"/>
      <c r="H30" s="61"/>
      <c r="I30" s="13">
        <f>(E28+F28+G28+H28+I28+E29+F29+G29+H29+I29)/2</f>
        <v>4</v>
      </c>
    </row>
    <row r="31" spans="1:9" ht="37.5" x14ac:dyDescent="0.35">
      <c r="A31" s="51"/>
      <c r="B31" s="53"/>
      <c r="C31" s="14" t="s">
        <v>110</v>
      </c>
      <c r="D31" s="5" t="s">
        <v>17</v>
      </c>
      <c r="E31" s="22"/>
      <c r="F31" s="22"/>
      <c r="G31" s="22"/>
      <c r="H31" s="4">
        <v>4</v>
      </c>
      <c r="I31" s="23"/>
    </row>
    <row r="32" spans="1:9" s="28" customFormat="1" ht="15.5" x14ac:dyDescent="0.25">
      <c r="A32" s="51"/>
      <c r="B32" s="54"/>
      <c r="C32" s="59" t="s">
        <v>84</v>
      </c>
      <c r="D32" s="60"/>
      <c r="E32" s="60"/>
      <c r="F32" s="60"/>
      <c r="G32" s="60"/>
      <c r="H32" s="61"/>
      <c r="I32" s="13">
        <f>(E31+F31+G31+H31+I31)/1</f>
        <v>4</v>
      </c>
    </row>
    <row r="33" spans="1:9" s="28" customFormat="1" ht="15.5" x14ac:dyDescent="0.25">
      <c r="A33" s="51"/>
      <c r="B33" s="65" t="s">
        <v>69</v>
      </c>
      <c r="C33" s="66"/>
      <c r="D33" s="66"/>
      <c r="E33" s="66"/>
      <c r="F33" s="66"/>
      <c r="G33" s="66"/>
      <c r="H33" s="67"/>
      <c r="I33" s="16">
        <f>(I27+I30+I32)/3</f>
        <v>4.2222222222222223</v>
      </c>
    </row>
    <row r="34" spans="1:9" ht="50" x14ac:dyDescent="0.35">
      <c r="A34" s="51"/>
      <c r="B34" s="52" t="s">
        <v>111</v>
      </c>
      <c r="C34" s="15" t="s">
        <v>112</v>
      </c>
      <c r="D34" s="5" t="s">
        <v>18</v>
      </c>
      <c r="E34" s="22"/>
      <c r="F34" s="22"/>
      <c r="G34" s="4">
        <v>3</v>
      </c>
      <c r="H34" s="22"/>
      <c r="I34" s="23"/>
    </row>
    <row r="35" spans="1:9" s="28" customFormat="1" ht="15.5" x14ac:dyDescent="0.25">
      <c r="A35" s="51"/>
      <c r="B35" s="53"/>
      <c r="C35" s="59" t="s">
        <v>85</v>
      </c>
      <c r="D35" s="60"/>
      <c r="E35" s="60"/>
      <c r="F35" s="60"/>
      <c r="G35" s="60"/>
      <c r="H35" s="61"/>
      <c r="I35" s="13">
        <f>(E34+F34+G34+H34+I34)/1</f>
        <v>3</v>
      </c>
    </row>
    <row r="36" spans="1:9" ht="62.5" x14ac:dyDescent="0.35">
      <c r="A36" s="51"/>
      <c r="B36" s="53"/>
      <c r="C36" s="52" t="s">
        <v>113</v>
      </c>
      <c r="D36" s="5" t="s">
        <v>19</v>
      </c>
      <c r="E36" s="22"/>
      <c r="F36" s="22"/>
      <c r="G36" s="22"/>
      <c r="H36" s="4"/>
      <c r="I36" s="4">
        <v>5</v>
      </c>
    </row>
    <row r="37" spans="1:9" ht="25" x14ac:dyDescent="0.35">
      <c r="A37" s="51"/>
      <c r="B37" s="53"/>
      <c r="C37" s="54"/>
      <c r="D37" s="5" t="s">
        <v>20</v>
      </c>
      <c r="E37" s="22"/>
      <c r="F37" s="22"/>
      <c r="G37" s="22"/>
      <c r="H37" s="4">
        <v>4</v>
      </c>
      <c r="I37" s="4"/>
    </row>
    <row r="38" spans="1:9" s="28" customFormat="1" ht="15.5" x14ac:dyDescent="0.25">
      <c r="A38" s="51"/>
      <c r="B38" s="53"/>
      <c r="C38" s="59" t="s">
        <v>86</v>
      </c>
      <c r="D38" s="60"/>
      <c r="E38" s="60"/>
      <c r="F38" s="60"/>
      <c r="G38" s="60"/>
      <c r="H38" s="61"/>
      <c r="I38" s="13">
        <f>(E36+F36+G36+H36+I36+E37+F37+G37+H37+I37)/2</f>
        <v>4.5</v>
      </c>
    </row>
    <row r="39" spans="1:9" ht="37.5" x14ac:dyDescent="0.35">
      <c r="A39" s="51"/>
      <c r="B39" s="53"/>
      <c r="C39" s="15" t="s">
        <v>114</v>
      </c>
      <c r="D39" s="5" t="s">
        <v>21</v>
      </c>
      <c r="E39" s="22"/>
      <c r="F39" s="22"/>
      <c r="G39" s="22"/>
      <c r="H39" s="4">
        <v>4</v>
      </c>
      <c r="I39" s="23"/>
    </row>
    <row r="40" spans="1:9" s="28" customFormat="1" ht="15.5" x14ac:dyDescent="0.25">
      <c r="A40" s="51"/>
      <c r="B40" s="54"/>
      <c r="C40" s="59" t="s">
        <v>87</v>
      </c>
      <c r="D40" s="60"/>
      <c r="E40" s="60"/>
      <c r="F40" s="60"/>
      <c r="G40" s="60"/>
      <c r="H40" s="61"/>
      <c r="I40" s="13">
        <f>(E39+F39+G39+H39+I39)/1</f>
        <v>4</v>
      </c>
    </row>
    <row r="41" spans="1:9" s="28" customFormat="1" ht="15.5" x14ac:dyDescent="0.25">
      <c r="A41" s="51"/>
      <c r="B41" s="40" t="s">
        <v>70</v>
      </c>
      <c r="C41" s="41"/>
      <c r="D41" s="41"/>
      <c r="E41" s="41"/>
      <c r="F41" s="41"/>
      <c r="G41" s="41"/>
      <c r="H41" s="42"/>
      <c r="I41" s="16">
        <f>(I35+I38+I40)/3</f>
        <v>3.8333333333333335</v>
      </c>
    </row>
    <row r="42" spans="1:9" ht="37.5" x14ac:dyDescent="0.35">
      <c r="A42" s="51"/>
      <c r="B42" s="52" t="s">
        <v>115</v>
      </c>
      <c r="C42" s="15" t="s">
        <v>116</v>
      </c>
      <c r="D42" s="5" t="s">
        <v>22</v>
      </c>
      <c r="E42" s="22"/>
      <c r="F42" s="22"/>
      <c r="G42" s="4">
        <v>3</v>
      </c>
      <c r="H42" s="22"/>
      <c r="I42" s="23"/>
    </row>
    <row r="43" spans="1:9" s="28" customFormat="1" ht="15.5" x14ac:dyDescent="0.25">
      <c r="A43" s="51"/>
      <c r="B43" s="53"/>
      <c r="C43" s="59" t="s">
        <v>88</v>
      </c>
      <c r="D43" s="60"/>
      <c r="E43" s="60"/>
      <c r="F43" s="60"/>
      <c r="G43" s="60"/>
      <c r="H43" s="61"/>
      <c r="I43" s="13">
        <f>(E42+F42+G42+H42+I42)/1</f>
        <v>3</v>
      </c>
    </row>
    <row r="44" spans="1:9" ht="37.5" x14ac:dyDescent="0.35">
      <c r="A44" s="51"/>
      <c r="B44" s="53"/>
      <c r="C44" s="14" t="s">
        <v>117</v>
      </c>
      <c r="D44" s="5" t="s">
        <v>23</v>
      </c>
      <c r="E44" s="22"/>
      <c r="F44" s="22"/>
      <c r="G44" s="22"/>
      <c r="H44" s="22"/>
      <c r="I44" s="4">
        <v>5</v>
      </c>
    </row>
    <row r="45" spans="1:9" s="28" customFormat="1" ht="15.5" x14ac:dyDescent="0.25">
      <c r="A45" s="51"/>
      <c r="B45" s="54"/>
      <c r="C45" s="59" t="s">
        <v>89</v>
      </c>
      <c r="D45" s="60"/>
      <c r="E45" s="60"/>
      <c r="F45" s="60"/>
      <c r="G45" s="60"/>
      <c r="H45" s="61"/>
      <c r="I45" s="13">
        <f>(E44+F44+G44+H44+I44)/1</f>
        <v>5</v>
      </c>
    </row>
    <row r="46" spans="1:9" s="28" customFormat="1" ht="15.5" x14ac:dyDescent="0.25">
      <c r="A46" s="51"/>
      <c r="B46" s="40" t="s">
        <v>71</v>
      </c>
      <c r="C46" s="41"/>
      <c r="D46" s="41"/>
      <c r="E46" s="41"/>
      <c r="F46" s="41"/>
      <c r="G46" s="41"/>
      <c r="H46" s="42"/>
      <c r="I46" s="16">
        <f>(I43+I45)/2</f>
        <v>4</v>
      </c>
    </row>
    <row r="47" spans="1:9" ht="51" customHeight="1" x14ac:dyDescent="0.35">
      <c r="A47" s="51"/>
      <c r="B47" s="52" t="s">
        <v>118</v>
      </c>
      <c r="C47" s="52" t="s">
        <v>119</v>
      </c>
      <c r="D47" s="5" t="s">
        <v>24</v>
      </c>
      <c r="E47" s="4">
        <v>1</v>
      </c>
      <c r="F47" s="4"/>
      <c r="G47" s="4"/>
      <c r="H47" s="4"/>
      <c r="I47" s="4"/>
    </row>
    <row r="48" spans="1:9" ht="25" x14ac:dyDescent="0.35">
      <c r="A48" s="51"/>
      <c r="B48" s="53"/>
      <c r="C48" s="54"/>
      <c r="D48" s="5" t="s">
        <v>25</v>
      </c>
      <c r="E48" s="4"/>
      <c r="F48" s="4"/>
      <c r="G48" s="4"/>
      <c r="H48" s="4"/>
      <c r="I48" s="4">
        <v>5</v>
      </c>
    </row>
    <row r="49" spans="1:9" s="28" customFormat="1" ht="15.5" x14ac:dyDescent="0.25">
      <c r="A49" s="51"/>
      <c r="B49" s="53"/>
      <c r="C49" s="59" t="s">
        <v>90</v>
      </c>
      <c r="D49" s="60"/>
      <c r="E49" s="60"/>
      <c r="F49" s="60"/>
      <c r="G49" s="60"/>
      <c r="H49" s="61"/>
      <c r="I49" s="13">
        <f>(E47+F47+G47+H47+I47+E48+F48+G48+H48+I48)/2</f>
        <v>3</v>
      </c>
    </row>
    <row r="50" spans="1:9" ht="50" x14ac:dyDescent="0.35">
      <c r="A50" s="51"/>
      <c r="B50" s="53"/>
      <c r="C50" s="73" t="s">
        <v>120</v>
      </c>
      <c r="D50" s="5" t="s">
        <v>49</v>
      </c>
      <c r="E50" s="22"/>
      <c r="F50" s="22"/>
      <c r="G50" s="4">
        <v>3</v>
      </c>
      <c r="H50" s="22"/>
      <c r="I50" s="23"/>
    </row>
    <row r="51" spans="1:9" ht="25" x14ac:dyDescent="0.35">
      <c r="A51" s="51"/>
      <c r="B51" s="53"/>
      <c r="C51" s="74"/>
      <c r="D51" s="5" t="s">
        <v>26</v>
      </c>
      <c r="E51" s="22"/>
      <c r="F51" s="22"/>
      <c r="G51" s="4">
        <v>3</v>
      </c>
      <c r="H51" s="22"/>
      <c r="I51" s="23"/>
    </row>
    <row r="52" spans="1:9" s="28" customFormat="1" ht="15.5" x14ac:dyDescent="0.25">
      <c r="A52" s="51"/>
      <c r="B52" s="53"/>
      <c r="C52" s="59" t="s">
        <v>91</v>
      </c>
      <c r="D52" s="60"/>
      <c r="E52" s="60"/>
      <c r="F52" s="60"/>
      <c r="G52" s="60"/>
      <c r="H52" s="61"/>
      <c r="I52" s="13">
        <f>(E50+F50+G50+H50+I50+E51+F51+G51+H51+I51)/2</f>
        <v>3</v>
      </c>
    </row>
    <row r="53" spans="1:9" ht="25" x14ac:dyDescent="0.35">
      <c r="A53" s="51"/>
      <c r="B53" s="53"/>
      <c r="C53" s="52" t="s">
        <v>121</v>
      </c>
      <c r="D53" s="5" t="s">
        <v>27</v>
      </c>
      <c r="E53" s="4">
        <v>1</v>
      </c>
      <c r="F53" s="4"/>
      <c r="G53" s="4"/>
      <c r="H53" s="4"/>
      <c r="I53" s="4"/>
    </row>
    <row r="54" spans="1:9" ht="25" x14ac:dyDescent="0.35">
      <c r="A54" s="51"/>
      <c r="B54" s="53"/>
      <c r="C54" s="53"/>
      <c r="D54" s="5" t="s">
        <v>28</v>
      </c>
      <c r="E54" s="4">
        <v>1</v>
      </c>
      <c r="F54" s="4"/>
      <c r="G54" s="4"/>
      <c r="H54" s="4"/>
      <c r="I54" s="4"/>
    </row>
    <row r="55" spans="1:9" ht="37.5" x14ac:dyDescent="0.35">
      <c r="A55" s="51"/>
      <c r="B55" s="53"/>
      <c r="C55" s="53"/>
      <c r="D55" s="5" t="s">
        <v>29</v>
      </c>
      <c r="E55" s="4"/>
      <c r="F55" s="4"/>
      <c r="G55" s="4"/>
      <c r="H55" s="4"/>
      <c r="I55" s="4">
        <v>5</v>
      </c>
    </row>
    <row r="56" spans="1:9" ht="37.5" x14ac:dyDescent="0.35">
      <c r="A56" s="51"/>
      <c r="B56" s="53"/>
      <c r="C56" s="54"/>
      <c r="D56" s="5" t="s">
        <v>30</v>
      </c>
      <c r="E56" s="4"/>
      <c r="F56" s="4"/>
      <c r="G56" s="4"/>
      <c r="H56" s="4"/>
      <c r="I56" s="4">
        <v>5</v>
      </c>
    </row>
    <row r="57" spans="1:9" s="28" customFormat="1" ht="15.5" x14ac:dyDescent="0.25">
      <c r="A57" s="51"/>
      <c r="B57" s="54"/>
      <c r="C57" s="62" t="s">
        <v>92</v>
      </c>
      <c r="D57" s="63"/>
      <c r="E57" s="63"/>
      <c r="F57" s="63"/>
      <c r="G57" s="63"/>
      <c r="H57" s="64"/>
      <c r="I57" s="13">
        <f>(E53+F53+G53+H53+I53+E54+F54+G54+H54+I54+E55+F55+G55+H55+I55+E56+F56+G56+H56+I56)/4</f>
        <v>3</v>
      </c>
    </row>
    <row r="58" spans="1:9" s="28" customFormat="1" ht="15.5" x14ac:dyDescent="0.25">
      <c r="A58" s="51"/>
      <c r="B58" s="65" t="s">
        <v>72</v>
      </c>
      <c r="C58" s="66"/>
      <c r="D58" s="66"/>
      <c r="E58" s="66"/>
      <c r="F58" s="66"/>
      <c r="G58" s="66"/>
      <c r="H58" s="67"/>
      <c r="I58" s="16">
        <f>(I49+I52+I57)/3</f>
        <v>3</v>
      </c>
    </row>
    <row r="59" spans="1:9" ht="25" x14ac:dyDescent="0.35">
      <c r="A59" s="51"/>
      <c r="B59" s="56" t="s">
        <v>122</v>
      </c>
      <c r="C59" s="70" t="s">
        <v>123</v>
      </c>
      <c r="D59" s="5" t="s">
        <v>31</v>
      </c>
      <c r="E59" s="4">
        <v>1</v>
      </c>
      <c r="F59" s="22"/>
      <c r="G59" s="22"/>
      <c r="H59" s="22"/>
      <c r="I59" s="23"/>
    </row>
    <row r="60" spans="1:9" ht="25" x14ac:dyDescent="0.35">
      <c r="A60" s="51"/>
      <c r="B60" s="68"/>
      <c r="C60" s="71"/>
      <c r="D60" s="5" t="s">
        <v>32</v>
      </c>
      <c r="E60" s="4">
        <v>1</v>
      </c>
      <c r="F60" s="22"/>
      <c r="G60" s="22"/>
      <c r="H60" s="22"/>
      <c r="I60" s="23"/>
    </row>
    <row r="61" spans="1:9" ht="25" x14ac:dyDescent="0.35">
      <c r="A61" s="51"/>
      <c r="B61" s="68"/>
      <c r="C61" s="72"/>
      <c r="D61" s="5" t="s">
        <v>33</v>
      </c>
      <c r="E61" s="4">
        <v>1</v>
      </c>
      <c r="F61" s="22"/>
      <c r="G61" s="22"/>
      <c r="H61" s="22"/>
      <c r="I61" s="23"/>
    </row>
    <row r="62" spans="1:9" s="28" customFormat="1" ht="15.5" x14ac:dyDescent="0.25">
      <c r="A62" s="51"/>
      <c r="B62" s="68"/>
      <c r="C62" s="60" t="s">
        <v>93</v>
      </c>
      <c r="D62" s="60"/>
      <c r="E62" s="60"/>
      <c r="F62" s="60"/>
      <c r="G62" s="60"/>
      <c r="H62" s="61"/>
      <c r="I62" s="13">
        <f>(E59+F59+G59+H59+I59+E60+F60+G60+H60+I60+E61+F61+G61+H61+I61)/3</f>
        <v>1</v>
      </c>
    </row>
    <row r="63" spans="1:9" ht="50" x14ac:dyDescent="0.35">
      <c r="A63" s="51"/>
      <c r="B63" s="68"/>
      <c r="C63" s="17" t="s">
        <v>124</v>
      </c>
      <c r="D63" s="5" t="s">
        <v>34</v>
      </c>
      <c r="E63" s="4">
        <v>1</v>
      </c>
      <c r="F63" s="22"/>
      <c r="G63" s="22"/>
      <c r="H63" s="22"/>
      <c r="I63" s="23"/>
    </row>
    <row r="64" spans="1:9" s="28" customFormat="1" ht="15.5" x14ac:dyDescent="0.25">
      <c r="A64" s="51"/>
      <c r="B64" s="68"/>
      <c r="C64" s="60" t="s">
        <v>94</v>
      </c>
      <c r="D64" s="60"/>
      <c r="E64" s="60"/>
      <c r="F64" s="60"/>
      <c r="G64" s="60"/>
      <c r="H64" s="61"/>
      <c r="I64" s="13">
        <f>(E63+F63+G63+H63+I63)/1</f>
        <v>1</v>
      </c>
    </row>
    <row r="65" spans="1:9" ht="37.5" x14ac:dyDescent="0.35">
      <c r="A65" s="51"/>
      <c r="B65" s="68"/>
      <c r="C65" s="17" t="s">
        <v>125</v>
      </c>
      <c r="D65" s="5" t="s">
        <v>35</v>
      </c>
      <c r="E65" s="4">
        <v>1</v>
      </c>
      <c r="F65" s="22"/>
      <c r="G65" s="22"/>
      <c r="H65" s="22"/>
      <c r="I65" s="23"/>
    </row>
    <row r="66" spans="1:9" s="28" customFormat="1" ht="15.5" x14ac:dyDescent="0.25">
      <c r="A66" s="51"/>
      <c r="B66" s="69"/>
      <c r="C66" s="60" t="s">
        <v>95</v>
      </c>
      <c r="D66" s="60"/>
      <c r="E66" s="60"/>
      <c r="F66" s="60"/>
      <c r="G66" s="60"/>
      <c r="H66" s="61"/>
      <c r="I66" s="13">
        <f>(E65+F65+G65+H65+I65)/1</f>
        <v>1</v>
      </c>
    </row>
    <row r="67" spans="1:9" s="28" customFormat="1" ht="15.5" x14ac:dyDescent="0.25">
      <c r="A67" s="51"/>
      <c r="B67" s="40" t="s">
        <v>73</v>
      </c>
      <c r="C67" s="41"/>
      <c r="D67" s="41"/>
      <c r="E67" s="41"/>
      <c r="F67" s="41"/>
      <c r="G67" s="41"/>
      <c r="H67" s="42"/>
      <c r="I67" s="16">
        <f>(I62+I64+I66)/3</f>
        <v>1</v>
      </c>
    </row>
    <row r="68" spans="1:9" ht="37.5" x14ac:dyDescent="0.35">
      <c r="A68" s="51"/>
      <c r="B68" s="52" t="s">
        <v>126</v>
      </c>
      <c r="C68" s="14" t="s">
        <v>127</v>
      </c>
      <c r="D68" s="5" t="s">
        <v>50</v>
      </c>
      <c r="E68" s="22"/>
      <c r="F68" s="22"/>
      <c r="G68" s="22"/>
      <c r="H68" s="4">
        <v>4</v>
      </c>
      <c r="I68" s="23"/>
    </row>
    <row r="69" spans="1:9" s="28" customFormat="1" ht="15.5" x14ac:dyDescent="0.25">
      <c r="A69" s="51"/>
      <c r="B69" s="53"/>
      <c r="C69" s="62" t="s">
        <v>96</v>
      </c>
      <c r="D69" s="63"/>
      <c r="E69" s="63"/>
      <c r="F69" s="63"/>
      <c r="G69" s="63"/>
      <c r="H69" s="64"/>
      <c r="I69" s="13">
        <f>(E68+F68+G68+H68+I68)/1</f>
        <v>4</v>
      </c>
    </row>
    <row r="70" spans="1:9" ht="25" x14ac:dyDescent="0.35">
      <c r="A70" s="51"/>
      <c r="B70" s="53"/>
      <c r="C70" s="52" t="s">
        <v>128</v>
      </c>
      <c r="D70" s="5" t="s">
        <v>51</v>
      </c>
      <c r="E70" s="4">
        <v>1</v>
      </c>
      <c r="F70" s="22"/>
      <c r="G70" s="22"/>
      <c r="H70" s="22"/>
      <c r="I70" s="23"/>
    </row>
    <row r="71" spans="1:9" ht="25" x14ac:dyDescent="0.35">
      <c r="A71" s="51"/>
      <c r="B71" s="53"/>
      <c r="C71" s="53"/>
      <c r="D71" s="5" t="s">
        <v>36</v>
      </c>
      <c r="E71" s="4">
        <v>1</v>
      </c>
      <c r="F71" s="22"/>
      <c r="G71" s="22"/>
      <c r="H71" s="22"/>
      <c r="I71" s="23"/>
    </row>
    <row r="72" spans="1:9" ht="37.5" x14ac:dyDescent="0.35">
      <c r="A72" s="51"/>
      <c r="B72" s="53"/>
      <c r="C72" s="54"/>
      <c r="D72" s="5" t="s">
        <v>37</v>
      </c>
      <c r="E72" s="4">
        <v>1</v>
      </c>
      <c r="F72" s="22"/>
      <c r="G72" s="22"/>
      <c r="H72" s="22"/>
      <c r="I72" s="23"/>
    </row>
    <row r="73" spans="1:9" s="28" customFormat="1" ht="15.5" x14ac:dyDescent="0.25">
      <c r="A73" s="51"/>
      <c r="B73" s="53"/>
      <c r="C73" s="62" t="s">
        <v>97</v>
      </c>
      <c r="D73" s="63"/>
      <c r="E73" s="63"/>
      <c r="F73" s="63"/>
      <c r="G73" s="63"/>
      <c r="H73" s="64"/>
      <c r="I73" s="13">
        <f>(E70+F70+G70+H70+I70+E71+F71+G71+H71+I71+E72+F72+G72+H72+I72)/3</f>
        <v>1</v>
      </c>
    </row>
    <row r="74" spans="1:9" ht="37.5" x14ac:dyDescent="0.25">
      <c r="A74" s="51"/>
      <c r="B74" s="53"/>
      <c r="C74" s="14" t="s">
        <v>129</v>
      </c>
      <c r="D74" s="5" t="s">
        <v>135</v>
      </c>
      <c r="E74" s="22">
        <v>1</v>
      </c>
      <c r="F74" s="22"/>
      <c r="G74" s="22"/>
      <c r="H74" s="22"/>
      <c r="I74" s="23"/>
    </row>
    <row r="75" spans="1:9" s="28" customFormat="1" ht="15.5" x14ac:dyDescent="0.25">
      <c r="A75" s="51"/>
      <c r="B75" s="54"/>
      <c r="C75" s="59" t="s">
        <v>98</v>
      </c>
      <c r="D75" s="60"/>
      <c r="E75" s="60"/>
      <c r="F75" s="60"/>
      <c r="G75" s="60"/>
      <c r="H75" s="61"/>
      <c r="I75" s="13">
        <f>(E74+F74+G74+H74+I74)/1</f>
        <v>1</v>
      </c>
    </row>
    <row r="76" spans="1:9" s="28" customFormat="1" ht="15.5" x14ac:dyDescent="0.25">
      <c r="A76" s="75"/>
      <c r="B76" s="40" t="s">
        <v>74</v>
      </c>
      <c r="C76" s="41"/>
      <c r="D76" s="41"/>
      <c r="E76" s="41"/>
      <c r="F76" s="41"/>
      <c r="G76" s="41"/>
      <c r="H76" s="42"/>
      <c r="I76" s="16">
        <f>(I69+I73+I75)/3</f>
        <v>2</v>
      </c>
    </row>
    <row r="77" spans="1:9" s="28" customFormat="1" ht="15.5" x14ac:dyDescent="0.25">
      <c r="A77" s="43" t="s">
        <v>75</v>
      </c>
      <c r="B77" s="44"/>
      <c r="C77" s="44"/>
      <c r="D77" s="44"/>
      <c r="E77" s="44"/>
      <c r="F77" s="44"/>
      <c r="G77" s="44"/>
      <c r="H77" s="45"/>
      <c r="I77" s="18">
        <f>(I23+I33+I41+I46+I58+I67+I76)/7</f>
        <v>3.03968253968254</v>
      </c>
    </row>
    <row r="78" spans="1:9" ht="15.5" customHeight="1" x14ac:dyDescent="0.35">
      <c r="A78" s="50" t="s">
        <v>130</v>
      </c>
      <c r="B78" s="52" t="s">
        <v>131</v>
      </c>
      <c r="C78" s="52" t="s">
        <v>132</v>
      </c>
      <c r="D78" s="5" t="s">
        <v>38</v>
      </c>
      <c r="E78" s="4"/>
      <c r="F78" s="4"/>
      <c r="G78" s="4"/>
      <c r="H78" s="4"/>
      <c r="I78" s="4">
        <v>5</v>
      </c>
    </row>
    <row r="79" spans="1:9" ht="37.5" x14ac:dyDescent="0.35">
      <c r="A79" s="51"/>
      <c r="B79" s="53"/>
      <c r="C79" s="54"/>
      <c r="D79" s="25" t="s">
        <v>39</v>
      </c>
      <c r="E79" s="6">
        <v>1</v>
      </c>
      <c r="F79" s="6"/>
      <c r="G79" s="6"/>
      <c r="H79" s="6"/>
      <c r="I79" s="6"/>
    </row>
    <row r="80" spans="1:9" s="28" customFormat="1" ht="15.5" x14ac:dyDescent="0.25">
      <c r="A80" s="51"/>
      <c r="B80" s="53"/>
      <c r="C80" s="55" t="s">
        <v>99</v>
      </c>
      <c r="D80" s="55"/>
      <c r="E80" s="55"/>
      <c r="F80" s="55"/>
      <c r="G80" s="55"/>
      <c r="H80" s="55"/>
      <c r="I80" s="13">
        <f>(E78+F78+G78+H78+I78+E79+F79+G79+H79+I79)/2</f>
        <v>3</v>
      </c>
    </row>
    <row r="81" spans="1:9" ht="25" x14ac:dyDescent="0.35">
      <c r="A81" s="51"/>
      <c r="B81" s="53"/>
      <c r="C81" s="56" t="s">
        <v>133</v>
      </c>
      <c r="D81" s="5" t="s">
        <v>40</v>
      </c>
      <c r="E81" s="4"/>
      <c r="F81" s="4"/>
      <c r="G81" s="4"/>
      <c r="H81" s="4">
        <v>4</v>
      </c>
      <c r="I81" s="4"/>
    </row>
    <row r="82" spans="1:9" ht="37.5" x14ac:dyDescent="0.35">
      <c r="A82" s="51"/>
      <c r="B82" s="53"/>
      <c r="C82" s="57"/>
      <c r="D82" s="5" t="s">
        <v>41</v>
      </c>
      <c r="E82" s="4"/>
      <c r="F82" s="4"/>
      <c r="G82" s="4"/>
      <c r="H82" s="4">
        <v>4</v>
      </c>
      <c r="I82" s="4"/>
    </row>
    <row r="83" spans="1:9" ht="25" x14ac:dyDescent="0.35">
      <c r="A83" s="51"/>
      <c r="B83" s="53"/>
      <c r="C83" s="57"/>
      <c r="D83" s="5" t="s">
        <v>42</v>
      </c>
      <c r="E83" s="4"/>
      <c r="F83" s="4"/>
      <c r="G83" s="4"/>
      <c r="H83" s="4"/>
      <c r="I83" s="4">
        <v>5</v>
      </c>
    </row>
    <row r="84" spans="1:9" ht="25" x14ac:dyDescent="0.35">
      <c r="A84" s="51"/>
      <c r="B84" s="53"/>
      <c r="C84" s="58"/>
      <c r="D84" s="5" t="s">
        <v>43</v>
      </c>
      <c r="E84" s="4"/>
      <c r="F84" s="4"/>
      <c r="G84" s="4"/>
      <c r="H84" s="4"/>
      <c r="I84" s="4">
        <v>5</v>
      </c>
    </row>
    <row r="85" spans="1:9" s="28" customFormat="1" ht="15.5" x14ac:dyDescent="0.25">
      <c r="A85" s="51"/>
      <c r="B85" s="53"/>
      <c r="C85" s="59" t="s">
        <v>100</v>
      </c>
      <c r="D85" s="60"/>
      <c r="E85" s="60"/>
      <c r="F85" s="60"/>
      <c r="G85" s="60"/>
      <c r="H85" s="61"/>
      <c r="I85" s="13">
        <f>(E81+F81+G81+H81+I81+E82+F82+G82+H82+I82+E83+F83+G83+H83+I83+E84+F84+G84+I84)/4</f>
        <v>4.5</v>
      </c>
    </row>
    <row r="86" spans="1:9" ht="25" x14ac:dyDescent="0.35">
      <c r="A86" s="51"/>
      <c r="B86" s="53"/>
      <c r="C86" s="52" t="s">
        <v>134</v>
      </c>
      <c r="D86" s="5" t="s">
        <v>44</v>
      </c>
      <c r="E86" s="4"/>
      <c r="F86" s="4"/>
      <c r="G86" s="4"/>
      <c r="H86" s="4"/>
      <c r="I86" s="4">
        <v>5</v>
      </c>
    </row>
    <row r="87" spans="1:9" ht="37.5" x14ac:dyDescent="0.35">
      <c r="A87" s="51"/>
      <c r="B87" s="53"/>
      <c r="C87" s="54"/>
      <c r="D87" s="5" t="s">
        <v>45</v>
      </c>
      <c r="E87" s="4"/>
      <c r="F87" s="4"/>
      <c r="G87" s="4"/>
      <c r="H87" s="4">
        <v>4</v>
      </c>
      <c r="I87" s="4"/>
    </row>
    <row r="88" spans="1:9" s="28" customFormat="1" ht="15.5" x14ac:dyDescent="0.25">
      <c r="A88" s="51"/>
      <c r="B88" s="54"/>
      <c r="C88" s="59" t="s">
        <v>101</v>
      </c>
      <c r="D88" s="60"/>
      <c r="E88" s="60"/>
      <c r="F88" s="60"/>
      <c r="G88" s="60"/>
      <c r="H88" s="61"/>
      <c r="I88" s="13">
        <f>(E86+F86+G86+H86+I86+E87+F87+G87+H87+I87)/2</f>
        <v>4.5</v>
      </c>
    </row>
    <row r="89" spans="1:9" s="28" customFormat="1" ht="15.5" x14ac:dyDescent="0.25">
      <c r="A89" s="51"/>
      <c r="B89" s="40" t="s">
        <v>78</v>
      </c>
      <c r="C89" s="41"/>
      <c r="D89" s="41"/>
      <c r="E89" s="41"/>
      <c r="F89" s="41"/>
      <c r="G89" s="41"/>
      <c r="H89" s="42"/>
      <c r="I89" s="16">
        <f>(I80+I85+
I88)/3</f>
        <v>4</v>
      </c>
    </row>
    <row r="90" spans="1:9" s="28" customFormat="1" ht="15.5" x14ac:dyDescent="0.25">
      <c r="A90" s="43" t="s">
        <v>76</v>
      </c>
      <c r="B90" s="44"/>
      <c r="C90" s="44"/>
      <c r="D90" s="44"/>
      <c r="E90" s="44"/>
      <c r="F90" s="44"/>
      <c r="G90" s="44"/>
      <c r="H90" s="45"/>
      <c r="I90" s="18">
        <f>(I89)/1</f>
        <v>4</v>
      </c>
    </row>
    <row r="91" spans="1:9" s="28" customFormat="1" ht="16" thickBot="1" x14ac:dyDescent="0.3">
      <c r="A91" s="46" t="s">
        <v>77</v>
      </c>
      <c r="B91" s="47"/>
      <c r="C91" s="47"/>
      <c r="D91" s="47"/>
      <c r="E91" s="47"/>
      <c r="F91" s="47"/>
      <c r="G91" s="47"/>
      <c r="H91" s="48"/>
      <c r="I91" s="34">
        <f>(I77+I89)/2</f>
        <v>3.5198412698412698</v>
      </c>
    </row>
  </sheetData>
  <mergeCells count="70">
    <mergeCell ref="A10:A12"/>
    <mergeCell ref="B10:B12"/>
    <mergeCell ref="C10:C12"/>
    <mergeCell ref="D10:D12"/>
    <mergeCell ref="E10:I10"/>
    <mergeCell ref="A1:I1"/>
    <mergeCell ref="A2:I2"/>
    <mergeCell ref="E5:I5"/>
    <mergeCell ref="A9:B9"/>
    <mergeCell ref="D9:I9"/>
    <mergeCell ref="A13:A76"/>
    <mergeCell ref="B13:B22"/>
    <mergeCell ref="C13:C14"/>
    <mergeCell ref="C15:H15"/>
    <mergeCell ref="C16:C18"/>
    <mergeCell ref="C19:H19"/>
    <mergeCell ref="C20:C21"/>
    <mergeCell ref="C22:H22"/>
    <mergeCell ref="B23:H23"/>
    <mergeCell ref="B24:B32"/>
    <mergeCell ref="B41:H41"/>
    <mergeCell ref="C24:C26"/>
    <mergeCell ref="C27:H27"/>
    <mergeCell ref="C28:C29"/>
    <mergeCell ref="C30:H30"/>
    <mergeCell ref="C32:H32"/>
    <mergeCell ref="B33:H33"/>
    <mergeCell ref="B34:B40"/>
    <mergeCell ref="C35:H35"/>
    <mergeCell ref="C36:C37"/>
    <mergeCell ref="C38:H38"/>
    <mergeCell ref="C40:H40"/>
    <mergeCell ref="B42:B45"/>
    <mergeCell ref="C43:H43"/>
    <mergeCell ref="C45:H45"/>
    <mergeCell ref="B46:H46"/>
    <mergeCell ref="B47:B57"/>
    <mergeCell ref="C47:C48"/>
    <mergeCell ref="C49:H49"/>
    <mergeCell ref="C50:C51"/>
    <mergeCell ref="C52:H52"/>
    <mergeCell ref="C53:C56"/>
    <mergeCell ref="C57:H57"/>
    <mergeCell ref="B58:H58"/>
    <mergeCell ref="B59:B66"/>
    <mergeCell ref="C59:C61"/>
    <mergeCell ref="C62:H62"/>
    <mergeCell ref="C64:H64"/>
    <mergeCell ref="C66:H66"/>
    <mergeCell ref="B68:B75"/>
    <mergeCell ref="C69:H69"/>
    <mergeCell ref="C70:C72"/>
    <mergeCell ref="C73:H73"/>
    <mergeCell ref="C75:H75"/>
    <mergeCell ref="B89:H89"/>
    <mergeCell ref="A90:H90"/>
    <mergeCell ref="A91:H91"/>
    <mergeCell ref="C3:I3"/>
    <mergeCell ref="C4:I4"/>
    <mergeCell ref="B76:H76"/>
    <mergeCell ref="A77:H77"/>
    <mergeCell ref="A78:A89"/>
    <mergeCell ref="B78:B88"/>
    <mergeCell ref="C78:C79"/>
    <mergeCell ref="C80:H80"/>
    <mergeCell ref="C81:C84"/>
    <mergeCell ref="C85:H85"/>
    <mergeCell ref="C86:C87"/>
    <mergeCell ref="C88:H88"/>
    <mergeCell ref="B67:H67"/>
  </mergeCells>
  <conditionalFormatting sqref="E11:I11"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9">
    <cfRule type="colorScale" priority="1">
      <colorScale>
        <cfvo type="min"/>
        <cfvo type="max"/>
        <color rgb="FF63BE7B"/>
        <color rgb="FFFFEF9C"/>
      </colorScale>
    </cfRule>
  </conditionalFormatting>
  <pageMargins left="0.19685039370078741" right="0.19685039370078741" top="0.98425196850393704" bottom="0.98425196850393704" header="0" footer="0"/>
  <pageSetup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455BAF-DF27-4D0A-9F71-12D1A3A1B121}">
  <dimension ref="A1:I91"/>
  <sheetViews>
    <sheetView tabSelected="1" zoomScale="55" zoomScaleNormal="55" workbookViewId="0">
      <selection activeCell="N9" sqref="N9"/>
    </sheetView>
  </sheetViews>
  <sheetFormatPr baseColWidth="10" defaultRowHeight="12.5" x14ac:dyDescent="0.25"/>
  <cols>
    <col min="1" max="1" width="9.26953125" style="20" customWidth="1"/>
    <col min="2" max="2" width="19" style="20" customWidth="1"/>
    <col min="3" max="3" width="23.81640625" style="20" customWidth="1"/>
    <col min="4" max="4" width="35.81640625" style="20" customWidth="1"/>
    <col min="5" max="5" width="8.81640625" style="20" customWidth="1"/>
    <col min="6" max="6" width="10.1796875" style="20" customWidth="1"/>
    <col min="7" max="7" width="10.90625" style="20"/>
    <col min="8" max="8" width="7.54296875" style="20" customWidth="1"/>
    <col min="9" max="9" width="8.453125" style="20" customWidth="1"/>
    <col min="10" max="16384" width="10.90625" style="19"/>
  </cols>
  <sheetData>
    <row r="1" spans="1:9" s="30" customFormat="1" ht="18" x14ac:dyDescent="0.25">
      <c r="A1" s="76" t="s">
        <v>65</v>
      </c>
      <c r="B1" s="76"/>
      <c r="C1" s="76"/>
      <c r="D1" s="76"/>
      <c r="E1" s="76"/>
      <c r="F1" s="76"/>
      <c r="G1" s="76"/>
      <c r="H1" s="76"/>
      <c r="I1" s="76"/>
    </row>
    <row r="2" spans="1:9" s="30" customFormat="1" ht="18" x14ac:dyDescent="0.25">
      <c r="A2" s="49"/>
      <c r="B2" s="49"/>
      <c r="C2" s="49"/>
      <c r="D2" s="49"/>
      <c r="E2" s="49"/>
      <c r="F2" s="49"/>
      <c r="G2" s="49"/>
      <c r="H2" s="49"/>
      <c r="I2" s="49"/>
    </row>
    <row r="3" spans="1:9" s="30" customFormat="1" ht="18" x14ac:dyDescent="0.25">
      <c r="A3" s="31" t="s">
        <v>66</v>
      </c>
      <c r="B3" s="31"/>
      <c r="C3" s="49" t="s">
        <v>136</v>
      </c>
      <c r="D3" s="49"/>
      <c r="E3" s="49"/>
      <c r="F3" s="49"/>
      <c r="G3" s="49"/>
      <c r="H3" s="49"/>
      <c r="I3" s="49"/>
    </row>
    <row r="4" spans="1:9" s="30" customFormat="1" ht="18" x14ac:dyDescent="0.25">
      <c r="A4" s="31" t="s">
        <v>52</v>
      </c>
      <c r="B4" s="31"/>
      <c r="C4" s="49" t="s">
        <v>53</v>
      </c>
      <c r="D4" s="49"/>
      <c r="E4" s="49"/>
      <c r="F4" s="49"/>
      <c r="G4" s="49"/>
      <c r="H4" s="49"/>
      <c r="I4" s="49"/>
    </row>
    <row r="5" spans="1:9" s="30" customFormat="1" ht="18" x14ac:dyDescent="0.25">
      <c r="A5" s="31" t="s">
        <v>47</v>
      </c>
      <c r="B5" s="31"/>
      <c r="C5" s="31" t="s">
        <v>54</v>
      </c>
      <c r="D5" s="31" t="s">
        <v>46</v>
      </c>
      <c r="E5" s="49" t="s">
        <v>144</v>
      </c>
      <c r="F5" s="49"/>
      <c r="G5" s="49"/>
      <c r="H5" s="49"/>
      <c r="I5" s="49"/>
    </row>
    <row r="6" spans="1:9" s="30" customFormat="1" ht="18" x14ac:dyDescent="0.25">
      <c r="A6" s="31" t="s">
        <v>67</v>
      </c>
      <c r="B6" s="31"/>
      <c r="C6" s="31" t="s">
        <v>143</v>
      </c>
      <c r="D6" s="31"/>
      <c r="E6" s="31"/>
      <c r="F6" s="31"/>
      <c r="G6" s="31"/>
      <c r="H6" s="31"/>
      <c r="I6" s="31"/>
    </row>
    <row r="7" spans="1:9" s="30" customFormat="1" ht="18" x14ac:dyDescent="0.25">
      <c r="A7" s="33" t="s">
        <v>55</v>
      </c>
      <c r="B7" s="33"/>
      <c r="C7" s="33" t="s">
        <v>57</v>
      </c>
      <c r="D7" s="33"/>
      <c r="E7" s="33"/>
      <c r="F7" s="33"/>
      <c r="G7" s="33"/>
      <c r="H7" s="33"/>
      <c r="I7" s="33"/>
    </row>
    <row r="8" spans="1:9" ht="13.5" thickBot="1" x14ac:dyDescent="0.3">
      <c r="A8" s="21"/>
      <c r="B8" s="21"/>
      <c r="C8" s="21"/>
      <c r="D8" s="21"/>
      <c r="E8" s="21"/>
      <c r="F8" s="21"/>
      <c r="G8" s="21"/>
      <c r="H8" s="21"/>
      <c r="I8" s="21"/>
    </row>
    <row r="9" spans="1:9" s="30" customFormat="1" ht="18" x14ac:dyDescent="0.25">
      <c r="A9" s="77" t="s">
        <v>0</v>
      </c>
      <c r="B9" s="78"/>
      <c r="C9" s="29">
        <f>I91</f>
        <v>2.8313492063492065</v>
      </c>
      <c r="D9" s="79"/>
      <c r="E9" s="79"/>
      <c r="F9" s="79"/>
      <c r="G9" s="79"/>
      <c r="H9" s="79"/>
      <c r="I9" s="80"/>
    </row>
    <row r="10" spans="1:9" x14ac:dyDescent="0.25">
      <c r="A10" s="81" t="s">
        <v>61</v>
      </c>
      <c r="B10" s="83" t="s">
        <v>62</v>
      </c>
      <c r="C10" s="83" t="s">
        <v>63</v>
      </c>
      <c r="D10" s="85" t="s">
        <v>1</v>
      </c>
      <c r="E10" s="86" t="s">
        <v>64</v>
      </c>
      <c r="F10" s="87"/>
      <c r="G10" s="87"/>
      <c r="H10" s="87"/>
      <c r="I10" s="88"/>
    </row>
    <row r="11" spans="1:9" ht="13" x14ac:dyDescent="0.25">
      <c r="A11" s="81"/>
      <c r="B11" s="83"/>
      <c r="C11" s="83"/>
      <c r="D11" s="85"/>
      <c r="E11" s="1">
        <v>1</v>
      </c>
      <c r="F11" s="1">
        <v>2</v>
      </c>
      <c r="G11" s="2">
        <v>3</v>
      </c>
      <c r="H11" s="3">
        <v>4</v>
      </c>
      <c r="I11" s="8">
        <v>5</v>
      </c>
    </row>
    <row r="12" spans="1:9" ht="26" x14ac:dyDescent="0.25">
      <c r="A12" s="82"/>
      <c r="B12" s="84"/>
      <c r="C12" s="84"/>
      <c r="D12" s="86"/>
      <c r="E12" s="7" t="s">
        <v>2</v>
      </c>
      <c r="F12" s="9" t="s">
        <v>3</v>
      </c>
      <c r="G12" s="9" t="s">
        <v>4</v>
      </c>
      <c r="H12" s="9" t="s">
        <v>5</v>
      </c>
      <c r="I12" s="10" t="s">
        <v>6</v>
      </c>
    </row>
    <row r="13" spans="1:9" ht="25" x14ac:dyDescent="0.35">
      <c r="A13" s="50" t="s">
        <v>102</v>
      </c>
      <c r="B13" s="52" t="s">
        <v>103</v>
      </c>
      <c r="C13" s="52" t="s">
        <v>104</v>
      </c>
      <c r="D13" s="5" t="s">
        <v>48</v>
      </c>
      <c r="E13" s="22"/>
      <c r="F13" s="22"/>
      <c r="G13" s="4">
        <v>3</v>
      </c>
      <c r="H13" s="4"/>
      <c r="I13" s="4"/>
    </row>
    <row r="14" spans="1:9" ht="25" x14ac:dyDescent="0.35">
      <c r="A14" s="51"/>
      <c r="B14" s="53"/>
      <c r="C14" s="54"/>
      <c r="D14" s="5" t="s">
        <v>7</v>
      </c>
      <c r="E14" s="22"/>
      <c r="F14" s="22"/>
      <c r="G14" s="4"/>
      <c r="H14" s="4"/>
      <c r="I14" s="4">
        <v>5</v>
      </c>
    </row>
    <row r="15" spans="1:9" s="28" customFormat="1" ht="15.5" x14ac:dyDescent="0.25">
      <c r="A15" s="51"/>
      <c r="B15" s="53"/>
      <c r="C15" s="59" t="s">
        <v>79</v>
      </c>
      <c r="D15" s="60"/>
      <c r="E15" s="60"/>
      <c r="F15" s="60"/>
      <c r="G15" s="60"/>
      <c r="H15" s="61"/>
      <c r="I15" s="11">
        <f>(E13+F13+G13+H13+I13+E14+F14+G14+H14+I14)/2</f>
        <v>4</v>
      </c>
    </row>
    <row r="16" spans="1:9" ht="25" x14ac:dyDescent="0.35">
      <c r="A16" s="51"/>
      <c r="B16" s="53"/>
      <c r="C16" s="52" t="s">
        <v>105</v>
      </c>
      <c r="D16" s="5" t="s">
        <v>8</v>
      </c>
      <c r="E16" s="22"/>
      <c r="F16" s="22"/>
      <c r="G16" s="4">
        <v>3</v>
      </c>
      <c r="H16" s="4"/>
      <c r="I16" s="23"/>
    </row>
    <row r="17" spans="1:9" ht="37.5" x14ac:dyDescent="0.35">
      <c r="A17" s="51"/>
      <c r="B17" s="53"/>
      <c r="C17" s="53"/>
      <c r="D17" s="5" t="s">
        <v>9</v>
      </c>
      <c r="E17" s="22"/>
      <c r="F17" s="22"/>
      <c r="G17" s="4"/>
      <c r="H17" s="4">
        <v>4</v>
      </c>
      <c r="I17" s="23"/>
    </row>
    <row r="18" spans="1:9" ht="50" x14ac:dyDescent="0.35">
      <c r="A18" s="51"/>
      <c r="B18" s="53"/>
      <c r="C18" s="54"/>
      <c r="D18" s="5" t="s">
        <v>10</v>
      </c>
      <c r="E18" s="22"/>
      <c r="F18" s="22"/>
      <c r="G18" s="4"/>
      <c r="H18" s="4">
        <v>4</v>
      </c>
      <c r="I18" s="23"/>
    </row>
    <row r="19" spans="1:9" s="28" customFormat="1" ht="15.5" x14ac:dyDescent="0.25">
      <c r="A19" s="51"/>
      <c r="B19" s="53"/>
      <c r="C19" s="62" t="s">
        <v>80</v>
      </c>
      <c r="D19" s="63"/>
      <c r="E19" s="63"/>
      <c r="F19" s="63"/>
      <c r="G19" s="63"/>
      <c r="H19" s="64"/>
      <c r="I19" s="12">
        <f>(E16+F16+G16+H16+I16+E17+F17+G17+H17+I17+E18+F18+G18+I18)/3</f>
        <v>2.3333333333333335</v>
      </c>
    </row>
    <row r="20" spans="1:9" ht="50" x14ac:dyDescent="0.35">
      <c r="A20" s="51"/>
      <c r="B20" s="53"/>
      <c r="C20" s="52" t="s">
        <v>106</v>
      </c>
      <c r="D20" s="5" t="s">
        <v>11</v>
      </c>
      <c r="E20" s="22"/>
      <c r="F20" s="22"/>
      <c r="G20" s="22"/>
      <c r="H20" s="4">
        <v>4</v>
      </c>
      <c r="I20" s="23"/>
    </row>
    <row r="21" spans="1:9" ht="37.5" x14ac:dyDescent="0.35">
      <c r="A21" s="51"/>
      <c r="B21" s="53"/>
      <c r="C21" s="54"/>
      <c r="D21" s="5" t="s">
        <v>1</v>
      </c>
      <c r="E21" s="22"/>
      <c r="F21" s="22"/>
      <c r="G21" s="22"/>
      <c r="H21" s="4">
        <v>4</v>
      </c>
      <c r="I21" s="23"/>
    </row>
    <row r="22" spans="1:9" s="28" customFormat="1" ht="15.5" x14ac:dyDescent="0.25">
      <c r="A22" s="51"/>
      <c r="B22" s="54"/>
      <c r="C22" s="62" t="s">
        <v>81</v>
      </c>
      <c r="D22" s="63"/>
      <c r="E22" s="63"/>
      <c r="F22" s="63"/>
      <c r="G22" s="63"/>
      <c r="H22" s="64"/>
      <c r="I22" s="11">
        <f>(E20+F20+G20+H20+I20+E21+F21+G21+I21)/2</f>
        <v>2</v>
      </c>
    </row>
    <row r="23" spans="1:9" s="28" customFormat="1" ht="15.5" x14ac:dyDescent="0.25">
      <c r="A23" s="51"/>
      <c r="B23" s="40" t="s">
        <v>68</v>
      </c>
      <c r="C23" s="41"/>
      <c r="D23" s="41"/>
      <c r="E23" s="41"/>
      <c r="F23" s="41"/>
      <c r="G23" s="41"/>
      <c r="H23" s="42"/>
      <c r="I23" s="16">
        <f>(I15+I19+I22)/3</f>
        <v>2.7777777777777781</v>
      </c>
    </row>
    <row r="24" spans="1:9" ht="37.5" x14ac:dyDescent="0.35">
      <c r="A24" s="51"/>
      <c r="B24" s="52" t="s">
        <v>107</v>
      </c>
      <c r="C24" s="52" t="s">
        <v>108</v>
      </c>
      <c r="D24" s="5" t="s">
        <v>12</v>
      </c>
      <c r="E24" s="22"/>
      <c r="F24" s="22"/>
      <c r="G24" s="4"/>
      <c r="H24" s="4">
        <v>4</v>
      </c>
      <c r="I24" s="23"/>
    </row>
    <row r="25" spans="1:9" ht="25" x14ac:dyDescent="0.35">
      <c r="A25" s="51"/>
      <c r="B25" s="53"/>
      <c r="C25" s="53"/>
      <c r="D25" s="24" t="s">
        <v>13</v>
      </c>
      <c r="E25" s="22"/>
      <c r="F25" s="22"/>
      <c r="G25" s="4">
        <v>3</v>
      </c>
      <c r="H25" s="4"/>
      <c r="I25" s="23"/>
    </row>
    <row r="26" spans="1:9" ht="25" x14ac:dyDescent="0.35">
      <c r="A26" s="51"/>
      <c r="B26" s="53"/>
      <c r="C26" s="54"/>
      <c r="D26" s="5" t="s">
        <v>14</v>
      </c>
      <c r="E26" s="22"/>
      <c r="F26" s="22"/>
      <c r="G26" s="4">
        <v>3</v>
      </c>
      <c r="H26" s="4"/>
      <c r="I26" s="23"/>
    </row>
    <row r="27" spans="1:9" s="28" customFormat="1" ht="15.5" x14ac:dyDescent="0.25">
      <c r="A27" s="51"/>
      <c r="B27" s="53"/>
      <c r="C27" s="59" t="s">
        <v>82</v>
      </c>
      <c r="D27" s="60"/>
      <c r="E27" s="60"/>
      <c r="F27" s="60"/>
      <c r="G27" s="60"/>
      <c r="H27" s="61"/>
      <c r="I27" s="13">
        <f>(E24+F24+G24+H24+I24+E25+F25+G25+H25+I25+E26+F26+G26+H26+I26)/3</f>
        <v>3.3333333333333335</v>
      </c>
    </row>
    <row r="28" spans="1:9" ht="50" x14ac:dyDescent="0.35">
      <c r="A28" s="51"/>
      <c r="B28" s="53"/>
      <c r="C28" s="52" t="s">
        <v>109</v>
      </c>
      <c r="D28" s="5" t="s">
        <v>15</v>
      </c>
      <c r="E28" s="22"/>
      <c r="F28" s="22"/>
      <c r="G28" s="4">
        <v>3</v>
      </c>
      <c r="H28" s="22"/>
      <c r="I28" s="23"/>
    </row>
    <row r="29" spans="1:9" ht="37.5" x14ac:dyDescent="0.35">
      <c r="A29" s="51"/>
      <c r="B29" s="53"/>
      <c r="C29" s="54"/>
      <c r="D29" s="5" t="s">
        <v>16</v>
      </c>
      <c r="E29" s="22"/>
      <c r="F29" s="22"/>
      <c r="G29" s="4">
        <v>3</v>
      </c>
      <c r="H29" s="22"/>
      <c r="I29" s="23"/>
    </row>
    <row r="30" spans="1:9" s="28" customFormat="1" ht="15.5" x14ac:dyDescent="0.25">
      <c r="A30" s="51"/>
      <c r="B30" s="53"/>
      <c r="C30" s="59" t="s">
        <v>83</v>
      </c>
      <c r="D30" s="60"/>
      <c r="E30" s="60"/>
      <c r="F30" s="60"/>
      <c r="G30" s="60"/>
      <c r="H30" s="61"/>
      <c r="I30" s="13">
        <f>(E28+F28+G28+H28+I28+E29+F29+G29+H29+I29)/2</f>
        <v>3</v>
      </c>
    </row>
    <row r="31" spans="1:9" ht="37.5" x14ac:dyDescent="0.25">
      <c r="A31" s="51"/>
      <c r="B31" s="53"/>
      <c r="C31" s="14" t="s">
        <v>110</v>
      </c>
      <c r="D31" s="5" t="s">
        <v>17</v>
      </c>
      <c r="E31" s="22"/>
      <c r="F31" s="22"/>
      <c r="G31" s="22">
        <v>3</v>
      </c>
      <c r="H31" s="22"/>
      <c r="I31" s="23"/>
    </row>
    <row r="32" spans="1:9" s="28" customFormat="1" ht="15.5" x14ac:dyDescent="0.25">
      <c r="A32" s="51"/>
      <c r="B32" s="54"/>
      <c r="C32" s="59" t="s">
        <v>84</v>
      </c>
      <c r="D32" s="60"/>
      <c r="E32" s="60"/>
      <c r="F32" s="60"/>
      <c r="G32" s="60"/>
      <c r="H32" s="61"/>
      <c r="I32" s="13">
        <f>(E31+F31+G31+H31+I31)/1</f>
        <v>3</v>
      </c>
    </row>
    <row r="33" spans="1:9" s="28" customFormat="1" ht="15.5" x14ac:dyDescent="0.25">
      <c r="A33" s="51"/>
      <c r="B33" s="65" t="s">
        <v>69</v>
      </c>
      <c r="C33" s="66"/>
      <c r="D33" s="66"/>
      <c r="E33" s="66"/>
      <c r="F33" s="66"/>
      <c r="G33" s="66"/>
      <c r="H33" s="67"/>
      <c r="I33" s="16">
        <f>(I27+I30+I32)/3</f>
        <v>3.1111111111111112</v>
      </c>
    </row>
    <row r="34" spans="1:9" ht="50" x14ac:dyDescent="0.35">
      <c r="A34" s="51"/>
      <c r="B34" s="52" t="s">
        <v>111</v>
      </c>
      <c r="C34" s="15" t="s">
        <v>112</v>
      </c>
      <c r="D34" s="5" t="s">
        <v>18</v>
      </c>
      <c r="E34" s="22"/>
      <c r="F34" s="22"/>
      <c r="G34" s="4"/>
      <c r="H34" s="22">
        <v>4</v>
      </c>
      <c r="I34" s="23"/>
    </row>
    <row r="35" spans="1:9" s="28" customFormat="1" ht="15.5" x14ac:dyDescent="0.25">
      <c r="A35" s="51"/>
      <c r="B35" s="53"/>
      <c r="C35" s="59" t="s">
        <v>85</v>
      </c>
      <c r="D35" s="60"/>
      <c r="E35" s="60"/>
      <c r="F35" s="60"/>
      <c r="G35" s="60"/>
      <c r="H35" s="61"/>
      <c r="I35" s="13">
        <f>(E34+F34+G34+H34+I34)/1</f>
        <v>4</v>
      </c>
    </row>
    <row r="36" spans="1:9" ht="62.5" x14ac:dyDescent="0.35">
      <c r="A36" s="51"/>
      <c r="B36" s="53"/>
      <c r="C36" s="52" t="s">
        <v>113</v>
      </c>
      <c r="D36" s="5" t="s">
        <v>19</v>
      </c>
      <c r="E36" s="22"/>
      <c r="F36" s="22"/>
      <c r="G36" s="22"/>
      <c r="H36" s="4"/>
      <c r="I36" s="4">
        <v>5</v>
      </c>
    </row>
    <row r="37" spans="1:9" ht="25" x14ac:dyDescent="0.35">
      <c r="A37" s="51"/>
      <c r="B37" s="53"/>
      <c r="C37" s="54"/>
      <c r="D37" s="5" t="s">
        <v>20</v>
      </c>
      <c r="E37" s="22"/>
      <c r="F37" s="22"/>
      <c r="G37" s="22"/>
      <c r="H37" s="22"/>
      <c r="I37" s="4">
        <v>5</v>
      </c>
    </row>
    <row r="38" spans="1:9" s="28" customFormat="1" ht="15.5" x14ac:dyDescent="0.25">
      <c r="A38" s="51"/>
      <c r="B38" s="53"/>
      <c r="C38" s="59" t="s">
        <v>86</v>
      </c>
      <c r="D38" s="60"/>
      <c r="E38" s="60"/>
      <c r="F38" s="60"/>
      <c r="G38" s="60"/>
      <c r="H38" s="61"/>
      <c r="I38" s="13">
        <f>(E36+F36+G36+H36+I36+E37+F37+G37+H37+I37)/2</f>
        <v>5</v>
      </c>
    </row>
    <row r="39" spans="1:9" ht="37.5" x14ac:dyDescent="0.35">
      <c r="A39" s="51"/>
      <c r="B39" s="53"/>
      <c r="C39" s="14" t="s">
        <v>114</v>
      </c>
      <c r="D39" s="5" t="s">
        <v>21</v>
      </c>
      <c r="E39" s="22"/>
      <c r="F39" s="22"/>
      <c r="G39" s="22"/>
      <c r="H39" s="4">
        <v>4</v>
      </c>
      <c r="I39" s="23"/>
    </row>
    <row r="40" spans="1:9" s="28" customFormat="1" ht="15.5" x14ac:dyDescent="0.25">
      <c r="A40" s="51"/>
      <c r="B40" s="54"/>
      <c r="C40" s="59" t="s">
        <v>87</v>
      </c>
      <c r="D40" s="60"/>
      <c r="E40" s="60"/>
      <c r="F40" s="60"/>
      <c r="G40" s="60"/>
      <c r="H40" s="61"/>
      <c r="I40" s="13">
        <f>(E39+F39+G39+H39+I39)/1</f>
        <v>4</v>
      </c>
    </row>
    <row r="41" spans="1:9" s="28" customFormat="1" ht="15.5" x14ac:dyDescent="0.25">
      <c r="A41" s="51"/>
      <c r="B41" s="40" t="s">
        <v>70</v>
      </c>
      <c r="C41" s="41"/>
      <c r="D41" s="41"/>
      <c r="E41" s="41"/>
      <c r="F41" s="41"/>
      <c r="G41" s="41"/>
      <c r="H41" s="42"/>
      <c r="I41" s="16">
        <f>(I35+I38+I40)/3</f>
        <v>4.333333333333333</v>
      </c>
    </row>
    <row r="42" spans="1:9" ht="37.5" x14ac:dyDescent="0.35">
      <c r="A42" s="51"/>
      <c r="B42" s="52" t="s">
        <v>115</v>
      </c>
      <c r="C42" s="15" t="s">
        <v>116</v>
      </c>
      <c r="D42" s="5" t="s">
        <v>22</v>
      </c>
      <c r="E42" s="22"/>
      <c r="F42" s="22"/>
      <c r="G42" s="4">
        <v>3</v>
      </c>
      <c r="H42" s="22"/>
      <c r="I42" s="23"/>
    </row>
    <row r="43" spans="1:9" s="28" customFormat="1" ht="15.5" x14ac:dyDescent="0.25">
      <c r="A43" s="51"/>
      <c r="B43" s="53"/>
      <c r="C43" s="59" t="s">
        <v>88</v>
      </c>
      <c r="D43" s="60"/>
      <c r="E43" s="60"/>
      <c r="F43" s="60"/>
      <c r="G43" s="60"/>
      <c r="H43" s="61"/>
      <c r="I43" s="13">
        <f>(E42+F42+G42+H42+I42)/1</f>
        <v>3</v>
      </c>
    </row>
    <row r="44" spans="1:9" ht="37.5" x14ac:dyDescent="0.35">
      <c r="A44" s="51"/>
      <c r="B44" s="53"/>
      <c r="C44" s="14" t="s">
        <v>117</v>
      </c>
      <c r="D44" s="5" t="s">
        <v>23</v>
      </c>
      <c r="E44" s="22"/>
      <c r="F44" s="22"/>
      <c r="G44" s="22"/>
      <c r="H44" s="4">
        <v>4</v>
      </c>
      <c r="I44" s="23"/>
    </row>
    <row r="45" spans="1:9" s="28" customFormat="1" ht="15.5" x14ac:dyDescent="0.25">
      <c r="A45" s="51"/>
      <c r="B45" s="54"/>
      <c r="C45" s="59" t="s">
        <v>89</v>
      </c>
      <c r="D45" s="60"/>
      <c r="E45" s="60"/>
      <c r="F45" s="60"/>
      <c r="G45" s="60"/>
      <c r="H45" s="61"/>
      <c r="I45" s="13">
        <f>(E44+F44+G44+H44+I44)/1</f>
        <v>4</v>
      </c>
    </row>
    <row r="46" spans="1:9" s="28" customFormat="1" ht="15.5" x14ac:dyDescent="0.25">
      <c r="A46" s="51"/>
      <c r="B46" s="40" t="s">
        <v>71</v>
      </c>
      <c r="C46" s="41"/>
      <c r="D46" s="41"/>
      <c r="E46" s="41"/>
      <c r="F46" s="41"/>
      <c r="G46" s="41"/>
      <c r="H46" s="42"/>
      <c r="I46" s="16">
        <f>(I43+I45)/2</f>
        <v>3.5</v>
      </c>
    </row>
    <row r="47" spans="1:9" ht="51" customHeight="1" x14ac:dyDescent="0.35">
      <c r="A47" s="51"/>
      <c r="B47" s="52" t="s">
        <v>118</v>
      </c>
      <c r="C47" s="52" t="s">
        <v>119</v>
      </c>
      <c r="D47" s="5" t="s">
        <v>24</v>
      </c>
      <c r="E47" s="22"/>
      <c r="F47" s="22"/>
      <c r="G47" s="22"/>
      <c r="H47" s="4">
        <v>4</v>
      </c>
      <c r="I47" s="4"/>
    </row>
    <row r="48" spans="1:9" ht="25" x14ac:dyDescent="0.35">
      <c r="A48" s="51"/>
      <c r="B48" s="53"/>
      <c r="C48" s="54"/>
      <c r="D48" s="5" t="s">
        <v>25</v>
      </c>
      <c r="E48" s="22"/>
      <c r="F48" s="22"/>
      <c r="G48" s="22"/>
      <c r="H48" s="4"/>
      <c r="I48" s="4">
        <v>5</v>
      </c>
    </row>
    <row r="49" spans="1:9" s="28" customFormat="1" ht="15.5" x14ac:dyDescent="0.25">
      <c r="A49" s="51"/>
      <c r="B49" s="53"/>
      <c r="C49" s="59" t="s">
        <v>90</v>
      </c>
      <c r="D49" s="60"/>
      <c r="E49" s="60"/>
      <c r="F49" s="60"/>
      <c r="G49" s="60"/>
      <c r="H49" s="61"/>
      <c r="I49" s="13">
        <f>(E47+F47+G47+H47+I47+E48+F48+G48+H48+I48)/2</f>
        <v>4.5</v>
      </c>
    </row>
    <row r="50" spans="1:9" ht="50" x14ac:dyDescent="0.35">
      <c r="A50" s="51"/>
      <c r="B50" s="53"/>
      <c r="C50" s="73" t="s">
        <v>120</v>
      </c>
      <c r="D50" s="5" t="s">
        <v>49</v>
      </c>
      <c r="E50" s="22"/>
      <c r="F50" s="22"/>
      <c r="G50" s="22"/>
      <c r="H50" s="22"/>
      <c r="I50" s="4">
        <v>5</v>
      </c>
    </row>
    <row r="51" spans="1:9" ht="25" x14ac:dyDescent="0.35">
      <c r="A51" s="51"/>
      <c r="B51" s="53"/>
      <c r="C51" s="74"/>
      <c r="D51" s="5" t="s">
        <v>26</v>
      </c>
      <c r="E51" s="22"/>
      <c r="F51" s="22"/>
      <c r="G51" s="22"/>
      <c r="H51" s="22"/>
      <c r="I51" s="4">
        <v>5</v>
      </c>
    </row>
    <row r="52" spans="1:9" s="28" customFormat="1" ht="15.5" x14ac:dyDescent="0.25">
      <c r="A52" s="51"/>
      <c r="B52" s="53"/>
      <c r="C52" s="59" t="s">
        <v>91</v>
      </c>
      <c r="D52" s="60"/>
      <c r="E52" s="60"/>
      <c r="F52" s="60"/>
      <c r="G52" s="60"/>
      <c r="H52" s="61"/>
      <c r="I52" s="13">
        <f>(E50+F50+G50+H50+I50+E51+F51+G51+H51+I51)/2</f>
        <v>5</v>
      </c>
    </row>
    <row r="53" spans="1:9" ht="25" x14ac:dyDescent="0.35">
      <c r="A53" s="51"/>
      <c r="B53" s="53"/>
      <c r="C53" s="52" t="s">
        <v>121</v>
      </c>
      <c r="D53" s="5" t="s">
        <v>27</v>
      </c>
      <c r="E53" s="4">
        <v>1</v>
      </c>
      <c r="F53" s="4"/>
      <c r="G53" s="4"/>
      <c r="H53" s="4"/>
      <c r="I53" s="23"/>
    </row>
    <row r="54" spans="1:9" ht="25" x14ac:dyDescent="0.35">
      <c r="A54" s="51"/>
      <c r="B54" s="53"/>
      <c r="C54" s="53"/>
      <c r="D54" s="5" t="s">
        <v>28</v>
      </c>
      <c r="E54" s="4"/>
      <c r="F54" s="4"/>
      <c r="G54" s="4"/>
      <c r="H54" s="4">
        <v>4</v>
      </c>
      <c r="I54" s="23"/>
    </row>
    <row r="55" spans="1:9" ht="37.5" x14ac:dyDescent="0.35">
      <c r="A55" s="51"/>
      <c r="B55" s="53"/>
      <c r="C55" s="53"/>
      <c r="D55" s="5" t="s">
        <v>29</v>
      </c>
      <c r="E55" s="4"/>
      <c r="F55" s="4"/>
      <c r="G55" s="4"/>
      <c r="H55" s="4">
        <v>4</v>
      </c>
      <c r="I55" s="23"/>
    </row>
    <row r="56" spans="1:9" ht="37.5" x14ac:dyDescent="0.35">
      <c r="A56" s="51"/>
      <c r="B56" s="53"/>
      <c r="C56" s="54"/>
      <c r="D56" s="5" t="s">
        <v>30</v>
      </c>
      <c r="E56" s="4"/>
      <c r="F56" s="4"/>
      <c r="G56" s="4"/>
      <c r="H56" s="4">
        <v>4</v>
      </c>
      <c r="I56" s="23"/>
    </row>
    <row r="57" spans="1:9" s="28" customFormat="1" ht="15.5" x14ac:dyDescent="0.25">
      <c r="A57" s="51"/>
      <c r="B57" s="54"/>
      <c r="C57" s="62" t="s">
        <v>92</v>
      </c>
      <c r="D57" s="63"/>
      <c r="E57" s="63"/>
      <c r="F57" s="63"/>
      <c r="G57" s="63"/>
      <c r="H57" s="64"/>
      <c r="I57" s="13">
        <f>(E53+F53+G53+H53+I53+E54+F54+G54+H54+I54+E55+F55+G55+H55+I55+E56+F56+G56+H56+I56)/4</f>
        <v>3.25</v>
      </c>
    </row>
    <row r="58" spans="1:9" s="28" customFormat="1" ht="15.5" x14ac:dyDescent="0.25">
      <c r="A58" s="51"/>
      <c r="B58" s="65" t="s">
        <v>72</v>
      </c>
      <c r="C58" s="66"/>
      <c r="D58" s="66"/>
      <c r="E58" s="66"/>
      <c r="F58" s="66"/>
      <c r="G58" s="66"/>
      <c r="H58" s="67"/>
      <c r="I58" s="16">
        <f>(I49+I52+I57)/3</f>
        <v>4.25</v>
      </c>
    </row>
    <row r="59" spans="1:9" ht="25" x14ac:dyDescent="0.35">
      <c r="A59" s="51"/>
      <c r="B59" s="56" t="s">
        <v>122</v>
      </c>
      <c r="C59" s="70" t="s">
        <v>123</v>
      </c>
      <c r="D59" s="5" t="s">
        <v>31</v>
      </c>
      <c r="E59" s="22"/>
      <c r="F59" s="4">
        <v>2</v>
      </c>
      <c r="G59" s="22"/>
      <c r="H59" s="22"/>
      <c r="I59" s="23"/>
    </row>
    <row r="60" spans="1:9" ht="25" x14ac:dyDescent="0.35">
      <c r="A60" s="51"/>
      <c r="B60" s="68"/>
      <c r="C60" s="71"/>
      <c r="D60" s="5" t="s">
        <v>32</v>
      </c>
      <c r="E60" s="22"/>
      <c r="F60" s="4">
        <v>2</v>
      </c>
      <c r="G60" s="22"/>
      <c r="H60" s="22"/>
      <c r="I60" s="23"/>
    </row>
    <row r="61" spans="1:9" ht="25" x14ac:dyDescent="0.35">
      <c r="A61" s="51"/>
      <c r="B61" s="68"/>
      <c r="C61" s="72"/>
      <c r="D61" s="5" t="s">
        <v>33</v>
      </c>
      <c r="E61" s="22"/>
      <c r="F61" s="4">
        <v>2</v>
      </c>
      <c r="G61" s="22"/>
      <c r="H61" s="22"/>
      <c r="I61" s="23"/>
    </row>
    <row r="62" spans="1:9" s="28" customFormat="1" ht="15.5" x14ac:dyDescent="0.25">
      <c r="A62" s="51"/>
      <c r="B62" s="68"/>
      <c r="C62" s="60" t="s">
        <v>93</v>
      </c>
      <c r="D62" s="60"/>
      <c r="E62" s="60"/>
      <c r="F62" s="60"/>
      <c r="G62" s="60"/>
      <c r="H62" s="61"/>
      <c r="I62" s="13">
        <f>(E59+F59+G59+H59+I59+E60+F60+G60+H60+I60+E61+F61+G61+H61+I61)/3</f>
        <v>2</v>
      </c>
    </row>
    <row r="63" spans="1:9" ht="50" x14ac:dyDescent="0.35">
      <c r="A63" s="51"/>
      <c r="B63" s="68"/>
      <c r="C63" s="17" t="s">
        <v>124</v>
      </c>
      <c r="D63" s="5" t="s">
        <v>34</v>
      </c>
      <c r="E63" s="22"/>
      <c r="F63" s="22"/>
      <c r="G63" s="22"/>
      <c r="H63" s="22"/>
      <c r="I63" s="4">
        <v>5</v>
      </c>
    </row>
    <row r="64" spans="1:9" s="28" customFormat="1" ht="15.5" x14ac:dyDescent="0.25">
      <c r="A64" s="51"/>
      <c r="B64" s="68"/>
      <c r="C64" s="60" t="s">
        <v>94</v>
      </c>
      <c r="D64" s="60"/>
      <c r="E64" s="60"/>
      <c r="F64" s="60"/>
      <c r="G64" s="60"/>
      <c r="H64" s="61"/>
      <c r="I64" s="13">
        <f>(E63+F63+G63+H63+I63)/1</f>
        <v>5</v>
      </c>
    </row>
    <row r="65" spans="1:9" ht="37.5" x14ac:dyDescent="0.35">
      <c r="A65" s="51"/>
      <c r="B65" s="68"/>
      <c r="C65" s="17" t="s">
        <v>125</v>
      </c>
      <c r="D65" s="5" t="s">
        <v>35</v>
      </c>
      <c r="E65" s="22"/>
      <c r="F65" s="22"/>
      <c r="G65" s="22"/>
      <c r="H65" s="4">
        <v>4</v>
      </c>
      <c r="I65" s="23"/>
    </row>
    <row r="66" spans="1:9" s="28" customFormat="1" ht="15.5" x14ac:dyDescent="0.25">
      <c r="A66" s="51"/>
      <c r="B66" s="69"/>
      <c r="C66" s="60" t="s">
        <v>95</v>
      </c>
      <c r="D66" s="60"/>
      <c r="E66" s="60"/>
      <c r="F66" s="60"/>
      <c r="G66" s="60"/>
      <c r="H66" s="61"/>
      <c r="I66" s="13">
        <f>(E65+F65+G65+H65+I65)/1</f>
        <v>4</v>
      </c>
    </row>
    <row r="67" spans="1:9" s="28" customFormat="1" ht="15.5" x14ac:dyDescent="0.25">
      <c r="A67" s="51"/>
      <c r="B67" s="40" t="s">
        <v>73</v>
      </c>
      <c r="C67" s="41"/>
      <c r="D67" s="41"/>
      <c r="E67" s="41"/>
      <c r="F67" s="41"/>
      <c r="G67" s="41"/>
      <c r="H67" s="42"/>
      <c r="I67" s="16">
        <f>(I62+I64+I66)/3</f>
        <v>3.6666666666666665</v>
      </c>
    </row>
    <row r="68" spans="1:9" ht="37.5" x14ac:dyDescent="0.35">
      <c r="A68" s="51"/>
      <c r="B68" s="52" t="s">
        <v>126</v>
      </c>
      <c r="C68" s="14" t="s">
        <v>127</v>
      </c>
      <c r="D68" s="5" t="s">
        <v>50</v>
      </c>
      <c r="E68" s="22"/>
      <c r="F68" s="22"/>
      <c r="G68" s="4">
        <v>3</v>
      </c>
      <c r="H68" s="22"/>
      <c r="I68" s="23"/>
    </row>
    <row r="69" spans="1:9" s="28" customFormat="1" ht="15.5" x14ac:dyDescent="0.25">
      <c r="A69" s="51"/>
      <c r="B69" s="53"/>
      <c r="C69" s="62" t="s">
        <v>96</v>
      </c>
      <c r="D69" s="63"/>
      <c r="E69" s="63"/>
      <c r="F69" s="63"/>
      <c r="G69" s="63"/>
      <c r="H69" s="64"/>
      <c r="I69" s="13">
        <f>(E68+F68+G68+H68+I68)/1</f>
        <v>3</v>
      </c>
    </row>
    <row r="70" spans="1:9" ht="25" x14ac:dyDescent="0.35">
      <c r="A70" s="51"/>
      <c r="B70" s="53"/>
      <c r="C70" s="52" t="s">
        <v>128</v>
      </c>
      <c r="D70" s="5" t="s">
        <v>51</v>
      </c>
      <c r="E70" s="4">
        <v>1</v>
      </c>
      <c r="F70" s="22"/>
      <c r="G70" s="22"/>
      <c r="H70" s="22"/>
      <c r="I70" s="23"/>
    </row>
    <row r="71" spans="1:9" ht="25" x14ac:dyDescent="0.35">
      <c r="A71" s="51"/>
      <c r="B71" s="53"/>
      <c r="C71" s="53"/>
      <c r="D71" s="5" t="s">
        <v>36</v>
      </c>
      <c r="E71" s="4">
        <v>1</v>
      </c>
      <c r="F71" s="22"/>
      <c r="G71" s="22"/>
      <c r="H71" s="22"/>
      <c r="I71" s="23"/>
    </row>
    <row r="72" spans="1:9" ht="37.5" x14ac:dyDescent="0.35">
      <c r="A72" s="51"/>
      <c r="B72" s="53"/>
      <c r="C72" s="54"/>
      <c r="D72" s="5" t="s">
        <v>37</v>
      </c>
      <c r="E72" s="4">
        <v>1</v>
      </c>
      <c r="F72" s="22"/>
      <c r="G72" s="22"/>
      <c r="H72" s="22"/>
      <c r="I72" s="23"/>
    </row>
    <row r="73" spans="1:9" s="28" customFormat="1" ht="15.5" x14ac:dyDescent="0.25">
      <c r="A73" s="51"/>
      <c r="B73" s="53"/>
      <c r="C73" s="62" t="s">
        <v>97</v>
      </c>
      <c r="D73" s="63"/>
      <c r="E73" s="63"/>
      <c r="F73" s="63"/>
      <c r="G73" s="63"/>
      <c r="H73" s="64"/>
      <c r="I73" s="13">
        <f>(E70+F70+G70+H70+I70+E71+F71+G71+H71+I71+E72+F72+G72+H72+I72)/3</f>
        <v>1</v>
      </c>
    </row>
    <row r="74" spans="1:9" ht="37.5" x14ac:dyDescent="0.35">
      <c r="A74" s="51"/>
      <c r="B74" s="53"/>
      <c r="C74" s="14" t="s">
        <v>129</v>
      </c>
      <c r="D74" s="5" t="s">
        <v>135</v>
      </c>
      <c r="E74" s="4">
        <v>1</v>
      </c>
      <c r="F74" s="22"/>
      <c r="G74" s="22"/>
      <c r="H74" s="22"/>
      <c r="I74" s="23"/>
    </row>
    <row r="75" spans="1:9" s="28" customFormat="1" ht="15.5" x14ac:dyDescent="0.25">
      <c r="A75" s="51"/>
      <c r="B75" s="54"/>
      <c r="C75" s="59" t="s">
        <v>98</v>
      </c>
      <c r="D75" s="60"/>
      <c r="E75" s="60"/>
      <c r="F75" s="60"/>
      <c r="G75" s="60"/>
      <c r="H75" s="61"/>
      <c r="I75" s="13">
        <f>(E74+F74+G74+H74+I74)/1</f>
        <v>1</v>
      </c>
    </row>
    <row r="76" spans="1:9" s="28" customFormat="1" ht="15.5" x14ac:dyDescent="0.25">
      <c r="A76" s="75"/>
      <c r="B76" s="40" t="s">
        <v>74</v>
      </c>
      <c r="C76" s="41"/>
      <c r="D76" s="41"/>
      <c r="E76" s="41"/>
      <c r="F76" s="41"/>
      <c r="G76" s="41"/>
      <c r="H76" s="42"/>
      <c r="I76" s="16">
        <f>(I69+I73+I75)/3</f>
        <v>1.6666666666666667</v>
      </c>
    </row>
    <row r="77" spans="1:9" s="28" customFormat="1" ht="15.5" x14ac:dyDescent="0.25">
      <c r="A77" s="43" t="s">
        <v>75</v>
      </c>
      <c r="B77" s="44"/>
      <c r="C77" s="44"/>
      <c r="D77" s="44"/>
      <c r="E77" s="44"/>
      <c r="F77" s="44"/>
      <c r="G77" s="44"/>
      <c r="H77" s="45"/>
      <c r="I77" s="18">
        <f>(I23+I33+I41+I46+I58+I67+I76)/7</f>
        <v>3.3293650793650795</v>
      </c>
    </row>
    <row r="78" spans="1:9" ht="15.5" customHeight="1" x14ac:dyDescent="0.35">
      <c r="A78" s="50" t="s">
        <v>130</v>
      </c>
      <c r="B78" s="52" t="s">
        <v>131</v>
      </c>
      <c r="C78" s="52" t="s">
        <v>132</v>
      </c>
      <c r="D78" s="5" t="s">
        <v>38</v>
      </c>
      <c r="E78" s="4">
        <v>1</v>
      </c>
      <c r="F78" s="22"/>
      <c r="G78" s="22"/>
      <c r="H78" s="22"/>
      <c r="I78" s="23"/>
    </row>
    <row r="79" spans="1:9" ht="37.5" x14ac:dyDescent="0.35">
      <c r="A79" s="51"/>
      <c r="B79" s="53"/>
      <c r="C79" s="54"/>
      <c r="D79" s="25" t="s">
        <v>39</v>
      </c>
      <c r="E79" s="6">
        <v>1</v>
      </c>
      <c r="F79" s="26"/>
      <c r="G79" s="26"/>
      <c r="H79" s="26"/>
      <c r="I79" s="27"/>
    </row>
    <row r="80" spans="1:9" s="28" customFormat="1" ht="15.5" x14ac:dyDescent="0.25">
      <c r="A80" s="51"/>
      <c r="B80" s="53"/>
      <c r="C80" s="55" t="s">
        <v>99</v>
      </c>
      <c r="D80" s="55"/>
      <c r="E80" s="55"/>
      <c r="F80" s="55"/>
      <c r="G80" s="55"/>
      <c r="H80" s="55"/>
      <c r="I80" s="13">
        <f>(E78+F78+G78+H78+I78+E79+F79+G79+H79+I79)/2</f>
        <v>1</v>
      </c>
    </row>
    <row r="81" spans="1:9" ht="25" x14ac:dyDescent="0.35">
      <c r="A81" s="51"/>
      <c r="B81" s="53"/>
      <c r="C81" s="56" t="s">
        <v>133</v>
      </c>
      <c r="D81" s="5" t="s">
        <v>40</v>
      </c>
      <c r="E81" s="4">
        <v>1</v>
      </c>
      <c r="F81" s="4"/>
      <c r="G81" s="4"/>
      <c r="H81" s="4"/>
      <c r="I81" s="4"/>
    </row>
    <row r="82" spans="1:9" ht="37.5" x14ac:dyDescent="0.35">
      <c r="A82" s="51"/>
      <c r="B82" s="53"/>
      <c r="C82" s="57"/>
      <c r="D82" s="5" t="s">
        <v>41</v>
      </c>
      <c r="E82" s="4">
        <v>1</v>
      </c>
      <c r="F82" s="4"/>
      <c r="G82" s="4"/>
      <c r="H82" s="4"/>
      <c r="I82" s="4"/>
    </row>
    <row r="83" spans="1:9" ht="25" x14ac:dyDescent="0.35">
      <c r="A83" s="51"/>
      <c r="B83" s="53"/>
      <c r="C83" s="57"/>
      <c r="D83" s="5" t="s">
        <v>42</v>
      </c>
      <c r="E83" s="4">
        <v>1</v>
      </c>
      <c r="F83" s="4"/>
      <c r="G83" s="4"/>
      <c r="H83" s="4"/>
      <c r="I83" s="4"/>
    </row>
    <row r="84" spans="1:9" ht="25" x14ac:dyDescent="0.35">
      <c r="A84" s="51"/>
      <c r="B84" s="53"/>
      <c r="C84" s="58"/>
      <c r="D84" s="5" t="s">
        <v>43</v>
      </c>
      <c r="E84" s="4"/>
      <c r="F84" s="4"/>
      <c r="G84" s="4"/>
      <c r="H84" s="4"/>
      <c r="I84" s="4">
        <v>5</v>
      </c>
    </row>
    <row r="85" spans="1:9" s="28" customFormat="1" ht="15.5" x14ac:dyDescent="0.25">
      <c r="A85" s="51"/>
      <c r="B85" s="53"/>
      <c r="C85" s="59" t="s">
        <v>100</v>
      </c>
      <c r="D85" s="60"/>
      <c r="E85" s="60"/>
      <c r="F85" s="60"/>
      <c r="G85" s="60"/>
      <c r="H85" s="61"/>
      <c r="I85" s="13">
        <f>(E81+F81+G81+H81+I81+E82+F82+G82+H82+I82+E83+F83+G83+H83+I83+E84+F84+G84+I84)/4</f>
        <v>2</v>
      </c>
    </row>
    <row r="86" spans="1:9" ht="25" x14ac:dyDescent="0.35">
      <c r="A86" s="51"/>
      <c r="B86" s="53"/>
      <c r="C86" s="52" t="s">
        <v>134</v>
      </c>
      <c r="D86" s="5" t="s">
        <v>44</v>
      </c>
      <c r="E86" s="22"/>
      <c r="F86" s="22"/>
      <c r="G86" s="22"/>
      <c r="H86" s="4">
        <v>4</v>
      </c>
      <c r="I86" s="23"/>
    </row>
    <row r="87" spans="1:9" ht="37.5" x14ac:dyDescent="0.35">
      <c r="A87" s="51"/>
      <c r="B87" s="53"/>
      <c r="C87" s="54"/>
      <c r="D87" s="5" t="s">
        <v>45</v>
      </c>
      <c r="E87" s="22"/>
      <c r="F87" s="22"/>
      <c r="G87" s="22"/>
      <c r="H87" s="4">
        <v>4</v>
      </c>
      <c r="I87" s="23"/>
    </row>
    <row r="88" spans="1:9" s="28" customFormat="1" ht="15.5" x14ac:dyDescent="0.25">
      <c r="A88" s="51"/>
      <c r="B88" s="54"/>
      <c r="C88" s="59" t="s">
        <v>101</v>
      </c>
      <c r="D88" s="60"/>
      <c r="E88" s="60"/>
      <c r="F88" s="60"/>
      <c r="G88" s="60"/>
      <c r="H88" s="61"/>
      <c r="I88" s="13">
        <f>(E86+F86+G86+H86+I86+E87+F87+G87+H87+I87)/2</f>
        <v>4</v>
      </c>
    </row>
    <row r="89" spans="1:9" s="28" customFormat="1" ht="15.5" x14ac:dyDescent="0.25">
      <c r="A89" s="51"/>
      <c r="B89" s="40" t="s">
        <v>78</v>
      </c>
      <c r="C89" s="41"/>
      <c r="D89" s="41"/>
      <c r="E89" s="41"/>
      <c r="F89" s="41"/>
      <c r="G89" s="41"/>
      <c r="H89" s="42"/>
      <c r="I89" s="16">
        <f>(I80+I85+
I88)/3</f>
        <v>2.3333333333333335</v>
      </c>
    </row>
    <row r="90" spans="1:9" s="28" customFormat="1" ht="15.5" x14ac:dyDescent="0.25">
      <c r="A90" s="43" t="s">
        <v>76</v>
      </c>
      <c r="B90" s="44"/>
      <c r="C90" s="44"/>
      <c r="D90" s="44"/>
      <c r="E90" s="44"/>
      <c r="F90" s="44"/>
      <c r="G90" s="44"/>
      <c r="H90" s="45"/>
      <c r="I90" s="18">
        <f>(I89)/1</f>
        <v>2.3333333333333335</v>
      </c>
    </row>
    <row r="91" spans="1:9" s="28" customFormat="1" ht="16" thickBot="1" x14ac:dyDescent="0.3">
      <c r="A91" s="46" t="s">
        <v>77</v>
      </c>
      <c r="B91" s="47"/>
      <c r="C91" s="47"/>
      <c r="D91" s="47"/>
      <c r="E91" s="47"/>
      <c r="F91" s="47"/>
      <c r="G91" s="47"/>
      <c r="H91" s="48"/>
      <c r="I91" s="34">
        <f>(I77+I89)/2</f>
        <v>2.8313492063492065</v>
      </c>
    </row>
  </sheetData>
  <mergeCells count="70">
    <mergeCell ref="A10:A12"/>
    <mergeCell ref="B10:B12"/>
    <mergeCell ref="C10:C12"/>
    <mergeCell ref="D10:D12"/>
    <mergeCell ref="E10:I10"/>
    <mergeCell ref="A1:I1"/>
    <mergeCell ref="A2:I2"/>
    <mergeCell ref="E5:I5"/>
    <mergeCell ref="A9:B9"/>
    <mergeCell ref="D9:I9"/>
    <mergeCell ref="A13:A76"/>
    <mergeCell ref="B13:B22"/>
    <mergeCell ref="C13:C14"/>
    <mergeCell ref="C15:H15"/>
    <mergeCell ref="C16:C18"/>
    <mergeCell ref="C19:H19"/>
    <mergeCell ref="C20:C21"/>
    <mergeCell ref="C22:H22"/>
    <mergeCell ref="B23:H23"/>
    <mergeCell ref="B24:B32"/>
    <mergeCell ref="B41:H41"/>
    <mergeCell ref="C24:C26"/>
    <mergeCell ref="C27:H27"/>
    <mergeCell ref="C28:C29"/>
    <mergeCell ref="C30:H30"/>
    <mergeCell ref="C32:H32"/>
    <mergeCell ref="B33:H33"/>
    <mergeCell ref="B34:B40"/>
    <mergeCell ref="C35:H35"/>
    <mergeCell ref="C36:C37"/>
    <mergeCell ref="C38:H38"/>
    <mergeCell ref="C40:H40"/>
    <mergeCell ref="B42:B45"/>
    <mergeCell ref="C43:H43"/>
    <mergeCell ref="C45:H45"/>
    <mergeCell ref="B46:H46"/>
    <mergeCell ref="B47:B57"/>
    <mergeCell ref="C47:C48"/>
    <mergeCell ref="C49:H49"/>
    <mergeCell ref="C50:C51"/>
    <mergeCell ref="C52:H52"/>
    <mergeCell ref="C53:C56"/>
    <mergeCell ref="C57:H57"/>
    <mergeCell ref="B58:H58"/>
    <mergeCell ref="B59:B66"/>
    <mergeCell ref="C59:C61"/>
    <mergeCell ref="C62:H62"/>
    <mergeCell ref="C64:H64"/>
    <mergeCell ref="C66:H66"/>
    <mergeCell ref="B68:B75"/>
    <mergeCell ref="C69:H69"/>
    <mergeCell ref="C70:C72"/>
    <mergeCell ref="C73:H73"/>
    <mergeCell ref="C75:H75"/>
    <mergeCell ref="B89:H89"/>
    <mergeCell ref="A90:H90"/>
    <mergeCell ref="A91:H91"/>
    <mergeCell ref="C3:I3"/>
    <mergeCell ref="C4:I4"/>
    <mergeCell ref="B76:H76"/>
    <mergeCell ref="A77:H77"/>
    <mergeCell ref="A78:A89"/>
    <mergeCell ref="B78:B88"/>
    <mergeCell ref="C78:C79"/>
    <mergeCell ref="C80:H80"/>
    <mergeCell ref="C81:C84"/>
    <mergeCell ref="C85:H85"/>
    <mergeCell ref="C86:C87"/>
    <mergeCell ref="C88:H88"/>
    <mergeCell ref="B67:H67"/>
  </mergeCells>
  <conditionalFormatting sqref="E11:I11"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9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pageMargins left="0.19685039370078741" right="0.19685039370078741" top="0.98425196850393704" bottom="0.98425196850393704" header="0" footer="0"/>
  <pageSetup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AF3D1B-8644-482F-A2BC-0F8B5F5B3A4C}">
  <dimension ref="A1:I91"/>
  <sheetViews>
    <sheetView zoomScale="55" zoomScaleNormal="55" workbookViewId="0">
      <selection activeCell="K4" sqref="K4"/>
    </sheetView>
  </sheetViews>
  <sheetFormatPr baseColWidth="10" defaultRowHeight="12.5" x14ac:dyDescent="0.25"/>
  <cols>
    <col min="1" max="1" width="9.26953125" style="20" customWidth="1"/>
    <col min="2" max="2" width="19" style="20" customWidth="1"/>
    <col min="3" max="3" width="23.81640625" style="20" customWidth="1"/>
    <col min="4" max="4" width="35.81640625" style="20" customWidth="1"/>
    <col min="5" max="5" width="8.81640625" style="20" customWidth="1"/>
    <col min="6" max="6" width="10.1796875" style="20" customWidth="1"/>
    <col min="7" max="7" width="10.90625" style="20"/>
    <col min="8" max="8" width="7.54296875" style="20" customWidth="1"/>
    <col min="9" max="9" width="8.453125" style="20" customWidth="1"/>
    <col min="10" max="16384" width="10.90625" style="19"/>
  </cols>
  <sheetData>
    <row r="1" spans="1:9" s="30" customFormat="1" ht="18" x14ac:dyDescent="0.25">
      <c r="A1" s="76" t="s">
        <v>65</v>
      </c>
      <c r="B1" s="76"/>
      <c r="C1" s="76"/>
      <c r="D1" s="76"/>
      <c r="E1" s="76"/>
      <c r="F1" s="76"/>
      <c r="G1" s="76"/>
      <c r="H1" s="76"/>
      <c r="I1" s="76"/>
    </row>
    <row r="2" spans="1:9" s="30" customFormat="1" ht="18" x14ac:dyDescent="0.25">
      <c r="A2" s="49"/>
      <c r="B2" s="49"/>
      <c r="C2" s="49"/>
      <c r="D2" s="49"/>
      <c r="E2" s="49"/>
      <c r="F2" s="49"/>
      <c r="G2" s="49"/>
      <c r="H2" s="49"/>
      <c r="I2" s="49"/>
    </row>
    <row r="3" spans="1:9" s="30" customFormat="1" ht="18" x14ac:dyDescent="0.25">
      <c r="A3" s="31" t="s">
        <v>66</v>
      </c>
      <c r="B3" s="31"/>
      <c r="C3" s="31"/>
      <c r="D3" s="31"/>
      <c r="E3" s="31"/>
      <c r="F3" s="31"/>
      <c r="G3" s="31"/>
      <c r="H3" s="31"/>
      <c r="I3" s="31"/>
    </row>
    <row r="4" spans="1:9" s="30" customFormat="1" ht="18" x14ac:dyDescent="0.25">
      <c r="A4" s="31" t="s">
        <v>52</v>
      </c>
      <c r="B4" s="31"/>
      <c r="C4" s="31"/>
      <c r="D4" s="31"/>
      <c r="E4" s="31"/>
      <c r="F4" s="31"/>
      <c r="G4" s="31"/>
      <c r="H4" s="31"/>
      <c r="I4" s="31"/>
    </row>
    <row r="5" spans="1:9" s="30" customFormat="1" ht="18" x14ac:dyDescent="0.25">
      <c r="A5" s="31" t="s">
        <v>47</v>
      </c>
      <c r="B5" s="31"/>
      <c r="C5" s="32"/>
      <c r="D5" s="31" t="s">
        <v>46</v>
      </c>
      <c r="E5" s="49"/>
      <c r="F5" s="49"/>
      <c r="G5" s="49"/>
      <c r="H5" s="49"/>
      <c r="I5" s="49"/>
    </row>
    <row r="6" spans="1:9" s="30" customFormat="1" ht="18" x14ac:dyDescent="0.25">
      <c r="A6" s="31" t="s">
        <v>67</v>
      </c>
      <c r="B6" s="31"/>
      <c r="C6" s="31"/>
      <c r="D6" s="31"/>
      <c r="E6" s="31"/>
      <c r="F6" s="31"/>
      <c r="G6" s="31"/>
      <c r="H6" s="31"/>
      <c r="I6" s="31"/>
    </row>
    <row r="7" spans="1:9" s="30" customFormat="1" ht="18" x14ac:dyDescent="0.25">
      <c r="A7" s="33" t="s">
        <v>55</v>
      </c>
      <c r="B7" s="33"/>
      <c r="C7" s="33"/>
      <c r="D7" s="33"/>
      <c r="E7" s="33"/>
      <c r="F7" s="33"/>
      <c r="G7" s="33"/>
      <c r="H7" s="33"/>
      <c r="I7" s="33"/>
    </row>
    <row r="8" spans="1:9" ht="13.5" thickBot="1" x14ac:dyDescent="0.3">
      <c r="A8" s="21"/>
      <c r="B8" s="21"/>
      <c r="C8" s="21"/>
      <c r="D8" s="21"/>
      <c r="E8" s="21"/>
      <c r="F8" s="21"/>
      <c r="G8" s="21"/>
      <c r="H8" s="21"/>
      <c r="I8" s="21"/>
    </row>
    <row r="9" spans="1:9" s="30" customFormat="1" ht="18" x14ac:dyDescent="0.25">
      <c r="A9" s="77" t="s">
        <v>0</v>
      </c>
      <c r="B9" s="78"/>
      <c r="C9" s="35">
        <f>I91</f>
        <v>0</v>
      </c>
      <c r="D9" s="79"/>
      <c r="E9" s="79"/>
      <c r="F9" s="79"/>
      <c r="G9" s="79"/>
      <c r="H9" s="79"/>
      <c r="I9" s="80"/>
    </row>
    <row r="10" spans="1:9" x14ac:dyDescent="0.25">
      <c r="A10" s="81" t="s">
        <v>61</v>
      </c>
      <c r="B10" s="83" t="s">
        <v>62</v>
      </c>
      <c r="C10" s="83" t="s">
        <v>63</v>
      </c>
      <c r="D10" s="85" t="s">
        <v>1</v>
      </c>
      <c r="E10" s="86" t="s">
        <v>64</v>
      </c>
      <c r="F10" s="87"/>
      <c r="G10" s="87"/>
      <c r="H10" s="87"/>
      <c r="I10" s="88"/>
    </row>
    <row r="11" spans="1:9" ht="13" x14ac:dyDescent="0.25">
      <c r="A11" s="81"/>
      <c r="B11" s="83"/>
      <c r="C11" s="83"/>
      <c r="D11" s="85"/>
      <c r="E11" s="1">
        <v>1</v>
      </c>
      <c r="F11" s="1">
        <v>2</v>
      </c>
      <c r="G11" s="2">
        <v>3</v>
      </c>
      <c r="H11" s="3">
        <v>4</v>
      </c>
      <c r="I11" s="8">
        <v>5</v>
      </c>
    </row>
    <row r="12" spans="1:9" ht="26" x14ac:dyDescent="0.25">
      <c r="A12" s="82"/>
      <c r="B12" s="84"/>
      <c r="C12" s="84"/>
      <c r="D12" s="86"/>
      <c r="E12" s="7" t="s">
        <v>2</v>
      </c>
      <c r="F12" s="9" t="s">
        <v>3</v>
      </c>
      <c r="G12" s="9" t="s">
        <v>4</v>
      </c>
      <c r="H12" s="9" t="s">
        <v>5</v>
      </c>
      <c r="I12" s="10" t="s">
        <v>6</v>
      </c>
    </row>
    <row r="13" spans="1:9" ht="25" x14ac:dyDescent="0.25">
      <c r="A13" s="50" t="s">
        <v>102</v>
      </c>
      <c r="B13" s="52" t="s">
        <v>103</v>
      </c>
      <c r="C13" s="52" t="s">
        <v>104</v>
      </c>
      <c r="D13" s="5" t="s">
        <v>48</v>
      </c>
      <c r="E13" s="22"/>
      <c r="F13" s="22"/>
      <c r="G13" s="22"/>
      <c r="H13" s="22"/>
      <c r="I13" s="23"/>
    </row>
    <row r="14" spans="1:9" ht="25" x14ac:dyDescent="0.25">
      <c r="A14" s="51"/>
      <c r="B14" s="53"/>
      <c r="C14" s="54"/>
      <c r="D14" s="5" t="s">
        <v>7</v>
      </c>
      <c r="E14" s="22"/>
      <c r="F14" s="22"/>
      <c r="G14" s="22"/>
      <c r="H14" s="22"/>
      <c r="I14" s="23"/>
    </row>
    <row r="15" spans="1:9" s="28" customFormat="1" ht="15.5" x14ac:dyDescent="0.25">
      <c r="A15" s="51"/>
      <c r="B15" s="53"/>
      <c r="C15" s="59" t="s">
        <v>79</v>
      </c>
      <c r="D15" s="60"/>
      <c r="E15" s="60"/>
      <c r="F15" s="60"/>
      <c r="G15" s="60"/>
      <c r="H15" s="61"/>
      <c r="I15" s="11">
        <f>(E13+F13+G13+H13+I13+E14+F14+G14+H14+I14)/2</f>
        <v>0</v>
      </c>
    </row>
    <row r="16" spans="1:9" ht="25" x14ac:dyDescent="0.25">
      <c r="A16" s="51"/>
      <c r="B16" s="53"/>
      <c r="C16" s="52" t="s">
        <v>105</v>
      </c>
      <c r="D16" s="5" t="s">
        <v>8</v>
      </c>
      <c r="E16" s="22"/>
      <c r="F16" s="22"/>
      <c r="G16" s="22"/>
      <c r="H16" s="22"/>
      <c r="I16" s="23"/>
    </row>
    <row r="17" spans="1:9" ht="37.5" x14ac:dyDescent="0.25">
      <c r="A17" s="51"/>
      <c r="B17" s="53"/>
      <c r="C17" s="53"/>
      <c r="D17" s="5" t="s">
        <v>9</v>
      </c>
      <c r="E17" s="22"/>
      <c r="F17" s="22"/>
      <c r="G17" s="22"/>
      <c r="H17" s="22"/>
      <c r="I17" s="23"/>
    </row>
    <row r="18" spans="1:9" ht="50" x14ac:dyDescent="0.25">
      <c r="A18" s="51"/>
      <c r="B18" s="53"/>
      <c r="C18" s="54"/>
      <c r="D18" s="5" t="s">
        <v>10</v>
      </c>
      <c r="E18" s="22"/>
      <c r="F18" s="22"/>
      <c r="G18" s="22"/>
      <c r="H18" s="22"/>
      <c r="I18" s="23"/>
    </row>
    <row r="19" spans="1:9" s="28" customFormat="1" ht="15.5" x14ac:dyDescent="0.25">
      <c r="A19" s="51"/>
      <c r="B19" s="53"/>
      <c r="C19" s="62" t="s">
        <v>80</v>
      </c>
      <c r="D19" s="63"/>
      <c r="E19" s="63"/>
      <c r="F19" s="63"/>
      <c r="G19" s="63"/>
      <c r="H19" s="64"/>
      <c r="I19" s="12">
        <f>(E16+F16+G16+H16+I16+E17+F17+G17+H17+I17+E18+F18+G18+I18)/3</f>
        <v>0</v>
      </c>
    </row>
    <row r="20" spans="1:9" ht="50" x14ac:dyDescent="0.25">
      <c r="A20" s="51"/>
      <c r="B20" s="53"/>
      <c r="C20" s="52" t="s">
        <v>106</v>
      </c>
      <c r="D20" s="5" t="s">
        <v>11</v>
      </c>
      <c r="E20" s="22"/>
      <c r="F20" s="22"/>
      <c r="G20" s="22"/>
      <c r="H20" s="22"/>
      <c r="I20" s="23"/>
    </row>
    <row r="21" spans="1:9" ht="37.5" x14ac:dyDescent="0.25">
      <c r="A21" s="51"/>
      <c r="B21" s="53"/>
      <c r="C21" s="54"/>
      <c r="D21" s="5" t="s">
        <v>1</v>
      </c>
      <c r="E21" s="22"/>
      <c r="F21" s="22"/>
      <c r="G21" s="22"/>
      <c r="H21" s="22"/>
      <c r="I21" s="23"/>
    </row>
    <row r="22" spans="1:9" s="28" customFormat="1" ht="15.5" x14ac:dyDescent="0.25">
      <c r="A22" s="51"/>
      <c r="B22" s="54"/>
      <c r="C22" s="62" t="s">
        <v>81</v>
      </c>
      <c r="D22" s="63"/>
      <c r="E22" s="63"/>
      <c r="F22" s="63"/>
      <c r="G22" s="63"/>
      <c r="H22" s="64"/>
      <c r="I22" s="11">
        <f>(E20+F20+G20+H20+I20+E21+F21+G21+I21)/2</f>
        <v>0</v>
      </c>
    </row>
    <row r="23" spans="1:9" s="28" customFormat="1" ht="15.5" x14ac:dyDescent="0.25">
      <c r="A23" s="51"/>
      <c r="B23" s="40" t="s">
        <v>68</v>
      </c>
      <c r="C23" s="41"/>
      <c r="D23" s="41"/>
      <c r="E23" s="41"/>
      <c r="F23" s="41"/>
      <c r="G23" s="41"/>
      <c r="H23" s="42"/>
      <c r="I23" s="16">
        <f>(I15+I19+I22)/3</f>
        <v>0</v>
      </c>
    </row>
    <row r="24" spans="1:9" ht="37.5" x14ac:dyDescent="0.25">
      <c r="A24" s="51"/>
      <c r="B24" s="52" t="s">
        <v>107</v>
      </c>
      <c r="C24" s="52" t="s">
        <v>108</v>
      </c>
      <c r="D24" s="5" t="s">
        <v>12</v>
      </c>
      <c r="E24" s="22"/>
      <c r="F24" s="22"/>
      <c r="G24" s="22"/>
      <c r="H24" s="22"/>
      <c r="I24" s="23"/>
    </row>
    <row r="25" spans="1:9" ht="25" x14ac:dyDescent="0.25">
      <c r="A25" s="51"/>
      <c r="B25" s="53"/>
      <c r="C25" s="53"/>
      <c r="D25" s="24" t="s">
        <v>13</v>
      </c>
      <c r="E25" s="22"/>
      <c r="F25" s="22"/>
      <c r="G25" s="22"/>
      <c r="H25" s="22"/>
      <c r="I25" s="23"/>
    </row>
    <row r="26" spans="1:9" ht="25" x14ac:dyDescent="0.25">
      <c r="A26" s="51"/>
      <c r="B26" s="53"/>
      <c r="C26" s="54"/>
      <c r="D26" s="5" t="s">
        <v>14</v>
      </c>
      <c r="E26" s="22"/>
      <c r="F26" s="22"/>
      <c r="G26" s="22"/>
      <c r="H26" s="22"/>
      <c r="I26" s="23"/>
    </row>
    <row r="27" spans="1:9" s="28" customFormat="1" ht="15.5" x14ac:dyDescent="0.25">
      <c r="A27" s="51"/>
      <c r="B27" s="53"/>
      <c r="C27" s="59" t="s">
        <v>82</v>
      </c>
      <c r="D27" s="60"/>
      <c r="E27" s="60"/>
      <c r="F27" s="60"/>
      <c r="G27" s="60"/>
      <c r="H27" s="61"/>
      <c r="I27" s="13">
        <f>(E24+F24+G24+H24+I24+E25+F25+G25+H25+I25+E26+F26+G26+H26+I26)/3</f>
        <v>0</v>
      </c>
    </row>
    <row r="28" spans="1:9" ht="50" x14ac:dyDescent="0.25">
      <c r="A28" s="51"/>
      <c r="B28" s="53"/>
      <c r="C28" s="52" t="s">
        <v>109</v>
      </c>
      <c r="D28" s="5" t="s">
        <v>15</v>
      </c>
      <c r="E28" s="22"/>
      <c r="F28" s="22"/>
      <c r="G28" s="22"/>
      <c r="H28" s="22"/>
      <c r="I28" s="23"/>
    </row>
    <row r="29" spans="1:9" ht="37.5" x14ac:dyDescent="0.25">
      <c r="A29" s="51"/>
      <c r="B29" s="53"/>
      <c r="C29" s="54"/>
      <c r="D29" s="5" t="s">
        <v>16</v>
      </c>
      <c r="E29" s="22"/>
      <c r="F29" s="22"/>
      <c r="G29" s="22"/>
      <c r="H29" s="22"/>
      <c r="I29" s="23"/>
    </row>
    <row r="30" spans="1:9" s="28" customFormat="1" ht="15.5" x14ac:dyDescent="0.25">
      <c r="A30" s="51"/>
      <c r="B30" s="53"/>
      <c r="C30" s="59" t="s">
        <v>83</v>
      </c>
      <c r="D30" s="60"/>
      <c r="E30" s="60"/>
      <c r="F30" s="60"/>
      <c r="G30" s="60"/>
      <c r="H30" s="61"/>
      <c r="I30" s="13">
        <f>(E28+F28+G28+H28+I28+E29+F29+G29+H29+I29)/2</f>
        <v>0</v>
      </c>
    </row>
    <row r="31" spans="1:9" ht="37.5" x14ac:dyDescent="0.25">
      <c r="A31" s="51"/>
      <c r="B31" s="53"/>
      <c r="C31" s="14" t="s">
        <v>110</v>
      </c>
      <c r="D31" s="5" t="s">
        <v>17</v>
      </c>
      <c r="E31" s="22"/>
      <c r="F31" s="22"/>
      <c r="G31" s="22"/>
      <c r="H31" s="22"/>
      <c r="I31" s="23"/>
    </row>
    <row r="32" spans="1:9" s="28" customFormat="1" ht="15.5" x14ac:dyDescent="0.25">
      <c r="A32" s="51"/>
      <c r="B32" s="54"/>
      <c r="C32" s="59" t="s">
        <v>84</v>
      </c>
      <c r="D32" s="60"/>
      <c r="E32" s="60"/>
      <c r="F32" s="60"/>
      <c r="G32" s="60"/>
      <c r="H32" s="61"/>
      <c r="I32" s="13">
        <f>(E31+F31+G31+H31+I31)/1</f>
        <v>0</v>
      </c>
    </row>
    <row r="33" spans="1:9" s="28" customFormat="1" ht="15.5" x14ac:dyDescent="0.25">
      <c r="A33" s="51"/>
      <c r="B33" s="65" t="s">
        <v>69</v>
      </c>
      <c r="C33" s="66"/>
      <c r="D33" s="66"/>
      <c r="E33" s="66"/>
      <c r="F33" s="66"/>
      <c r="G33" s="66"/>
      <c r="H33" s="67"/>
      <c r="I33" s="16">
        <f>(I27+I30+I32)/3</f>
        <v>0</v>
      </c>
    </row>
    <row r="34" spans="1:9" ht="50" x14ac:dyDescent="0.25">
      <c r="A34" s="51"/>
      <c r="B34" s="52" t="s">
        <v>111</v>
      </c>
      <c r="C34" s="15" t="s">
        <v>112</v>
      </c>
      <c r="D34" s="5" t="s">
        <v>18</v>
      </c>
      <c r="E34" s="22"/>
      <c r="F34" s="22"/>
      <c r="G34" s="22"/>
      <c r="H34" s="22"/>
      <c r="I34" s="23"/>
    </row>
    <row r="35" spans="1:9" s="28" customFormat="1" ht="15.5" x14ac:dyDescent="0.25">
      <c r="A35" s="51"/>
      <c r="B35" s="53"/>
      <c r="C35" s="59" t="s">
        <v>85</v>
      </c>
      <c r="D35" s="60"/>
      <c r="E35" s="60"/>
      <c r="F35" s="60"/>
      <c r="G35" s="60"/>
      <c r="H35" s="61"/>
      <c r="I35" s="13">
        <f>(E34+F34+G34+H34+I34)/1</f>
        <v>0</v>
      </c>
    </row>
    <row r="36" spans="1:9" ht="62.5" x14ac:dyDescent="0.25">
      <c r="A36" s="51"/>
      <c r="B36" s="53"/>
      <c r="C36" s="52" t="s">
        <v>113</v>
      </c>
      <c r="D36" s="5" t="s">
        <v>19</v>
      </c>
      <c r="E36" s="22"/>
      <c r="F36" s="22"/>
      <c r="G36" s="22"/>
      <c r="H36" s="22"/>
      <c r="I36" s="23"/>
    </row>
    <row r="37" spans="1:9" ht="25" x14ac:dyDescent="0.25">
      <c r="A37" s="51"/>
      <c r="B37" s="53"/>
      <c r="C37" s="54"/>
      <c r="D37" s="5" t="s">
        <v>20</v>
      </c>
      <c r="E37" s="22"/>
      <c r="F37" s="22"/>
      <c r="G37" s="22"/>
      <c r="H37" s="22"/>
      <c r="I37" s="23"/>
    </row>
    <row r="38" spans="1:9" s="28" customFormat="1" ht="15.5" x14ac:dyDescent="0.25">
      <c r="A38" s="51"/>
      <c r="B38" s="53"/>
      <c r="C38" s="59" t="s">
        <v>86</v>
      </c>
      <c r="D38" s="60"/>
      <c r="E38" s="60"/>
      <c r="F38" s="60"/>
      <c r="G38" s="60"/>
      <c r="H38" s="61"/>
      <c r="I38" s="13">
        <f>(E36+F36+G36+H36+I36+E37+F37+G37+H37+I37)/2</f>
        <v>0</v>
      </c>
    </row>
    <row r="39" spans="1:9" ht="37.5" x14ac:dyDescent="0.25">
      <c r="A39" s="51"/>
      <c r="B39" s="53"/>
      <c r="C39" s="15" t="s">
        <v>114</v>
      </c>
      <c r="D39" s="5" t="s">
        <v>21</v>
      </c>
      <c r="E39" s="22"/>
      <c r="F39" s="22"/>
      <c r="G39" s="22"/>
      <c r="H39" s="22"/>
      <c r="I39" s="23"/>
    </row>
    <row r="40" spans="1:9" s="28" customFormat="1" ht="15.5" x14ac:dyDescent="0.25">
      <c r="A40" s="51"/>
      <c r="B40" s="54"/>
      <c r="C40" s="59" t="s">
        <v>87</v>
      </c>
      <c r="D40" s="60"/>
      <c r="E40" s="60"/>
      <c r="F40" s="60"/>
      <c r="G40" s="60"/>
      <c r="H40" s="61"/>
      <c r="I40" s="13">
        <f>(E39+F39+G39+H39+I39)/1</f>
        <v>0</v>
      </c>
    </row>
    <row r="41" spans="1:9" s="28" customFormat="1" ht="15.5" x14ac:dyDescent="0.25">
      <c r="A41" s="51"/>
      <c r="B41" s="40" t="s">
        <v>70</v>
      </c>
      <c r="C41" s="41"/>
      <c r="D41" s="41"/>
      <c r="E41" s="41"/>
      <c r="F41" s="41"/>
      <c r="G41" s="41"/>
      <c r="H41" s="42"/>
      <c r="I41" s="16">
        <f>(I35+I38+I40)/3</f>
        <v>0</v>
      </c>
    </row>
    <row r="42" spans="1:9" ht="37.5" x14ac:dyDescent="0.25">
      <c r="A42" s="51"/>
      <c r="B42" s="52" t="s">
        <v>115</v>
      </c>
      <c r="C42" s="15" t="s">
        <v>116</v>
      </c>
      <c r="D42" s="5" t="s">
        <v>22</v>
      </c>
      <c r="E42" s="22"/>
      <c r="F42" s="22"/>
      <c r="G42" s="22"/>
      <c r="H42" s="22"/>
      <c r="I42" s="23"/>
    </row>
    <row r="43" spans="1:9" s="28" customFormat="1" ht="15.5" x14ac:dyDescent="0.25">
      <c r="A43" s="51"/>
      <c r="B43" s="53"/>
      <c r="C43" s="59" t="s">
        <v>88</v>
      </c>
      <c r="D43" s="60"/>
      <c r="E43" s="60"/>
      <c r="F43" s="60"/>
      <c r="G43" s="60"/>
      <c r="H43" s="61"/>
      <c r="I43" s="13">
        <f>(E42+F42+G42+H42+I42)/1</f>
        <v>0</v>
      </c>
    </row>
    <row r="44" spans="1:9" ht="37.5" x14ac:dyDescent="0.25">
      <c r="A44" s="51"/>
      <c r="B44" s="53"/>
      <c r="C44" s="14" t="s">
        <v>117</v>
      </c>
      <c r="D44" s="5" t="s">
        <v>23</v>
      </c>
      <c r="E44" s="22"/>
      <c r="F44" s="22"/>
      <c r="G44" s="22"/>
      <c r="H44" s="22"/>
      <c r="I44" s="23"/>
    </row>
    <row r="45" spans="1:9" s="28" customFormat="1" ht="15.5" x14ac:dyDescent="0.25">
      <c r="A45" s="51"/>
      <c r="B45" s="54"/>
      <c r="C45" s="59" t="s">
        <v>89</v>
      </c>
      <c r="D45" s="60"/>
      <c r="E45" s="60"/>
      <c r="F45" s="60"/>
      <c r="G45" s="60"/>
      <c r="H45" s="61"/>
      <c r="I45" s="13">
        <f>(E44+F44+G44+H44+I44)/1</f>
        <v>0</v>
      </c>
    </row>
    <row r="46" spans="1:9" s="28" customFormat="1" ht="15.5" x14ac:dyDescent="0.25">
      <c r="A46" s="51"/>
      <c r="B46" s="40" t="s">
        <v>71</v>
      </c>
      <c r="C46" s="41"/>
      <c r="D46" s="41"/>
      <c r="E46" s="41"/>
      <c r="F46" s="41"/>
      <c r="G46" s="41"/>
      <c r="H46" s="42"/>
      <c r="I46" s="16">
        <f>(I43+I45)/2</f>
        <v>0</v>
      </c>
    </row>
    <row r="47" spans="1:9" ht="51" customHeight="1" x14ac:dyDescent="0.25">
      <c r="A47" s="51"/>
      <c r="B47" s="52" t="s">
        <v>118</v>
      </c>
      <c r="C47" s="52" t="s">
        <v>119</v>
      </c>
      <c r="D47" s="5" t="s">
        <v>24</v>
      </c>
      <c r="E47" s="22"/>
      <c r="F47" s="22"/>
      <c r="G47" s="22"/>
      <c r="H47" s="22"/>
      <c r="I47" s="23"/>
    </row>
    <row r="48" spans="1:9" ht="25" x14ac:dyDescent="0.25">
      <c r="A48" s="51"/>
      <c r="B48" s="53"/>
      <c r="C48" s="54"/>
      <c r="D48" s="5" t="s">
        <v>25</v>
      </c>
      <c r="E48" s="22"/>
      <c r="F48" s="22"/>
      <c r="G48" s="22"/>
      <c r="H48" s="22"/>
      <c r="I48" s="23"/>
    </row>
    <row r="49" spans="1:9" s="28" customFormat="1" ht="15.5" x14ac:dyDescent="0.25">
      <c r="A49" s="51"/>
      <c r="B49" s="53"/>
      <c r="C49" s="59" t="s">
        <v>90</v>
      </c>
      <c r="D49" s="60"/>
      <c r="E49" s="60"/>
      <c r="F49" s="60"/>
      <c r="G49" s="60"/>
      <c r="H49" s="61"/>
      <c r="I49" s="13">
        <f>(E47+F47+G47+H47+I47+E48+F48+G48+H48+I48)/2</f>
        <v>0</v>
      </c>
    </row>
    <row r="50" spans="1:9" ht="50" x14ac:dyDescent="0.25">
      <c r="A50" s="51"/>
      <c r="B50" s="53"/>
      <c r="C50" s="73" t="s">
        <v>120</v>
      </c>
      <c r="D50" s="5" t="s">
        <v>49</v>
      </c>
      <c r="E50" s="22"/>
      <c r="F50" s="22"/>
      <c r="G50" s="22"/>
      <c r="H50" s="22"/>
      <c r="I50" s="23"/>
    </row>
    <row r="51" spans="1:9" ht="25" x14ac:dyDescent="0.25">
      <c r="A51" s="51"/>
      <c r="B51" s="53"/>
      <c r="C51" s="74"/>
      <c r="D51" s="5" t="s">
        <v>26</v>
      </c>
      <c r="E51" s="22"/>
      <c r="F51" s="22"/>
      <c r="G51" s="22"/>
      <c r="H51" s="22"/>
      <c r="I51" s="23"/>
    </row>
    <row r="52" spans="1:9" s="28" customFormat="1" ht="15.5" x14ac:dyDescent="0.25">
      <c r="A52" s="51"/>
      <c r="B52" s="53"/>
      <c r="C52" s="59" t="s">
        <v>91</v>
      </c>
      <c r="D52" s="60"/>
      <c r="E52" s="60"/>
      <c r="F52" s="60"/>
      <c r="G52" s="60"/>
      <c r="H52" s="61"/>
      <c r="I52" s="13">
        <f>(E50+F50+G50+H50+I50+E51+F51+G51+H51+I51)/2</f>
        <v>0</v>
      </c>
    </row>
    <row r="53" spans="1:9" ht="25" x14ac:dyDescent="0.25">
      <c r="A53" s="51"/>
      <c r="B53" s="53"/>
      <c r="C53" s="52" t="s">
        <v>121</v>
      </c>
      <c r="D53" s="5" t="s">
        <v>27</v>
      </c>
      <c r="E53" s="22"/>
      <c r="F53" s="22"/>
      <c r="G53" s="22"/>
      <c r="H53" s="22"/>
      <c r="I53" s="23"/>
    </row>
    <row r="54" spans="1:9" ht="25" x14ac:dyDescent="0.25">
      <c r="A54" s="51"/>
      <c r="B54" s="53"/>
      <c r="C54" s="53"/>
      <c r="D54" s="5" t="s">
        <v>28</v>
      </c>
      <c r="E54" s="22"/>
      <c r="F54" s="22"/>
      <c r="G54" s="22"/>
      <c r="H54" s="22"/>
      <c r="I54" s="23"/>
    </row>
    <row r="55" spans="1:9" ht="37.5" x14ac:dyDescent="0.25">
      <c r="A55" s="51"/>
      <c r="B55" s="53"/>
      <c r="C55" s="53"/>
      <c r="D55" s="5" t="s">
        <v>29</v>
      </c>
      <c r="E55" s="22"/>
      <c r="F55" s="22"/>
      <c r="G55" s="22"/>
      <c r="H55" s="22"/>
      <c r="I55" s="23"/>
    </row>
    <row r="56" spans="1:9" ht="37.5" x14ac:dyDescent="0.25">
      <c r="A56" s="51"/>
      <c r="B56" s="53"/>
      <c r="C56" s="54"/>
      <c r="D56" s="5" t="s">
        <v>30</v>
      </c>
      <c r="E56" s="22"/>
      <c r="F56" s="22"/>
      <c r="G56" s="22"/>
      <c r="H56" s="22"/>
      <c r="I56" s="23"/>
    </row>
    <row r="57" spans="1:9" s="28" customFormat="1" ht="15.5" x14ac:dyDescent="0.25">
      <c r="A57" s="51"/>
      <c r="B57" s="54"/>
      <c r="C57" s="62" t="s">
        <v>92</v>
      </c>
      <c r="D57" s="63"/>
      <c r="E57" s="63"/>
      <c r="F57" s="63"/>
      <c r="G57" s="63"/>
      <c r="H57" s="64"/>
      <c r="I57" s="13">
        <f>(E53+F53+G53+H53+I53+E54+F54+G54+H54+I54+E55+F55+G55+H55+I55+E56+F56+G56+H56+I56)/4</f>
        <v>0</v>
      </c>
    </row>
    <row r="58" spans="1:9" s="28" customFormat="1" ht="15.5" x14ac:dyDescent="0.25">
      <c r="A58" s="51"/>
      <c r="B58" s="65" t="s">
        <v>72</v>
      </c>
      <c r="C58" s="66"/>
      <c r="D58" s="66"/>
      <c r="E58" s="66"/>
      <c r="F58" s="66"/>
      <c r="G58" s="66"/>
      <c r="H58" s="67"/>
      <c r="I58" s="16">
        <f>(I49+I52+I57)/3</f>
        <v>0</v>
      </c>
    </row>
    <row r="59" spans="1:9" ht="25" x14ac:dyDescent="0.25">
      <c r="A59" s="51"/>
      <c r="B59" s="56" t="s">
        <v>122</v>
      </c>
      <c r="C59" s="70" t="s">
        <v>123</v>
      </c>
      <c r="D59" s="5" t="s">
        <v>31</v>
      </c>
      <c r="E59" s="22"/>
      <c r="F59" s="22"/>
      <c r="G59" s="22"/>
      <c r="H59" s="22"/>
      <c r="I59" s="23"/>
    </row>
    <row r="60" spans="1:9" ht="25" x14ac:dyDescent="0.25">
      <c r="A60" s="51"/>
      <c r="B60" s="68"/>
      <c r="C60" s="71"/>
      <c r="D60" s="5" t="s">
        <v>32</v>
      </c>
      <c r="E60" s="22"/>
      <c r="F60" s="22"/>
      <c r="G60" s="22"/>
      <c r="H60" s="22"/>
      <c r="I60" s="23"/>
    </row>
    <row r="61" spans="1:9" ht="25" x14ac:dyDescent="0.25">
      <c r="A61" s="51"/>
      <c r="B61" s="68"/>
      <c r="C61" s="72"/>
      <c r="D61" s="5" t="s">
        <v>33</v>
      </c>
      <c r="E61" s="22"/>
      <c r="F61" s="22"/>
      <c r="G61" s="22"/>
      <c r="H61" s="22"/>
      <c r="I61" s="23"/>
    </row>
    <row r="62" spans="1:9" s="28" customFormat="1" ht="15.5" x14ac:dyDescent="0.25">
      <c r="A62" s="51"/>
      <c r="B62" s="68"/>
      <c r="C62" s="60" t="s">
        <v>93</v>
      </c>
      <c r="D62" s="60"/>
      <c r="E62" s="60"/>
      <c r="F62" s="60"/>
      <c r="G62" s="60"/>
      <c r="H62" s="61"/>
      <c r="I62" s="13">
        <f>(E59+F59+G59+H59+I59+E60+F60+G60+H60+I60+E61+F61+G61+H61+I61)/3</f>
        <v>0</v>
      </c>
    </row>
    <row r="63" spans="1:9" ht="50" x14ac:dyDescent="0.25">
      <c r="A63" s="51"/>
      <c r="B63" s="68"/>
      <c r="C63" s="17" t="s">
        <v>124</v>
      </c>
      <c r="D63" s="5" t="s">
        <v>34</v>
      </c>
      <c r="E63" s="22"/>
      <c r="F63" s="22"/>
      <c r="G63" s="22"/>
      <c r="H63" s="22"/>
      <c r="I63" s="23"/>
    </row>
    <row r="64" spans="1:9" s="28" customFormat="1" ht="15.5" x14ac:dyDescent="0.25">
      <c r="A64" s="51"/>
      <c r="B64" s="68"/>
      <c r="C64" s="60" t="s">
        <v>94</v>
      </c>
      <c r="D64" s="60"/>
      <c r="E64" s="60"/>
      <c r="F64" s="60"/>
      <c r="G64" s="60"/>
      <c r="H64" s="61"/>
      <c r="I64" s="13">
        <f>(E63+F63+G63+H63+I63)/1</f>
        <v>0</v>
      </c>
    </row>
    <row r="65" spans="1:9" ht="37.5" x14ac:dyDescent="0.25">
      <c r="A65" s="51"/>
      <c r="B65" s="68"/>
      <c r="C65" s="17" t="s">
        <v>125</v>
      </c>
      <c r="D65" s="5" t="s">
        <v>35</v>
      </c>
      <c r="E65" s="22"/>
      <c r="F65" s="22"/>
      <c r="G65" s="22"/>
      <c r="H65" s="22"/>
      <c r="I65" s="23"/>
    </row>
    <row r="66" spans="1:9" s="28" customFormat="1" ht="15.5" x14ac:dyDescent="0.25">
      <c r="A66" s="51"/>
      <c r="B66" s="69"/>
      <c r="C66" s="60" t="s">
        <v>95</v>
      </c>
      <c r="D66" s="60"/>
      <c r="E66" s="60"/>
      <c r="F66" s="60"/>
      <c r="G66" s="60"/>
      <c r="H66" s="61"/>
      <c r="I66" s="13">
        <f>(E65+F65+G65+H65+I65)/1</f>
        <v>0</v>
      </c>
    </row>
    <row r="67" spans="1:9" s="28" customFormat="1" ht="15.5" x14ac:dyDescent="0.25">
      <c r="A67" s="51"/>
      <c r="B67" s="40" t="s">
        <v>73</v>
      </c>
      <c r="C67" s="41"/>
      <c r="D67" s="41"/>
      <c r="E67" s="41"/>
      <c r="F67" s="41"/>
      <c r="G67" s="41"/>
      <c r="H67" s="42"/>
      <c r="I67" s="16">
        <f>(I62+I64+I66)/3</f>
        <v>0</v>
      </c>
    </row>
    <row r="68" spans="1:9" ht="37.5" x14ac:dyDescent="0.25">
      <c r="A68" s="51"/>
      <c r="B68" s="52" t="s">
        <v>126</v>
      </c>
      <c r="C68" s="14" t="s">
        <v>127</v>
      </c>
      <c r="D68" s="5" t="s">
        <v>50</v>
      </c>
      <c r="E68" s="22"/>
      <c r="F68" s="22"/>
      <c r="G68" s="22"/>
      <c r="H68" s="22"/>
      <c r="I68" s="23"/>
    </row>
    <row r="69" spans="1:9" s="28" customFormat="1" ht="15.5" x14ac:dyDescent="0.25">
      <c r="A69" s="51"/>
      <c r="B69" s="53"/>
      <c r="C69" s="62" t="s">
        <v>96</v>
      </c>
      <c r="D69" s="63"/>
      <c r="E69" s="63"/>
      <c r="F69" s="63"/>
      <c r="G69" s="63"/>
      <c r="H69" s="64"/>
      <c r="I69" s="13">
        <f>(E68+F68+G68+H68+I68)/1</f>
        <v>0</v>
      </c>
    </row>
    <row r="70" spans="1:9" ht="25" x14ac:dyDescent="0.25">
      <c r="A70" s="51"/>
      <c r="B70" s="53"/>
      <c r="C70" s="52" t="s">
        <v>128</v>
      </c>
      <c r="D70" s="5" t="s">
        <v>51</v>
      </c>
      <c r="E70" s="22"/>
      <c r="F70" s="22"/>
      <c r="G70" s="22"/>
      <c r="H70" s="22"/>
      <c r="I70" s="23"/>
    </row>
    <row r="71" spans="1:9" ht="25" x14ac:dyDescent="0.25">
      <c r="A71" s="51"/>
      <c r="B71" s="53"/>
      <c r="C71" s="53"/>
      <c r="D71" s="5" t="s">
        <v>36</v>
      </c>
      <c r="E71" s="22"/>
      <c r="F71" s="22"/>
      <c r="G71" s="22"/>
      <c r="H71" s="22"/>
      <c r="I71" s="23"/>
    </row>
    <row r="72" spans="1:9" ht="37.5" x14ac:dyDescent="0.25">
      <c r="A72" s="51"/>
      <c r="B72" s="53"/>
      <c r="C72" s="54"/>
      <c r="D72" s="5" t="s">
        <v>37</v>
      </c>
      <c r="E72" s="22"/>
      <c r="F72" s="22"/>
      <c r="G72" s="22"/>
      <c r="H72" s="22"/>
      <c r="I72" s="23"/>
    </row>
    <row r="73" spans="1:9" s="28" customFormat="1" ht="15.5" x14ac:dyDescent="0.25">
      <c r="A73" s="51"/>
      <c r="B73" s="53"/>
      <c r="C73" s="62" t="s">
        <v>97</v>
      </c>
      <c r="D73" s="63"/>
      <c r="E73" s="63"/>
      <c r="F73" s="63"/>
      <c r="G73" s="63"/>
      <c r="H73" s="64"/>
      <c r="I73" s="13">
        <f>(E70+F70+G70+H70+I70+E71+F71+G71+H71+I71+E72+F72+G72+H72+I72)/3</f>
        <v>0</v>
      </c>
    </row>
    <row r="74" spans="1:9" ht="37.5" x14ac:dyDescent="0.25">
      <c r="A74" s="51"/>
      <c r="B74" s="53"/>
      <c r="C74" s="14" t="s">
        <v>129</v>
      </c>
      <c r="D74" s="5" t="s">
        <v>135</v>
      </c>
      <c r="E74" s="22"/>
      <c r="F74" s="22"/>
      <c r="G74" s="22"/>
      <c r="H74" s="22"/>
      <c r="I74" s="23"/>
    </row>
    <row r="75" spans="1:9" s="28" customFormat="1" ht="15.5" x14ac:dyDescent="0.25">
      <c r="A75" s="51"/>
      <c r="B75" s="54"/>
      <c r="C75" s="59" t="s">
        <v>98</v>
      </c>
      <c r="D75" s="60"/>
      <c r="E75" s="60"/>
      <c r="F75" s="60"/>
      <c r="G75" s="60"/>
      <c r="H75" s="61"/>
      <c r="I75" s="13">
        <f>(E74+F74+G74+H74+I74)/1</f>
        <v>0</v>
      </c>
    </row>
    <row r="76" spans="1:9" s="28" customFormat="1" ht="15.5" x14ac:dyDescent="0.25">
      <c r="A76" s="75"/>
      <c r="B76" s="40" t="s">
        <v>74</v>
      </c>
      <c r="C76" s="41"/>
      <c r="D76" s="41"/>
      <c r="E76" s="41"/>
      <c r="F76" s="41"/>
      <c r="G76" s="41"/>
      <c r="H76" s="42"/>
      <c r="I76" s="16">
        <f>(I69+I73+I75)/3</f>
        <v>0</v>
      </c>
    </row>
    <row r="77" spans="1:9" s="28" customFormat="1" ht="15.5" x14ac:dyDescent="0.25">
      <c r="A77" s="43" t="s">
        <v>75</v>
      </c>
      <c r="B77" s="44"/>
      <c r="C77" s="44"/>
      <c r="D77" s="44"/>
      <c r="E77" s="44"/>
      <c r="F77" s="44"/>
      <c r="G77" s="44"/>
      <c r="H77" s="45"/>
      <c r="I77" s="18">
        <f>(I23+I33+I41+I46+I58+I67+I76)/7</f>
        <v>0</v>
      </c>
    </row>
    <row r="78" spans="1:9" ht="15.5" customHeight="1" x14ac:dyDescent="0.25">
      <c r="A78" s="50" t="s">
        <v>130</v>
      </c>
      <c r="B78" s="52" t="s">
        <v>131</v>
      </c>
      <c r="C78" s="52" t="s">
        <v>132</v>
      </c>
      <c r="D78" s="5" t="s">
        <v>38</v>
      </c>
      <c r="E78" s="22"/>
      <c r="F78" s="22"/>
      <c r="G78" s="22"/>
      <c r="H78" s="22"/>
      <c r="I78" s="23"/>
    </row>
    <row r="79" spans="1:9" ht="37.5" x14ac:dyDescent="0.25">
      <c r="A79" s="51"/>
      <c r="B79" s="53"/>
      <c r="C79" s="54"/>
      <c r="D79" s="25" t="s">
        <v>39</v>
      </c>
      <c r="E79" s="26"/>
      <c r="F79" s="26"/>
      <c r="G79" s="26"/>
      <c r="H79" s="26"/>
      <c r="I79" s="27"/>
    </row>
    <row r="80" spans="1:9" s="28" customFormat="1" ht="15.5" x14ac:dyDescent="0.25">
      <c r="A80" s="51"/>
      <c r="B80" s="53"/>
      <c r="C80" s="55" t="s">
        <v>99</v>
      </c>
      <c r="D80" s="55"/>
      <c r="E80" s="55"/>
      <c r="F80" s="55"/>
      <c r="G80" s="55"/>
      <c r="H80" s="55"/>
      <c r="I80" s="13">
        <f>(E78+F78+G78+H78+I78+E79+F79+G79+H79+I79)/2</f>
        <v>0</v>
      </c>
    </row>
    <row r="81" spans="1:9" ht="25" x14ac:dyDescent="0.25">
      <c r="A81" s="51"/>
      <c r="B81" s="53"/>
      <c r="C81" s="56" t="s">
        <v>133</v>
      </c>
      <c r="D81" s="5" t="s">
        <v>40</v>
      </c>
      <c r="E81" s="22"/>
      <c r="F81" s="22"/>
      <c r="G81" s="22"/>
      <c r="H81" s="22"/>
      <c r="I81" s="23"/>
    </row>
    <row r="82" spans="1:9" ht="37.5" x14ac:dyDescent="0.25">
      <c r="A82" s="51"/>
      <c r="B82" s="53"/>
      <c r="C82" s="57"/>
      <c r="D82" s="5" t="s">
        <v>41</v>
      </c>
      <c r="E82" s="22"/>
      <c r="F82" s="22"/>
      <c r="G82" s="22"/>
      <c r="H82" s="22"/>
      <c r="I82" s="23"/>
    </row>
    <row r="83" spans="1:9" ht="25" x14ac:dyDescent="0.25">
      <c r="A83" s="51"/>
      <c r="B83" s="53"/>
      <c r="C83" s="57"/>
      <c r="D83" s="5" t="s">
        <v>42</v>
      </c>
      <c r="E83" s="22"/>
      <c r="F83" s="22"/>
      <c r="G83" s="22"/>
      <c r="H83" s="22"/>
      <c r="I83" s="23"/>
    </row>
    <row r="84" spans="1:9" ht="25" x14ac:dyDescent="0.25">
      <c r="A84" s="51"/>
      <c r="B84" s="53"/>
      <c r="C84" s="58"/>
      <c r="D84" s="5" t="s">
        <v>43</v>
      </c>
      <c r="E84" s="22"/>
      <c r="F84" s="22"/>
      <c r="G84" s="22"/>
      <c r="H84" s="22"/>
      <c r="I84" s="23"/>
    </row>
    <row r="85" spans="1:9" s="28" customFormat="1" ht="15.5" x14ac:dyDescent="0.25">
      <c r="A85" s="51"/>
      <c r="B85" s="53"/>
      <c r="C85" s="59" t="s">
        <v>100</v>
      </c>
      <c r="D85" s="60"/>
      <c r="E85" s="60"/>
      <c r="F85" s="60"/>
      <c r="G85" s="60"/>
      <c r="H85" s="61"/>
      <c r="I85" s="13">
        <f>(E81+F81+G81+H81+I81+E82+F82+G82+H82+I82+E83+F83+G83+H83+I83+E84+F84+G84+I84)/4</f>
        <v>0</v>
      </c>
    </row>
    <row r="86" spans="1:9" ht="25" x14ac:dyDescent="0.25">
      <c r="A86" s="51"/>
      <c r="B86" s="53"/>
      <c r="C86" s="52" t="s">
        <v>134</v>
      </c>
      <c r="D86" s="5" t="s">
        <v>44</v>
      </c>
      <c r="E86" s="22"/>
      <c r="F86" s="22"/>
      <c r="G86" s="22"/>
      <c r="H86" s="22"/>
      <c r="I86" s="23"/>
    </row>
    <row r="87" spans="1:9" ht="37.5" x14ac:dyDescent="0.25">
      <c r="A87" s="51"/>
      <c r="B87" s="53"/>
      <c r="C87" s="54"/>
      <c r="D87" s="5" t="s">
        <v>45</v>
      </c>
      <c r="E87" s="22"/>
      <c r="F87" s="22"/>
      <c r="G87" s="22"/>
      <c r="H87" s="22"/>
      <c r="I87" s="23"/>
    </row>
    <row r="88" spans="1:9" s="28" customFormat="1" ht="15.5" x14ac:dyDescent="0.25">
      <c r="A88" s="51"/>
      <c r="B88" s="54"/>
      <c r="C88" s="59" t="s">
        <v>101</v>
      </c>
      <c r="D88" s="60"/>
      <c r="E88" s="60"/>
      <c r="F88" s="60"/>
      <c r="G88" s="60"/>
      <c r="H88" s="61"/>
      <c r="I88" s="13">
        <f>(E86+F86+G86+H86+I86+E87+F87+G87+H87+I87)/2</f>
        <v>0</v>
      </c>
    </row>
    <row r="89" spans="1:9" s="28" customFormat="1" ht="15.5" x14ac:dyDescent="0.25">
      <c r="A89" s="51"/>
      <c r="B89" s="40" t="s">
        <v>78</v>
      </c>
      <c r="C89" s="41"/>
      <c r="D89" s="41"/>
      <c r="E89" s="41"/>
      <c r="F89" s="41"/>
      <c r="G89" s="41"/>
      <c r="H89" s="42"/>
      <c r="I89" s="16">
        <f>(I80+I85+
I88)/3</f>
        <v>0</v>
      </c>
    </row>
    <row r="90" spans="1:9" s="28" customFormat="1" ht="15.5" x14ac:dyDescent="0.25">
      <c r="A90" s="43" t="s">
        <v>76</v>
      </c>
      <c r="B90" s="44"/>
      <c r="C90" s="44"/>
      <c r="D90" s="44"/>
      <c r="E90" s="44"/>
      <c r="F90" s="44"/>
      <c r="G90" s="44"/>
      <c r="H90" s="45"/>
      <c r="I90" s="18">
        <f>(I89)/1</f>
        <v>0</v>
      </c>
    </row>
    <row r="91" spans="1:9" s="28" customFormat="1" ht="16" thickBot="1" x14ac:dyDescent="0.3">
      <c r="A91" s="46" t="s">
        <v>77</v>
      </c>
      <c r="B91" s="47"/>
      <c r="C91" s="47"/>
      <c r="D91" s="47"/>
      <c r="E91" s="47"/>
      <c r="F91" s="47"/>
      <c r="G91" s="47"/>
      <c r="H91" s="48"/>
      <c r="I91" s="34">
        <f>(I77+I89)/2</f>
        <v>0</v>
      </c>
    </row>
  </sheetData>
  <mergeCells count="68">
    <mergeCell ref="B89:H89"/>
    <mergeCell ref="B76:H76"/>
    <mergeCell ref="A77:H77"/>
    <mergeCell ref="B78:B88"/>
    <mergeCell ref="C78:C79"/>
    <mergeCell ref="C80:H80"/>
    <mergeCell ref="C81:C84"/>
    <mergeCell ref="C85:H85"/>
    <mergeCell ref="C86:C87"/>
    <mergeCell ref="C88:H88"/>
    <mergeCell ref="A13:A76"/>
    <mergeCell ref="A78:A89"/>
    <mergeCell ref="B68:B75"/>
    <mergeCell ref="C69:H69"/>
    <mergeCell ref="C70:C72"/>
    <mergeCell ref="C73:H73"/>
    <mergeCell ref="C75:H75"/>
    <mergeCell ref="C47:C48"/>
    <mergeCell ref="C49:H49"/>
    <mergeCell ref="C50:C51"/>
    <mergeCell ref="C52:H52"/>
    <mergeCell ref="B67:H67"/>
    <mergeCell ref="C53:C56"/>
    <mergeCell ref="C57:H57"/>
    <mergeCell ref="B58:H58"/>
    <mergeCell ref="B59:B66"/>
    <mergeCell ref="C59:C61"/>
    <mergeCell ref="C62:H62"/>
    <mergeCell ref="C64:H64"/>
    <mergeCell ref="C66:H66"/>
    <mergeCell ref="B41:H41"/>
    <mergeCell ref="B42:B45"/>
    <mergeCell ref="C43:H43"/>
    <mergeCell ref="C45:H45"/>
    <mergeCell ref="B46:H46"/>
    <mergeCell ref="B34:B40"/>
    <mergeCell ref="C35:H35"/>
    <mergeCell ref="C36:C37"/>
    <mergeCell ref="C38:H38"/>
    <mergeCell ref="C40:H40"/>
    <mergeCell ref="B13:B22"/>
    <mergeCell ref="C13:C14"/>
    <mergeCell ref="C15:H15"/>
    <mergeCell ref="C16:C18"/>
    <mergeCell ref="B33:H33"/>
    <mergeCell ref="B23:H23"/>
    <mergeCell ref="B24:B32"/>
    <mergeCell ref="C24:C26"/>
    <mergeCell ref="C27:H27"/>
    <mergeCell ref="C28:C29"/>
    <mergeCell ref="C30:H30"/>
    <mergeCell ref="C32:H32"/>
    <mergeCell ref="A90:H90"/>
    <mergeCell ref="A91:H91"/>
    <mergeCell ref="B47:B57"/>
    <mergeCell ref="A1:I1"/>
    <mergeCell ref="A2:I2"/>
    <mergeCell ref="E5:I5"/>
    <mergeCell ref="A9:B9"/>
    <mergeCell ref="D9:I9"/>
    <mergeCell ref="A10:A12"/>
    <mergeCell ref="B10:B12"/>
    <mergeCell ref="C10:C12"/>
    <mergeCell ref="D10:D12"/>
    <mergeCell ref="E10:I10"/>
    <mergeCell ref="C19:H19"/>
    <mergeCell ref="C20:C21"/>
    <mergeCell ref="C22:H22"/>
  </mergeCells>
  <conditionalFormatting sqref="E11:I11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19685039370078741" right="0.19685039370078741" top="0.98425196850393704" bottom="0.98425196850393704" header="0" footer="0"/>
  <pageSetup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7</vt:i4>
      </vt:variant>
    </vt:vector>
  </HeadingPairs>
  <TitlesOfParts>
    <vt:vector size="7" baseType="lpstr">
      <vt:lpstr>Churido</vt:lpstr>
      <vt:lpstr>Los Cuarenta</vt:lpstr>
      <vt:lpstr>Barro Colorado</vt:lpstr>
      <vt:lpstr>Puerto Escondido</vt:lpstr>
      <vt:lpstr>19 de Marzo</vt:lpstr>
      <vt:lpstr>La Pola</vt:lpstr>
      <vt:lpstr>Formato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SANDRA CRISTINA MENESES CARVAJAL</dc:creator>
  <cp:lastModifiedBy>SANDRA CRISTINA MENESES CARVAJAL</cp:lastModifiedBy>
  <dcterms:created xsi:type="dcterms:W3CDTF">2022-09-22T14:17:57Z</dcterms:created>
  <dcterms:modified xsi:type="dcterms:W3CDTF">2022-10-10T22:46:52Z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666bb131-2344-48ed-84db-fe1e84a9fae2_Enabled">
    <vt:lpwstr>true</vt:lpwstr>
  </property>
  <property fmtid="{D5CDD505-2E9C-101B-9397-08002B2CF9AE}" pid="3" name="MSIP_Label_666bb131-2344-48ed-84db-fe1e84a9fae2_SetDate">
    <vt:lpwstr>2022-09-22T14:17:58Z</vt:lpwstr>
  </property>
  <property fmtid="{D5CDD505-2E9C-101B-9397-08002B2CF9AE}" pid="4" name="MSIP_Label_666bb131-2344-48ed-84db-fe1e84a9fae2_Method">
    <vt:lpwstr>Standard</vt:lpwstr>
  </property>
  <property fmtid="{D5CDD505-2E9C-101B-9397-08002B2CF9AE}" pid="5" name="MSIP_Label_666bb131-2344-48ed-84db-fe1e84a9fae2_Name">
    <vt:lpwstr>666bb131-2344-48ed-84db-fe1e84a9fae2</vt:lpwstr>
  </property>
  <property fmtid="{D5CDD505-2E9C-101B-9397-08002B2CF9AE}" pid="6" name="MSIP_Label_666bb131-2344-48ed-84db-fe1e84a9fae2_SiteId">
    <vt:lpwstr>bf1ce8b5-5d39-4bc5-ad6e-07b3e4d7d67a</vt:lpwstr>
  </property>
  <property fmtid="{D5CDD505-2E9C-101B-9397-08002B2CF9AE}" pid="7" name="MSIP_Label_666bb131-2344-48ed-84db-fe1e84a9fae2_ActionId">
    <vt:lpwstr>a0fd4a81-c39d-4a1d-8384-59324837b430</vt:lpwstr>
  </property>
  <property fmtid="{D5CDD505-2E9C-101B-9397-08002B2CF9AE}" pid="8" name="MSIP_Label_666bb131-2344-48ed-84db-fe1e84a9fae2_ContentBits">
    <vt:lpwstr>0</vt:lpwstr>
  </property>
</Properties>
</file>