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d.docs.live.net/c6d649add598beea/Documentos/5. Actividades Académicas/1. Maestria en Gestión del Riesgo/20. TRABAJO FINAL/DOCUMENTOS FINALES/"/>
    </mc:Choice>
  </mc:AlternateContent>
  <xr:revisionPtr revIDLastSave="0" documentId="8_{8EA0FE2D-DE9F-4013-8320-36687B8080F7}" xr6:coauthVersionLast="47" xr6:coauthVersionMax="47" xr10:uidLastSave="{00000000-0000-0000-0000-000000000000}"/>
  <bookViews>
    <workbookView xWindow="-110" yWindow="-110" windowWidth="22620" windowHeight="13500" tabRatio="928" activeTab="4" xr2:uid="{00000000-000D-0000-FFFF-FFFF00000000}"/>
  </bookViews>
  <sheets>
    <sheet name="Elementos del Modelo" sheetId="3" r:id="rId1"/>
    <sheet name="Descripción de los Elementos" sheetId="4" r:id="rId2"/>
    <sheet name="Glosario de Términos" sheetId="12" r:id="rId3"/>
    <sheet name="Tabla de calificaciones" sheetId="11" r:id="rId4"/>
    <sheet name="1. Diseño" sheetId="5" r:id="rId5"/>
    <sheet name="2. Gobierno" sheetId="6" r:id="rId6"/>
    <sheet name="3. Cultura" sheetId="7" r:id="rId7"/>
    <sheet name="4. Gestión del Riesgo" sheetId="8" r:id="rId8"/>
    <sheet name="5. Debida Diligencia" sheetId="9" r:id="rId9"/>
    <sheet name="6. Supervisión" sheetId="10" r:id="rId10"/>
  </sheets>
  <definedNames>
    <definedName name="_xlnm.Print_Area" localSheetId="4">'1. Diseño'!$A$1:$M$30</definedName>
    <definedName name="_xlnm.Print_Area" localSheetId="5">'2. Gobierno'!$A$1:$M$40</definedName>
    <definedName name="_xlnm.Print_Area" localSheetId="6">'3. Cultura'!$A$1:$M$35</definedName>
    <definedName name="_xlnm.Print_Area" localSheetId="7">'4. Gestión del Riesgo'!$A$1:$M$35</definedName>
    <definedName name="_xlnm.Print_Area" localSheetId="8">'5. Debida Diligencia'!$A$1:$M$36</definedName>
    <definedName name="_xlnm.Print_Area" localSheetId="9">'6. Supervisión'!$A$1:$M$34</definedName>
    <definedName name="_xlnm.Print_Area" localSheetId="1">'Descripción de los Elementos'!$A$1:$AD$56</definedName>
    <definedName name="_xlnm.Print_Area" localSheetId="0">'Elementos del Modelo'!$A$1:$J$36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1" l="1"/>
  <c r="E9" i="11"/>
  <c r="F9" i="11" s="1"/>
  <c r="E8" i="11"/>
  <c r="F8" i="11" s="1"/>
  <c r="E7" i="11"/>
  <c r="E6" i="11"/>
  <c r="L17" i="7" s="1"/>
  <c r="E5" i="11"/>
  <c r="L11" i="6" s="1"/>
  <c r="L10" i="5"/>
  <c r="F7" i="11" l="1"/>
  <c r="L18" i="8"/>
  <c r="F4" i="11"/>
  <c r="L17" i="5"/>
  <c r="L16" i="5"/>
  <c r="L14" i="5"/>
  <c r="L16" i="7"/>
  <c r="L14" i="7"/>
  <c r="L13" i="9"/>
  <c r="L20" i="9"/>
  <c r="L11" i="5"/>
  <c r="L14" i="9"/>
  <c r="L13" i="5"/>
  <c r="L18" i="10"/>
  <c r="L9" i="5"/>
  <c r="L17" i="10"/>
  <c r="L21" i="8"/>
  <c r="L16" i="10"/>
  <c r="L14" i="8"/>
  <c r="L10" i="10"/>
  <c r="L21" i="9"/>
  <c r="L13" i="7"/>
  <c r="L10" i="8"/>
  <c r="L10" i="9"/>
  <c r="L7" i="8"/>
  <c r="L17" i="8"/>
  <c r="L8" i="8"/>
  <c r="L17" i="9"/>
  <c r="L9" i="10"/>
  <c r="L13" i="10"/>
  <c r="L20" i="8"/>
  <c r="L12" i="7"/>
  <c r="L19" i="9"/>
  <c r="L11" i="7"/>
  <c r="L11" i="8"/>
  <c r="L11" i="9"/>
  <c r="L10" i="7"/>
  <c r="L9" i="8"/>
  <c r="L14" i="10"/>
  <c r="L19" i="7"/>
  <c r="L18" i="7"/>
  <c r="L23" i="8"/>
  <c r="L16" i="8"/>
  <c r="L9" i="9"/>
  <c r="L16" i="9"/>
  <c r="L20" i="10"/>
  <c r="L12" i="10"/>
  <c r="L15" i="7"/>
  <c r="L13" i="8"/>
  <c r="L12" i="8"/>
  <c r="L12" i="9"/>
  <c r="L9" i="7"/>
  <c r="L19" i="8"/>
  <c r="L18" i="9"/>
  <c r="L15" i="10"/>
  <c r="L20" i="7"/>
  <c r="F6" i="11"/>
  <c r="L15" i="5"/>
  <c r="L22" i="8"/>
  <c r="L15" i="8"/>
  <c r="L22" i="9"/>
  <c r="L15" i="9"/>
  <c r="L19" i="10"/>
  <c r="L11" i="10"/>
  <c r="L22" i="6"/>
  <c r="L21" i="6"/>
  <c r="L20" i="6"/>
  <c r="L14" i="6"/>
  <c r="F5" i="11"/>
  <c r="L10" i="6"/>
  <c r="L16" i="6"/>
  <c r="L15" i="6"/>
  <c r="L19" i="6"/>
  <c r="L13" i="6"/>
  <c r="L18" i="6"/>
  <c r="L12" i="6"/>
  <c r="L23" i="6"/>
  <c r="L9" i="6"/>
  <c r="L17" i="6"/>
  <c r="L12" i="5"/>
  <c r="L18" i="5" l="1"/>
  <c r="L21" i="7"/>
  <c r="L24" i="6"/>
  <c r="L24" i="8"/>
  <c r="L23" i="9"/>
  <c r="L21" i="10"/>
  <c r="E17" i="11" l="1"/>
  <c r="E1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tc={191142B6-6C01-4D5E-A45F-60B75E345106}</author>
    <author>tc={B0BB5C69-4515-421F-83E2-45724BC6F860}</author>
  </authors>
  <commentList>
    <comment ref="B2" authorId="0" shapeId="0" xr:uid="{191142B6-6C01-4D5E-A45F-60B75E34510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Me sigue faltando en este elemento de diseño los lineamientos, directrices, por ejemplo la definición del apetito al riesgo de los diferentes tipos de riesgos de LAFT. La documentación relacionada por ejemplo también contar con glosarios, guías, protocolos, y todo lo que se requiera para que el sistema funcione adecuadamente. </t>
      </text>
    </comment>
    <comment ref="B19" authorId="1" shapeId="0" xr:uid="{B0BB5C69-4515-421F-83E2-45724BC6F86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los cambios que se realicen en las preguntas recuerden modificar también la parte de análisis de resultados para que quede coherente. 
Esto aplica para todos los elementos.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tc={35F49C7B-2F80-4A79-8AB3-D7126AACEDB4}</author>
  </authors>
  <commentList>
    <comment ref="B3" authorId="0" shapeId="0" xr:uid="{35F49C7B-2F80-4A79-8AB3-D7126AACEDB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Seria conveniente también incluir los perfiles que se requieren.
Roles, responsabilidades, perfiles, competencias, habilidades, etc.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tc={C3E38880-9D93-44D0-B51E-C9BEB176693C}</author>
  </authors>
  <commentList>
    <comment ref="B3" authorId="0" shapeId="0" xr:uid="{C3E38880-9D93-44D0-B51E-C9BEB176693C}">
      <text>
        <t>[Comentario encadenado]
Su versión de Excel le permite leer este comentario encadenado; sin embargo, las ediciones que se apliquen se quitarán si el archivo se abre en una versión más reciente de Excel. Más información: https://go.microsoft.com/fwlink/?linkid=870924
Comentario:
    Es importante manejar el mismo lenguaje en estas descripciones y en las que se pusieron en la hoja de “Descripción del Modelo” para que sea fácil para quienes vayan a aplicarlo. Acá hablan de evaluación y en la otra hoja de medición, acá hablan de tratamiento y en la otra de control y acá seguimiento y en la otra monitoreo.</t>
      </text>
    </comment>
  </commentList>
</comments>
</file>

<file path=xl/sharedStrings.xml><?xml version="1.0" encoding="utf-8"?>
<sst xmlns="http://schemas.openxmlformats.org/spreadsheetml/2006/main" count="342" uniqueCount="233">
  <si>
    <t>GOBIERNO</t>
  </si>
  <si>
    <t>CRITERIOS A VALIDAR</t>
  </si>
  <si>
    <t>DISEÑO</t>
  </si>
  <si>
    <t>2. ¿Cuenta la empresa con un normograma o matriz de requisitos legales que vincule la normatividad asociada con el sistema de prevención LAFT?</t>
  </si>
  <si>
    <t>3. ¿Cuenta la empresa con un cargo responsable de identificar permanentemente los requisitos legales asociados con el sistema de prevención LAFT?</t>
  </si>
  <si>
    <t>4. ¿Cuenta la empresa con un diagnóstico inicial del estado de la organización versus los requisitos legales LAFT?</t>
  </si>
  <si>
    <t>ANÁLISIS DE RESULTADO</t>
  </si>
  <si>
    <t>CONCLUSIONES DEL ELEMENTO DE DISEÑO</t>
  </si>
  <si>
    <t>CONCLUSIONES DEL ELEMENTO DE GOBIERNO</t>
  </si>
  <si>
    <t>1. ¿Cuenta la empresa con un organigrama o estructura jerárquica corporativa?</t>
  </si>
  <si>
    <t>3.¿Cuenta la empresa con registro que evidencia la socialización de responsabilidades al máximo órgano social o junta directiva, representante legal, oficial de cumplimiento, revisoría fiscal y auditoría interna?</t>
  </si>
  <si>
    <t>4. ¿Cuenta la empresa con un acta de junta directiva o máximo órgano social en dónde se nombre al Oficial de Cumplimiento?</t>
  </si>
  <si>
    <t>5. ¿El Oficial de Cumplimiento asignado a la organización cuenta con mínimo seis meses de experiencia liderando sistemas LAFT?</t>
  </si>
  <si>
    <t>6. ¿El Oficial de Cumplimiento asignado a la organización cuenta con la formación de la plataforma e-learning de la UIAF?</t>
  </si>
  <si>
    <t>7. ¿El Oficial de Cumplimiento cuenta con registro en la plataforma SIREL  de la Unidad de Información y Análisis Financiero UIAF?</t>
  </si>
  <si>
    <t>8. ¿El Oficial de Cumplimiento esta debidamente registrado a la Superintendencia de Sociedades?</t>
  </si>
  <si>
    <r>
      <t xml:space="preserve">4-5-6-7-8. </t>
    </r>
    <r>
      <rPr>
        <sz val="12"/>
        <color theme="1"/>
        <rFont val="Times New Roman"/>
        <family val="1"/>
      </rPr>
      <t xml:space="preserve">Como parte de la normatividad de prevención LAFT señalada en la Circular 100-000016 de 2020 emitida por la Superintendencia de Sociedades, existe una figura líder en el diseño, implementación, puesta en marcha y mejora continua del SAGRILAFT denominada Oficial de Cumplimiento; las actividades vinculadas con la selección, evaluación de competencias, nombramiento y supervisión de funciones, se convierten en criterios fundamentales para la culturización corporativa en el modelo de cumplimiento. </t>
    </r>
    <r>
      <rPr>
        <b/>
        <sz val="12"/>
        <color theme="1"/>
        <rFont val="Times New Roman"/>
        <family val="1"/>
      </rPr>
      <t xml:space="preserve">
Análisis de la empresa: </t>
    </r>
  </si>
  <si>
    <t>CULTURA</t>
  </si>
  <si>
    <t>CONCLUSIONES DEL ELEMENTO DE CULTURA</t>
  </si>
  <si>
    <t>GESTIÓN DEL RIESGO</t>
  </si>
  <si>
    <t>CONCLUSIONES DEL ELEMENTO DE GESTIÓN DEL RIESGO</t>
  </si>
  <si>
    <t>CONCLUSIONES DEL ELEMENTO DE DEBIDA DILIGENCIA</t>
  </si>
  <si>
    <t>DEBIDA DILIGENCIA</t>
  </si>
  <si>
    <t>SUPERVISIÓN</t>
  </si>
  <si>
    <t>CONCLUSIONES DEL ELEMENTO DE SUPERVISIÓN</t>
  </si>
  <si>
    <t xml:space="preserve">El elemento cultura del Modelo de Madurez pretende evaluar el nivel de apropiación asociado con el requisito de divulgación y capacitación señalado en la Circular 100-000016 de 2020 expedida por la Superintendencia de Sociedades; su desarrollo impacta el nivel de conciencia del personal en el cumplimiento de los controles de prevención que aportan a la cultura corporativa y la continuidad de la estrategia anti LAFT. 
En la medida en que existan modelos de divulgación, capacitación, sensibilización y difusión bien desarrollados, podrá permearse la cultura al interior de la empresa y asegurar la continuidad del negocio. </t>
  </si>
  <si>
    <t>1. ¿Cuenta la empresa con un modelo de divulgación asociada con la prevención del riesgo LAFT?</t>
  </si>
  <si>
    <t>3. ¿Ha incluido la empresa la socialización de las políticas de prevención LAFT, canales de reporte de operaciones inusuales, contenido y forma de los reportes en los modelos de inducción?</t>
  </si>
  <si>
    <t>4. ¿Ha incluido la empresa la socialización de las políticas de prevención LAFT, canales de reporte de operaciones inusuales, contenido y forma de los reportes en los modelos de reinducción?</t>
  </si>
  <si>
    <t>5. ¿Ha realizado la empresa socialización en temas LAFT a los socios, accionistas y miembros de junta directiva?</t>
  </si>
  <si>
    <r>
      <rPr>
        <b/>
        <sz val="12"/>
        <color theme="1"/>
        <rFont val="Times New Roman"/>
        <family val="1"/>
      </rPr>
      <t xml:space="preserve">1-2. </t>
    </r>
    <r>
      <rPr>
        <sz val="12"/>
        <color theme="1"/>
        <rFont val="Times New Roman"/>
        <family val="1"/>
      </rPr>
      <t xml:space="preserve">Como parte de la cultura de prevención del riesgo LAFT la empresa debe contar con mecanismos de divulgación y capacitación periódicos que permitan elevar el nivel de conciencia de los colaboradores en el cumplimiento de los controles.
</t>
    </r>
    <r>
      <rPr>
        <b/>
        <sz val="12"/>
        <color theme="1"/>
        <rFont val="Times New Roman"/>
        <family val="1"/>
      </rPr>
      <t xml:space="preserve">Análisis de la empresa: </t>
    </r>
  </si>
  <si>
    <t>El proceso de gestión de riesgos se refiere a la aplicación sistemática de políticas, procedimientos y prácticas que se llevan a cabo en la organización para mantener la gestión de riesgos implementada y funcionando. Como parte del proceso podemos encontrar la identificación evaluación, tratamiento y seguimiento de la gestión de riesgos, teniendo que estar integrada en los procesos de la organización para agregar y proteger el valor.
A medida que ha pasado el tiempo y la gestión de riesgos se ha vuelto más relevante y robusta, se torna de real importancia la vinculación que exista entre los sistemas de información que apoyan la operación y la tecnología implementadas para soportar la gestión de riesgos, a fin de aprovechar estas tecnologías para entregar la información de riesgos en tiempo real, con información oportuna y reportable, acceso transversal y en general una optimización del proceso de gestión de riesgos para la toma de decisiones.</t>
  </si>
  <si>
    <t>2. ¿La metodología establecida por la organización describe la etapa de identificación?</t>
  </si>
  <si>
    <t>15. ¿Cuenta la empresa con un instrumento de Matriz de Riesgos LAFT?</t>
  </si>
  <si>
    <t>17. ¿Ha incorporado la empresa Inteligencia Artificial para la aplicación de la gestión del riesgo?</t>
  </si>
  <si>
    <r>
      <rPr>
        <b/>
        <sz val="12"/>
        <color theme="1"/>
        <rFont val="Times New Roman"/>
        <family val="1"/>
      </rPr>
      <t xml:space="preserve">1-17. </t>
    </r>
    <r>
      <rPr>
        <sz val="12"/>
        <color theme="1"/>
        <rFont val="Times New Roman"/>
        <family val="1"/>
      </rPr>
      <t xml:space="preserve">La gestión del riesgo resulta ser la columna vertebral para el establecimiento de controles que aporten como modelo de prevención LAFT; en razón a lo anterior, reviste importancia la aplicación de los criterios de identificación, evaluación, control y monitoreo del riesgo y el nivel de cultura y apropiación de la metodología adoptada por la empresa.
</t>
    </r>
    <r>
      <rPr>
        <b/>
        <sz val="12"/>
        <color theme="1"/>
        <rFont val="Times New Roman"/>
        <family val="1"/>
      </rPr>
      <t>Análisis de resultados</t>
    </r>
  </si>
  <si>
    <t>2. ¿Tiene la empresa automatizado el proceso de Debida Diligencia?</t>
  </si>
  <si>
    <t>3. ¿Tiene la empresa una lista de chequeo para la actividad de validación en el desarrollo de la Debida Diligencia?</t>
  </si>
  <si>
    <t>4. ¿Realiza la empresa consulta de antecedentes en listas vinculantes y no vinculantes del LAFT a sus Proveedores?</t>
  </si>
  <si>
    <t>5. ¿Realiza la empresa consulta de antecedentes en listas vinculantes y no vinculantes del LAFT a sus Empleados?</t>
  </si>
  <si>
    <t>6. ¿Realiza la empresa consulta de antecedentes en listas vinculantes y no vinculantes del LAFT a sus Clientes?</t>
  </si>
  <si>
    <t>7. ¿Realiza la empresa consulta de antecedentes en listas vinculantes y no vinculantes del LAFT a sus Accionistas?</t>
  </si>
  <si>
    <t>8. ¿La empresa realiza el proceso de Debida diligencia antes de la vinculación de la Contraparte?</t>
  </si>
  <si>
    <t xml:space="preserve">9.¿Los aspectos legales, financieros y contables se incluyen para revisión, en los procedimientos de debida diligencia para contratistas o potenciales contratistas? </t>
  </si>
  <si>
    <t>5.¿El oficial de cumplimiento presenta los informes a la Junta Directiva mínimo una vez al año?</t>
  </si>
  <si>
    <t>6. La junta directiva analiza y se pronuncia sobre los informes de gestión presentados por la auditoría, la revisoria fiscal y el oficial de cumplimiento?</t>
  </si>
  <si>
    <t>8. ¿Durante los últimos dos (2) años el oficial de cumplimiento promovió la adopción de correctivos y actualizaciones del SAGRILAFT?</t>
  </si>
  <si>
    <t>9. ¿El oficial de cumplimiento ha realizado los reportes objetivos y de operaciones sospechosas a la UIAF en los tiempos establecidos?</t>
  </si>
  <si>
    <t>10. ¿El oficial de cumplimiento ha realizado los informes a la entidad de vigilancia y control en los tiempos establecidos?</t>
  </si>
  <si>
    <r>
      <t xml:space="preserve">5- 8 </t>
    </r>
    <r>
      <rPr>
        <sz val="12"/>
        <rFont val="Times New Roman"/>
        <family val="1"/>
      </rPr>
      <t xml:space="preserve">De acuerdo a lo señalado en la Circular 100-000016 de 2020 expedida por la Superintendencia de Sociedades, las organizaciones deben establecer y asignar de forma clara, a quién corresponde el ejercicio de las facultades y funciones necesarias frente a la ejecución de las distintas etapas, elementos y demás actividades asociadas al SAGRILAFT, en este sentido los participantes del desarrollo de este sistema deben realizar la presentación de informes que den muestra de la gestión adelantada para garantizar el adecuado funcionamiento, cumplimiento y efectividad del SAGRILAFT y los encargados de analizar estos reportes deben pronunciarse y hacer seguimiento respecto a las observaciones o recomendaciones estipuladas.
</t>
    </r>
    <r>
      <rPr>
        <b/>
        <sz val="12"/>
        <rFont val="Times New Roman"/>
        <family val="1"/>
      </rPr>
      <t xml:space="preserve">Análisis de la empresa: 
</t>
    </r>
  </si>
  <si>
    <t xml:space="preserve">DEBIDA DILIGENCIA </t>
  </si>
  <si>
    <t>NIVEL 1</t>
  </si>
  <si>
    <t>NIVEL 2</t>
  </si>
  <si>
    <t>NIVEL 3</t>
  </si>
  <si>
    <t>AVANZADO</t>
  </si>
  <si>
    <t>INTERMEDIO</t>
  </si>
  <si>
    <t xml:space="preserve">INCIPIENTE </t>
  </si>
  <si>
    <t>DE 80% HASTA 100%</t>
  </si>
  <si>
    <t>DE 50% HASTA 79%</t>
  </si>
  <si>
    <t>DE 0 HASTA 49%</t>
  </si>
  <si>
    <t>Resultado</t>
  </si>
  <si>
    <t>Calificación</t>
  </si>
  <si>
    <t>CUMPLE</t>
  </si>
  <si>
    <t>CUMPLE PARCIAL</t>
  </si>
  <si>
    <t>NO CUMPLE</t>
  </si>
  <si>
    <t xml:space="preserve">PARTICIPACIÓN </t>
  </si>
  <si>
    <t>No. DE PREGUNTAS</t>
  </si>
  <si>
    <t>RESULTADOS</t>
  </si>
  <si>
    <t>NIVEL DE MADUREZ</t>
  </si>
  <si>
    <t>RESULTADO DEL ELEMENTO DE DISEÑO</t>
  </si>
  <si>
    <t>RESULTADO DEL ELEMENTO DE GOBIERNO</t>
  </si>
  <si>
    <t>RESULTADO DEL ELEMENTO DE CULTURA</t>
  </si>
  <si>
    <t>RESULTADO DEL ELEMENTO DE GESTIÓN DEL RIESGO</t>
  </si>
  <si>
    <t>RESULTADO DEL ELEMENTO DE DEBIDAD DILIGENCIA</t>
  </si>
  <si>
    <t>RESULTADO DEL ELEMENTO DE SUPERVISIÓN</t>
  </si>
  <si>
    <t>TABLA DE CALIFICACIONES</t>
  </si>
  <si>
    <t>ELEMENTOS</t>
  </si>
  <si>
    <t>RESULTADO DE TODOS LOS ELEMENTOS</t>
  </si>
  <si>
    <t>MODELO DE MADUREZ PARA UN SISTEMA DE PREVENCIÓN DE RIESGO DE LAVADO DE ACTIVOS Y FINANCIACIÓN DEL TERRORISMO</t>
  </si>
  <si>
    <t xml:space="preserve">El elemento de diseño en el Modelo de Madurez del Sistema de Prevención de Riesgos LAFT permite realizar una oportuna identificación de los requisitos legales vinculados con la empresa dada la actividad económica registrada en la certificación de existencia y representación legal y el valor total en activos e ingresos del año inmediatamente anterior al año en qué se este llevando a cabo la evaluación; toda vez que exista una identificación y análisis del normograma aplicable a la organización, la empresa podrá tener certeza sobre las actividades que debe desarrollar en razón al cumplimiento; posterior a éste ejercicio, la empresa debe diseñar su sistema de prevención LAFT considerando el contexto de la organización, el diseño que debe ser aprobado por el máximo órgano social. </t>
  </si>
  <si>
    <t>1. ¿Cuenta la empresa con una metodología para identificar, analizar y evaluar los requisitos legales asociados con el cumplimiento de los sistemas de prevención LAFT?</t>
  </si>
  <si>
    <t>5. ¿Cuenta la empresa con el diseño del sistema de prevención LAFT a partir del diagnóstico inicial planteado?</t>
  </si>
  <si>
    <t>6. ¿Cuenta la empresa con un plan de trabajo definido que contemple las actividades a desarrollar, los responsables, la ejecución y el seguimiento a partir del diseño estructurado?</t>
  </si>
  <si>
    <r>
      <rPr>
        <b/>
        <sz val="12"/>
        <rFont val="Times New Roman"/>
        <family val="1"/>
      </rPr>
      <t>1-2-3.</t>
    </r>
    <r>
      <rPr>
        <sz val="12"/>
        <rFont val="Times New Roman"/>
        <family val="1"/>
      </rPr>
      <t xml:space="preserve"> La empresa debe contar con una metodología documentada que permita cumplir con las etapas de identificación, análisis, implementación y evaluación periódica de los requisitos legales aplicables a su actividad económica, dado que estos se convierten en lineamientos de obligatorio cumplimiento para el funcionamiento de la organización; adicional a la metodología, la empresa debe tener un repositorio en dónde estén identificados los requisitos asociados con el sistema de prevención de lavado de activos y financiación del terrorismo, dado que son la hoja de ruta de su implementación. Aunado a lo anterior, es necesario asignarle la responsabilidad a algún cargo en la empresa de velar porque se identifiquen de manera oportuna los requisitos legales de prevención LAFT. 
</t>
    </r>
    <r>
      <rPr>
        <b/>
        <sz val="12"/>
        <rFont val="Times New Roman"/>
        <family val="1"/>
      </rPr>
      <t xml:space="preserve">
Análisis de la empresa: </t>
    </r>
  </si>
  <si>
    <t>Un marco de gobernabilidad de riesgos sólido promueve la claridad y la comprensión de las formas en que las personas ejecutan sus responsabilidades.(Deloitte, 2017, p.12). Por lo anterior, el elemento de Gobierno busca definir una estructura jerárquica que aporte la toma de decisiones y ayude a una óptima asignación de recursos para el sistema de prevención LAFT.
De igual manera, permite asignar responsabilidades claras a los actores del sistema LAFT, estructurar competencias y por lo tanto, facilitar el seguimiento a las funciones de los órganos de control.</t>
  </si>
  <si>
    <t>14. ¿Cuándo la empresa incursiona en nuevos mercados u ofrece nuevos productos, aplica metodologías de evaluación del riesgo LAFT?</t>
  </si>
  <si>
    <r>
      <rPr>
        <b/>
        <sz val="12"/>
        <color theme="1"/>
        <rFont val="Times New Roman"/>
        <family val="1"/>
      </rPr>
      <t>1-2-3.</t>
    </r>
    <r>
      <rPr>
        <sz val="12"/>
        <color theme="1"/>
        <rFont val="Times New Roman"/>
        <family val="1"/>
      </rPr>
      <t xml:space="preserve"> Unas de las características fundamentales del SAGRILAFT es la estructura de asignación de funciones; dada esa característica, es necesario que cada actor relacionado con el sistema conozca sus responsabilidades y se comprometa con el desarrollo de las mismas.
</t>
    </r>
    <r>
      <rPr>
        <b/>
        <sz val="12"/>
        <color theme="1"/>
        <rFont val="Times New Roman"/>
        <family val="1"/>
      </rPr>
      <t xml:space="preserve">
Análisis de la empresa: </t>
    </r>
  </si>
  <si>
    <t xml:space="preserve">Uno de los principales instrumentos para prevenir y controlar los Riesgos LA/FT/FPADM a los que se encuentran expuestas las Empresas, es la aplicación de medidas de Debida Diligencia.                                                                                                                                                                                                                                                                                                                           
La Debida Diligencia es el proceso mediante el cual las Empresas adoptan medidas para el conocimiento de la contraparte, de su negocio, operaciones, productos y el volumen de sus transacciones.  </t>
  </si>
  <si>
    <r>
      <rPr>
        <b/>
        <sz val="12"/>
        <rFont val="Times New Roman"/>
        <family val="1"/>
      </rPr>
      <t xml:space="preserve">1-3. </t>
    </r>
    <r>
      <rPr>
        <sz val="12"/>
        <rFont val="Times New Roman"/>
        <family val="1"/>
      </rPr>
      <t xml:space="preserve">Las empresas que implementen el SAGRILAFT deben documentar un proceso de Debida Diligencia que contega los lineamientos, que permitan el desarrollo eficiente de las medidas para el conocimiento de la contraparte, deben además las orgnizaciones proyectar la posibilidad de apoyarse en herramientas tecnológicas, para la automatización de estos proceso.                                                                                                                                 
</t>
    </r>
    <r>
      <rPr>
        <b/>
        <sz val="12"/>
        <rFont val="Times New Roman"/>
        <family val="1"/>
      </rPr>
      <t>Análisis de la empresa:</t>
    </r>
  </si>
  <si>
    <t>La Auditorías al SAGRILAFT, hacen parte de las buenas prácticas que deben adoptar las empresas con la finalidad de identificar falencias y oportunidades de mejora para el desarrollo eficiente del sistema.
El resultado de las auditorias y los planes de acción adelantados como medida de mejora continua, deben reposar en los informes de gestión que presenten el Representante legal, el Oficial de Cumplimiento y los órganos internos de control, según el caso. Los informes de gestión además, deben dar cuenta de los resultados, análisis, evaluaciones y correctivos en la implementación, gestión, avance, cumplimiento, dificultades y efectividad alcanzados mediante el SAGRILAFT.
Como parte de la medida de supervisión, se encuentra además, el cumplimiento frente al envío de los informes objetivos, de operaciones sospechosas a la entidad competente y los informes de gestión a las entidades de vigilancia y control.</t>
  </si>
  <si>
    <t>1.¿En la organización se desarrollan procesos de auditorías por parte de la auditoría interna o externa para evaluar el cumplimiento de las medidas del SAGRILAFT?</t>
  </si>
  <si>
    <t>2. ¿ La revisoría fiscal de la organización presenta informe sobre las revisiones efectuadas al SAGRILAFT?</t>
  </si>
  <si>
    <t>3. ¿El oficial de cumplimiento ha evaluado los informes presentados por la auditoría interna, audítoria externa, revisoría fiscal o quien ejecute funciones similares?</t>
  </si>
  <si>
    <t>4. ¿El SAGRILAFT implementado en la organización establece sanciones o medidas disciplinarias a quienes incumplan las disposiciones allí señaladas?</t>
  </si>
  <si>
    <t>7. ¿Los informes de gestión del oficial de cumplimiento contienen una evaluación y análisis sobre la eficiencia y efectividad del SAGRILAFT y demuestra los resultados de la gestión y de la administración de la empresa, en general, en el cumplimiento del SAGRILAFT?</t>
  </si>
  <si>
    <t>12. ¿Se tiene establecido un periodo y proceso de conservación de los soportes de la operación sospechosa reportada, así como la información de registros de transacciones y documentos del conocimiento de la contraparte?</t>
  </si>
  <si>
    <r>
      <rPr>
        <b/>
        <sz val="12"/>
        <rFont val="Times New Roman"/>
        <family val="1"/>
      </rPr>
      <t>1-4</t>
    </r>
    <r>
      <rPr>
        <sz val="12"/>
        <rFont val="Times New Roman"/>
        <family val="1"/>
      </rPr>
      <t xml:space="preserve"> Para lograr la efectividad del SAGRILAFT es necesario adelantar procesos de mejora continua enmarcados desde el desarrollo de la auditoría, la comunicación de las oportunidades de mejora, el establecimiento de los planes de acción y el seguimiento continuo a las medidas implementadas. 
</t>
    </r>
    <r>
      <rPr>
        <b/>
        <sz val="12"/>
        <rFont val="Times New Roman"/>
        <family val="1"/>
      </rPr>
      <t xml:space="preserve">Análisis de la empresa: </t>
    </r>
  </si>
  <si>
    <r>
      <t xml:space="preserve">9 - 12 </t>
    </r>
    <r>
      <rPr>
        <sz val="12"/>
        <rFont val="Times New Roman"/>
        <family val="1"/>
      </rPr>
      <t xml:space="preserve">Segun lo estipulado por la Superintendencia de Sociedades las organizaciones en el desarrollo del SAGRILAFT deben establecer herramientas y aplicativos, que permitan identificar Operaciones Inusuales y Operaciones Sospechosas, de las cuales una vez identificadas y analizadas, se deberá conservar los soportes que dieron lugar a calificarla en una u otra categoría, de acuerdo con lo previsto en el artículo 28 de la Ley 962 de 2005, o la norma que la modifique o sustituya, sobre conservación de libros y papeles de comercio. En el caso de que la operación esté catalogada como sospechosa deberán reportarla a la UIAF  de manera inmediata, a través del SIREL, conforme a las instrucciones señaladas por la UIAF en el “Manual de Usuario SIREL”.
Las organizaciones además deben presentar a la Superintendencia de Sociedades informe sobre la implementación y funcionamiento del SAGRILAFT por medio del informe 75, lo anterior con la finalidad de fortalecer el rol de supervisión de la Superintedencia y conocer el comportamiento de la empresa frente a la gestión de los riesgos LA/FT/FPADM. 
</t>
    </r>
    <r>
      <rPr>
        <b/>
        <sz val="12"/>
        <rFont val="Times New Roman"/>
        <family val="1"/>
      </rPr>
      <t xml:space="preserve">Análisis de la empresa: </t>
    </r>
  </si>
  <si>
    <t>7. ¿Cuenta la empresa con un acta de junta directiva en dónde conste la presentación y la aprobación del diseño del sistema de prevención LAFT?</t>
  </si>
  <si>
    <r>
      <t xml:space="preserve">5-6-7-8 </t>
    </r>
    <r>
      <rPr>
        <sz val="12"/>
        <color theme="1"/>
        <rFont val="Times New Roman"/>
        <family val="1"/>
      </rPr>
      <t xml:space="preserve">Las partes interesadas tienen un gran impacto sobre el cumplimiento de la compañía en los sistemas de prevención LAFT; atendiendo esta premisa, realizar procesos de divulgación o capacitación a las contrapartes permite difundir esa cultura de prevención de manera transversal, coadyudando posteriormente a facilitar la aplicación de los controles anti LAFT. </t>
    </r>
    <r>
      <rPr>
        <b/>
        <sz val="12"/>
        <color theme="1"/>
        <rFont val="Times New Roman"/>
        <family val="1"/>
      </rPr>
      <t xml:space="preserve">
Análisis de la empresa: </t>
    </r>
  </si>
  <si>
    <t>7. ¿Ha realizado la empresa divulgación en temas LAFT a los proveedores?</t>
  </si>
  <si>
    <t>8. ¿Ha realizado la empresa divulgación en temas LAFT a los clientes?</t>
  </si>
  <si>
    <t>6. ¿Ha realizado la empresa socialización a todo nivel de las sanciones a las que estan expuestos los responsable del SAGRILAFT?</t>
  </si>
  <si>
    <t>2. ¿El organigrama incluye los siguientes actores: máximo órgano social o junta directiva, oficial de cumplimiento y revisor fiscal?</t>
  </si>
  <si>
    <r>
      <t xml:space="preserve">4-5-6-7-8-9. </t>
    </r>
    <r>
      <rPr>
        <sz val="12"/>
        <color theme="1"/>
        <rFont val="Times New Roman"/>
        <family val="1"/>
      </rPr>
      <t>Como parte de la normatividad de prevención LAFT señalada en la Circular 100-000016 de 2020 emitida por la Superintendencia de Sociedades, la empresa debe desarrollar un diseño del sistema LAFT que se adapte al contexto de la organización, la normatividad aplicable y sus riesgos. Este diseño debe partir de un conocimiento inicial y debe ser aprobado por la junta directiva o máximo órgano social.</t>
    </r>
    <r>
      <rPr>
        <b/>
        <sz val="12"/>
        <color theme="1"/>
        <rFont val="Times New Roman"/>
        <family val="1"/>
      </rPr>
      <t xml:space="preserve">
Análisis de la empresa: </t>
    </r>
  </si>
  <si>
    <t>8. ¿La empresa cuenta con un acta de máximo órgano social o junta directiva en dónde se apruebe la Política de Prevención del Riesgo LA/FT?</t>
  </si>
  <si>
    <t>9. ¿La empresa cuenta con un acta de máximo órgano social o junta directiva en dónde se apruebe el Manual SAGRILAFT?</t>
  </si>
  <si>
    <t>9. ¿La empresa cuenta con un acta de máximo órgano social o junta directiva en dónde se presenten los informes de gestión del Oficial de Cumplimiento anualmente?</t>
  </si>
  <si>
    <t>10. ¿La empresa cuenta con un acta de máximo órgano social o junta directiva en dónde se conste que se pronuncia sobre los informes presentados por la revisoría fiscal o auditoría interna o externa en relación a la implementación y funcionamiento del SAGRILAFT?</t>
  </si>
  <si>
    <t>12. ¿Existe evidencia que demuestre que el representante legal estudió los resultados de la evaluación de riesgos LA/FT/FPAMD efectuada por el Oficial de Cumplimiento?</t>
  </si>
  <si>
    <t>13. ¿Se encuentra el revisor fiscal de la entidad registrado ante el SIREL de la UIAF?</t>
  </si>
  <si>
    <t>14. ¿Existe evidencia que demuestre que la revisoría fiscal, en su análisis de información contable y financiera, presta atención a indicadores que den lugar a sospecha de un acto relacionado con LA/FT/FPADM?</t>
  </si>
  <si>
    <r>
      <t xml:space="preserve">9-10-11. </t>
    </r>
    <r>
      <rPr>
        <sz val="12"/>
        <color theme="1"/>
        <rFont val="Times New Roman"/>
        <family val="1"/>
      </rPr>
      <t>El sistema de prevención LAFT requiere que el máximo órgano social de la compañía demuestre un alto compromiso desde el diseño, implementación, puesta en marcha y mejoramiento del SAGRILAFT; la normatividad le atribuye a esta instancia unas responsabilidades específicas sobre las cuáles debe existir evidencia que permita concluir sobre su cumplimiento, entre ellas, las actas que demuestran que éste órgano si supervisa el sistema en la forma y periodicidad enunciadas por la Circular 100-000016 de 2020 de la Superintendencia de Sociedades.</t>
    </r>
    <r>
      <rPr>
        <b/>
        <sz val="12"/>
        <color theme="1"/>
        <rFont val="Times New Roman"/>
        <family val="1"/>
      </rPr>
      <t xml:space="preserve">
Análisis de la empresa: </t>
    </r>
  </si>
  <si>
    <r>
      <t xml:space="preserve">13-14. </t>
    </r>
    <r>
      <rPr>
        <sz val="12"/>
        <color theme="1"/>
        <rFont val="Times New Roman"/>
        <family val="1"/>
      </rPr>
      <t xml:space="preserve">El revisor fiscal funge como un actor fundamental en el cumplimiento de la normatividad LAFT dada su condición de veedor integral del cumplimiento legal de la empresa; bajo estás características se convierte en un supervisor permanente de la operación y por tanto, debe estar en capacidad de identificar indicadores que puedan dar indicios de LAFT y reportarlos a la UIAF cuando sea pertinente. 
</t>
    </r>
    <r>
      <rPr>
        <b/>
        <sz val="12"/>
        <color theme="1"/>
        <rFont val="Times New Roman"/>
        <family val="1"/>
      </rPr>
      <t xml:space="preserve">Análisis de la empresa: </t>
    </r>
  </si>
  <si>
    <t>11.¿El máximo órgano social dispone de recursos técnicos, logísticos, tecnológicos y humanos para el funcionamiento del SAGRILAFT?</t>
  </si>
  <si>
    <t>15. ¿Cuenta la organización con controles para mitigar conflictos de interés, incompatibilidades e inhabilidades de los responsables del sistema de prevención LAFT?</t>
  </si>
  <si>
    <r>
      <t xml:space="preserve">15. </t>
    </r>
    <r>
      <rPr>
        <sz val="12"/>
        <color theme="1"/>
        <rFont val="Times New Roman"/>
        <family val="1"/>
      </rPr>
      <t>La estructura corporativa debe incluir mecanismos que permitan regular el comportamiento del personal en el ejercicio de sus funciones; razón por la cual, deben existir metodologías para la prevención de conflictos de interés que incluyan el régimen de inhabilidades e incompatibilidades.</t>
    </r>
    <r>
      <rPr>
        <b/>
        <sz val="12"/>
        <color theme="1"/>
        <rFont val="Times New Roman"/>
        <family val="1"/>
      </rPr>
      <t xml:space="preserve">
Análisis de resultados: </t>
    </r>
  </si>
  <si>
    <r>
      <t xml:space="preserve">12. </t>
    </r>
    <r>
      <rPr>
        <sz val="12"/>
        <color theme="1"/>
        <rFont val="Times New Roman"/>
        <family val="1"/>
      </rPr>
      <t>El representante legal de la organización es un actor fundamental para el correcto funcionamiento del sistema de prevención LAFT; por lo anterior, la normatividad le asocia unas responsabilidades específicas incluída la de</t>
    </r>
    <r>
      <rPr>
        <sz val="12"/>
        <rFont val="Times New Roman"/>
        <family val="1"/>
      </rPr>
      <t xml:space="preserve"> evaluar</t>
    </r>
    <r>
      <rPr>
        <sz val="12"/>
        <color theme="1"/>
        <rFont val="Times New Roman"/>
        <family val="1"/>
      </rPr>
      <t xml:space="preserve"> el resultado de la gestión de riesgos. LA/FT/FPADM.</t>
    </r>
    <r>
      <rPr>
        <b/>
        <sz val="12"/>
        <color theme="1"/>
        <rFont val="Times New Roman"/>
        <family val="1"/>
      </rPr>
      <t xml:space="preserve">
Análisis de la empresa: </t>
    </r>
  </si>
  <si>
    <r>
      <t xml:space="preserve">9-10-11-12. </t>
    </r>
    <r>
      <rPr>
        <sz val="12"/>
        <color theme="1"/>
        <rFont val="Times New Roman"/>
        <family val="1"/>
      </rPr>
      <t xml:space="preserve">La información documentada se convierte en la evidencia de cumplimiento del criterio de Divulgación y Capacitación; en razón a lo anterior, definir un plan de capacitación que describa las actividades a realizar en el año, asegurar que se evalúe el nivel de apropiación de conocimientos y garantizar el registro de la actividad realizada, facilita la supervisión sobre el sistema de prevención LAFT. 
</t>
    </r>
    <r>
      <rPr>
        <b/>
        <sz val="12"/>
        <color theme="1"/>
        <rFont val="Times New Roman"/>
        <family val="1"/>
      </rPr>
      <t xml:space="preserve">
Análisis de la empresa: </t>
    </r>
  </si>
  <si>
    <t>11. ¿Realiza la empresa evaluación de apropiación de conocimientos posterior a la divulgación de temas de prevención LAFT?</t>
  </si>
  <si>
    <t>12. ¿Cuenta la empresa con registro que valide la realización de las socializaciones, divulgaciones y capacitaciones de prevención LAFT?</t>
  </si>
  <si>
    <t>9. ¿Cuenta la empresa con un plan de motivación y sensibilización como parte de la estrategia para la desarrollo del SAGRILAFT?</t>
  </si>
  <si>
    <t>10. ¿Cuenta la empresa con un plan de capacitación que incluya por lo menos el propósito, métodos o herramientas a utilizar, usuario, evaluación del impacto y periodicidad?</t>
  </si>
  <si>
    <t>2. ¿Cuenta la empresa con un mapa de actores o agentes a quienes se requiera comunicar y capacitar sobre la prevención del riesgo LAFT?</t>
  </si>
  <si>
    <r>
      <t xml:space="preserve">3-4. </t>
    </r>
    <r>
      <rPr>
        <sz val="12"/>
        <color theme="1"/>
        <rFont val="Times New Roman"/>
        <family val="1"/>
      </rPr>
      <t xml:space="preserve">La cultura de prevención del riesgo LAFT amerita </t>
    </r>
    <r>
      <rPr>
        <sz val="12"/>
        <rFont val="Times New Roman"/>
        <family val="1"/>
      </rPr>
      <t>que se divulgue la politica, lineamientos, señales de alertas y canales de denuncia desde la selección y periódicamente a todo el personal con vinculación directa con la empresa; en razón a lo anterior, hacer uso de los mecanismos de inducc</t>
    </r>
    <r>
      <rPr>
        <sz val="12"/>
        <color theme="1"/>
        <rFont val="Times New Roman"/>
        <family val="1"/>
      </rPr>
      <t xml:space="preserve">ión y reinducción forma parte fundamental de la estrategia de concientización.
</t>
    </r>
    <r>
      <rPr>
        <b/>
        <sz val="12"/>
        <color theme="1"/>
        <rFont val="Times New Roman"/>
        <family val="1"/>
      </rPr>
      <t xml:space="preserve">Análisis de la empresa: </t>
    </r>
  </si>
  <si>
    <t>1. ¿Cuenta la empresa con una metodología implementada para la gestión del riesgo LAFT?</t>
  </si>
  <si>
    <t>3. ¿La metodología establecida por la organización describe la etapa de evaluación?</t>
  </si>
  <si>
    <t>16. ¿Ha utilizado la empresa tecnología para la aplicación de la gestión del riesgo LAFT?</t>
  </si>
  <si>
    <t>4. ¿Cuenta la empresa con metodología de evaluación del riesgo inherente y del riesgo residual?</t>
  </si>
  <si>
    <t>5. ¿La metodología establecida por la organización describe la etapa de tratamiento?</t>
  </si>
  <si>
    <t>6. ¿La metodología establecida por la organización describe la etapa de monitoreo?</t>
  </si>
  <si>
    <t>7.¿Cuenta la empresa con una clasificación de factores de riesgo LAFT?</t>
  </si>
  <si>
    <t>8.¿Cuenta la empresa con mecanismos de segmentación de factores de riesgos LAFT?</t>
  </si>
  <si>
    <t>9. ¿Considera la empresa entre sus factores de riesgos LAFT el análisis de contrapartes?</t>
  </si>
  <si>
    <t>10.¿Considera la empresa entre sus factores de riesgos LAFT el análisis de jurisdicciones?</t>
  </si>
  <si>
    <t>11.¿Considera la empresa entre sus factores de riesgos LAFT el análisis de canales de comercialización?</t>
  </si>
  <si>
    <t>12.¿Considera la empresa entre sus factores de riesgos LAFT el análisis de sus productos o servicios?</t>
  </si>
  <si>
    <t>13. ¿Cuenta la empresa con mecanismos de divulgación del resultado de su gestión del riesgo?</t>
  </si>
  <si>
    <t>1. ¿Tiene la empresa diseñado, documentado e implementado el proceso de Debida Diligencia?</t>
  </si>
  <si>
    <r>
      <t xml:space="preserve">4-10. </t>
    </r>
    <r>
      <rPr>
        <sz val="12"/>
        <rFont val="Times New Roman"/>
        <family val="1"/>
      </rPr>
      <t xml:space="preserve">Para gestionar el Riesgo LAFT, las organizaciones deben validar aspectos finanrieros, legales, reputacionales y antecedentes de la contraparte al momento de la vinculación y durante la ejecución del vínculo contractual.                                                                                                                                                                                   
</t>
    </r>
    <r>
      <rPr>
        <b/>
        <sz val="12"/>
        <rFont val="Times New Roman"/>
        <family val="1"/>
      </rPr>
      <t>Análisis de la empresa:</t>
    </r>
  </si>
  <si>
    <r>
      <t xml:space="preserve">11-14. </t>
    </r>
    <r>
      <rPr>
        <sz val="12"/>
        <rFont val="Times New Roman"/>
        <family val="1"/>
      </rPr>
      <t xml:space="preserve">Además de las medidas de Debida Diligencia adelantadas por la organización, es necesario establecer un proceso de Debida Diligencia Intensificada para los casos de vinculación de PEPs y/o ante situaciones catalogadas como inusuales. 
La Debida Diligencia Intensificada es el proceso mediante el cual la organización adopta medidas adicionales y con mayor intensidad para el conocimiento de la Contraparte, de su negocio, operaciones, productos y el volumen de sus transacciones.
</t>
    </r>
    <r>
      <rPr>
        <b/>
        <sz val="12"/>
        <rFont val="Times New Roman"/>
        <family val="1"/>
      </rPr>
      <t>Análisis de la empresa:</t>
    </r>
  </si>
  <si>
    <t>10. ¿La empresa actualiza la Debida Diligencia de la Contraparte, como mínimo cada dos años?</t>
  </si>
  <si>
    <t>11. ¿La empresa adelanta procesos de debida diligencia para el conocimiento de los beneficiarios finales de las contrapartes?</t>
  </si>
  <si>
    <t>12. ¿El proceso de debida diligencia para el conocimiento del accionista, permite conocer el beneficiario final de la inversión y el origen de los fondos del accionista?</t>
  </si>
  <si>
    <t>13.  ¿La empresa adelanta procesos de debida diligencia intensificada?</t>
  </si>
  <si>
    <r>
      <t>14.</t>
    </r>
    <r>
      <rPr>
        <sz val="12"/>
        <color rgb="FFFF0000"/>
        <rFont val="Times New Roman"/>
        <family val="1"/>
      </rPr>
      <t xml:space="preserve"> </t>
    </r>
    <r>
      <rPr>
        <sz val="12"/>
        <rFont val="Times New Roman"/>
        <family val="1"/>
      </rPr>
      <t>¿Existe una debida diligencia intensificada para el conocimiento de Persona Expuesta Politicamente (PEPs) según el decreto 830 de 2021?</t>
    </r>
  </si>
  <si>
    <t>11. ¿Ha presentado la organización reportes de actividades u operaciones sospechosas ante la Unidad de Información y Analisis Financiero UIAF?</t>
  </si>
  <si>
    <t>TERMINO</t>
  </si>
  <si>
    <t>DEFINICIÓN</t>
  </si>
  <si>
    <t>ASOCIADOS CERCANOS</t>
  </si>
  <si>
    <t xml:space="preserve">Se entenderá por asociados cercanos a las personas jurídicas que tengan como administradores, accionistas, controlantes o gestores alguno de los PEP enlistados en el Decreto 830 de 2021, o que hayan constituido patrimonios autónomos o fiducias en beneficio de estos, o con quienes se mantengan relaciones comerciales, a quienes se les aplicará la debida diligencia de acuerdo con la normatividad vigente. </t>
  </si>
  <si>
    <t>Decreto 1081 de 2015 Artículo 2.1.4.2.10 </t>
  </si>
  <si>
    <t>ÁREA GEOGRÁFICA</t>
  </si>
  <si>
    <t>Es la zona del territorio en donde la empresa desarrolla su actividad.</t>
  </si>
  <si>
    <t>BENEFICIARIO FINAL</t>
  </si>
  <si>
    <t>Entiéndase por beneficiario final la(s) persona(s) natural(es) que finalmente posee(n) o controla(n), directa o indirectamente, a un cliente y/o la persona natural en cuyo nombre se realiza una transacción. Incluye también a la(s) persona(s) natural(es) que ejerzan el control efectivo y/o final, directa o indirectamente, sobre una persona jurídica u otra estructura sin personería jurídica.</t>
  </si>
  <si>
    <r>
      <t>a)</t>
    </r>
    <r>
      <rPr>
        <sz val="12"/>
        <rFont val="Arial Narrow"/>
        <family val="2"/>
      </rPr>
      <t xml:space="preserve"> Son beneficiarios finales de la persona jurídica las siguientes: </t>
    </r>
  </si>
  <si>
    <t>1. Persona natural que, actuando individual o conjuntamente, sea titular, directa o indirectamente, del cinco por ciento (5%) o más del capital o los derechos de voto de la persona jurídica, y/o se beneficie en cinco por ciento (5%) o más de los activos, rendimientos o utilidades de la persona jurídica;</t>
  </si>
  <si>
    <t xml:space="preserve"> 2. Persona natural que, actuando individual o conjuntamente, ejerza control sobre la persona jurídica, por cualquier otro medio diferente a los establecidos en el numeral anterior del presente artículo; o </t>
  </si>
  <si>
    <t xml:space="preserve">3. Cuando no se identifique ninguna persona natural en los términos de los dos numerales anteriores del presente artículo, se debe identificar la persona natural que ostente el cargo de representante legal, salvo que exista una persona natural que ostente una mayor autoridad en relación con las funciones de gestión o dirección de la persona jurídica. </t>
  </si>
  <si>
    <r>
      <t>b)</t>
    </r>
    <r>
      <rPr>
        <sz val="12"/>
        <rFont val="Arial Narrow"/>
        <family val="2"/>
      </rPr>
      <t xml:space="preserve"> Son beneficiarios finales de una estructura sin personería jurídica o de una estructura similar, las siguientes personas naturales que ostenten la calidad de:</t>
    </r>
  </si>
  <si>
    <t xml:space="preserve">1. Fiduciante(s), fideicomitente(s), constituyente(s) o posición similar o equivalente; 2. Fiduciario(s) o posición similar o equivalente; 3. Comité fiduciario, comité financiero o posición similar o equivalente; 4. Fideicomisario(s), beneficiario(s) o beneficiario(s) condicionado(s); y 5. Cualquier otra persona natural que ejerza el control efectivo y/o final, o que tenga derecho a gozar y/o disponer de los activos, beneficios, resultados o utilidades. </t>
  </si>
  <si>
    <t>En caso de que una persona jurídica ostente alguna de las calidades establecidas previamente para las estructuras sin personería jurídica o estructuras similares, será beneficiario final la persona natural que sea beneficiario final de dicha persona jurídica conforme al presente artículo.</t>
  </si>
  <si>
    <t>Ley 2155 de 2021 Artículo 16</t>
  </si>
  <si>
    <t>CONTRAPARTE</t>
  </si>
  <si>
    <t>Es cualquier persona natural o jurídica con la que la empresa tenga vínculos comerciales, de negocios, contractuales o jurídicos de cualquier orden. Entre otros, son contrapartes los asociados, empleados, clientes, contratistas y proveedores de productos de la empresa</t>
  </si>
  <si>
    <t>CORRUPCIÓN PRIVADA</t>
  </si>
  <si>
    <t>El que directamente o por interpuesta persona prometa, ofrezca o conceda a directivos, administradores, empleados o asesores de una sociedad, asociación o fundación una dádiva o cualquier beneficio no justificado para que le favorezca a él o a un tercero, en perjuicio de aquella.</t>
  </si>
  <si>
    <t>Es el proceso mediante el cual la empresa adopta medidas para el conocimiento de la contraparte, de su negocio, operaciones, y productos y el volumen de sus transacciones.</t>
  </si>
  <si>
    <t>DEBIDA DILIGENCIA INTENSIFICADA</t>
  </si>
  <si>
    <t>Es el proceso mediante el cual la empresa adopta medidas adicionales y con mayor intensidad para el conocimiento de la contraparte, de su negocio, operaciones, productos y el volumen de sus transacciones.</t>
  </si>
  <si>
    <t>FINANCIACIÓN DEL TERRORISMO</t>
  </si>
  <si>
    <t>Es un delito que busca destinar bienes o dinero de origen lícito o ilícito para financiar actividades terroristas. Delito regulado en el artículo 345 del código penal colombiano.</t>
  </si>
  <si>
    <t>Es todo acto que provea fondos o utilice servicios financieros, en todo o en parte, para la fabricación, adquisición, posesión, desarrollo, exportación, trasiego de material, fraccionamiento, transporte, trasferencia, deposito o uso dual para propósitos ilegítimos en contravención de las leyes nacionales u obligaciones internacionales, cuando esto último sea aplicable.</t>
  </si>
  <si>
    <t>FACTORES DE RIESGO LA/FT/FPADM</t>
  </si>
  <si>
    <t>Son los posibles elementos o causas generadoras del Riesgo de LA/FT/FPADM para cualquier Empresa Obligada. La Empresa Obligada deberá identificarlos teniendo en cuenta a las contrapartes, los productos, las actividades, los canales y las jurisdicciones, entre otros.</t>
  </si>
  <si>
    <t>GAFI</t>
  </si>
  <si>
    <t>Es el Grupo de Acción Financiera Internacional. Grupo intergubernamental creado en 1989 con el fin de expedir estándares a los países para la lucha contra el LA, el FT y el FPADM.</t>
  </si>
  <si>
    <t>GAFILAT</t>
  </si>
  <si>
    <t>Es el Grupo de Acción Financiera de Latinoamérica, organismo de base regional del GAFI, creado en el año 2000 y en el cual hace parte Colombia.</t>
  </si>
  <si>
    <t>LAVADO DE ACTIVOS</t>
  </si>
  <si>
    <t>LISTAS VINCULANTES</t>
  </si>
  <si>
    <t>Son aquellas listas de personas y entidades asociadas con organizaciones terroristas que son vinculantes para Colombia bajo la legislación colombiana (artículo 20 de la Ley 1121 de 2006) y conforme al derecho internacional.</t>
  </si>
  <si>
    <t>MATRIZ DE RIESGOS LA/FT/FPADM</t>
  </si>
  <si>
    <t>Es uno de los instrumentos que le permite a una empresa identificar, individualizar, segmentar, evaluar y controlar los riesgos LA/FT/FPADM a los que se podría ver expuesta, conforme a los Factores de Riesgo LA/FT/FPADM identificados.</t>
  </si>
  <si>
    <t>MEDIDAS RAZONABLES</t>
  </si>
  <si>
    <t>Son las acciones suficientes, apropiadas y medibles en calidad y cantidad para mitigar el Riesgo LA/FT/FPADM, teniendo en cuenta los riesgos propios de la Empresa Obligada y su materialidad.</t>
  </si>
  <si>
    <t>OFICIAL DE CUMPLIMIENTO</t>
  </si>
  <si>
    <t>Es la persona natural designada por la Empresa Obligada que está encargada de promover, desarrollar y velar por el cumplimiento de los procedimientos específicos de prevención, actualización y mitigación del Riesgo LA/FT/FPADM.</t>
  </si>
  <si>
    <t>OPERACIÓN INUSUAL</t>
  </si>
  <si>
    <t>Es la operación cuya cuantía o características no guardan relación con la actividad económica ordinaria o normal de la Empresa Obligada o, que por su número, cantidad o características no se enmarca en las pautas de normalidad o prácticas ordinarias de los negocios en un sector, en una industria o con una clase de contraparte.</t>
  </si>
  <si>
    <t>OPERACIÓN SOSPECHOSA</t>
  </si>
  <si>
    <t>Es la Operación Inusual que, además, de acuerdo con los usos y costumbres de la actividad de que se trate, no ha podido ser razonablemente justificada. Este tipo de operaciones incluye las operaciones intentadas o rechazadas que contengan características que les otorguen el carácter de sospechosas.</t>
  </si>
  <si>
    <t>PEP</t>
  </si>
  <si>
    <t>Significa personas expuestas políticamente, es decir, son los servidores públicos de cualquier sistema de nomenclatura y clasificación de empleos de la administración pública nacional y territorial, cuando en los cargos que ocupen, tengan en las funciones del área a la que pertenecen o en las de la ficha del empleo que ocupan, bajo su responsabilidad directa o por delegación, la dirección general, de formulación de políticas institucionales y de adopción de planes, programas y proyectos, el manejo directo de bienes, dineros o valores del Estado. Estos pueden ser a través de ordenación de gasto, contratación pública, gerencia de proyectos de inversión, pagos, liquidaciones, administración de bienes muebles e inmuebles. Incluye también a las PEP Extranjeras y las PEP de Organizaciones Internacionales.</t>
  </si>
  <si>
    <t>Decreto 830 de 2021 Artículo 2.1.4.2.3</t>
  </si>
  <si>
    <t>PEP DE ORGANIZACIONES INTERNACIONALES</t>
  </si>
  <si>
    <t>Son aquellas personas naturales que ejercen funciones directivas en una organización internacional, tales como la Organización de Naciones Unidas, Organización para la Cooperación y el Desarrollo Económicos, el Fondo de las Naciones Unidas para la Infancia (UNICEF) y la Organización de Estados Americanos, entre otros (vr.gr. directores, subdirectores, miembros de junta directiva o cualquier persona que ejerza una función equivalente).</t>
  </si>
  <si>
    <t>PEP EXTRANJERAS</t>
  </si>
  <si>
    <t xml:space="preserve">Son aquellas personas naturales que desempeñan funciones públicas prominentes y destacadas en otro país. Se entienden como PEPs Extranjeras (i) jefes de Estado, jefes de Gobierno, Ministros, subsecretarios o secretarios de Estado; (ii) congresistas o parlamentarios; (iii) miembros de tribunales supremos, tribunales constitucionales u otras altas instancias judiciales cuyas decisiones no admitan normalmente recurso, salvo en circunstancias excepcionales; (iv) miembros de tribunales o de las juntas directivas de bancos centrales: (v) embajadores, encargados de negocios altos funcionarios de las fuerzas armadas, (vi) miembros de los órganos administrativos, de gestión o de supervisión de empresas de propiedad estatal y (vii) representantes legales, directores, subdirectores y/o miembros de las juntas directivas de organizaciones internacionales.  </t>
  </si>
  <si>
    <t>En ningún caso, dichas categorías comprenden funcionarios de niveles intermedios o inferiores respecto a los mencionados en el inciso anterior.</t>
  </si>
  <si>
    <t> La calidad de Personas Expuestas Políticamente Extranjeras se mantendrá en el tiempo, durante el ejercicio del cargo y por dos (2) años más desde la dejación, renuncia, despido o declaración de insubsistencia del nombramiento, o de cualquier otra forma de desvinculación, o terminación del contrato.</t>
  </si>
  <si>
    <t>Decreto 1081 de 2015 Artículo 2.1.4.2.9</t>
  </si>
  <si>
    <t>POLÍTICA LA/FT/FPADM</t>
  </si>
  <si>
    <t>Son los lineamientos generales que debe adoptar cada Empresa Obligada para que esté en condiciones de identificar, evaluar, prevenir y mitigar el Riesgo LA/FT/FPADM y los riesgos asociados. Cada una de las etapas y elementos del SAGRILAFT debe contar con unas políticas claras y efectivamente aplicables. Las políticas deben incorporarse en el manual de procedimientos que oriente la actuación de los funcionarios de la Empresa para el funcionamiento del SAGRILAFT y establecer consecuencias y las sanciones frente a su inobservancia.</t>
  </si>
  <si>
    <t>PRODUCTOS</t>
  </si>
  <si>
    <t>Son los bienes y servicios que produce, comercializa, transforma u ofrece la Empresa o adquiere de un tercero.</t>
  </si>
  <si>
    <t>RIESGO LA/FT/FPADM:</t>
  </si>
  <si>
    <t>Es la posibilidad de pérdida o daño que puede sufrir una Empresa por su propensión a ser utilizada directamente o a través de sus operaciones como instrumento para el Lavado de Activos y/o canalización de recursos hacia la realización de actividades terroristas o el Financiamiento de la Proliferación de Armas de Destrucción Masiva, o cuando se pretenda el ocultamiento de Activos provenientes de dichas actividades. Las contingencias inherentes al LA/FT/FPADM se materializan a través de riesgos tales como el Riesgo de Contagio, Riesgo Legal, Riesgo Operativo, Riesgo Reputacional y los demás a los que se expone la Empresa, con el consecuente efecto económico negativo que ello puede representar para su estabilidad financiera, cuando es utilizada para tales actividades.</t>
  </si>
  <si>
    <t>RIESGO DE CONTAGIO</t>
  </si>
  <si>
    <t>Es la posibilidad de pérdida que una Empresa puede sufrir, directa o indirectamente, por una acción o experiencia de una Contraparte.</t>
  </si>
  <si>
    <t>RIESGO LEGAL</t>
  </si>
  <si>
    <t>Es la posibilidad de pérdida en que incurre una Empresa al ser sancionada u obligada a indemnizar daños como resultado del incumplimiento de normas o regulaciones y obligaciones contractuales. Surge también como consecuencia de fallas en los contratos y transacciones, derivadas de actuaciones malintencionadas, negligencia o actos involuntarios que afectan la formalización o ejecución de contratos o transacciones.</t>
  </si>
  <si>
    <t>RIESGO OPERATIVO</t>
  </si>
  <si>
    <t>Es la posibilidad de incurrir en pérdidas por deficiencias, fallas o inadecuaciones, en el recurso humano, los procesos, la tecnología, la infraestructura o por la ocurrencia de acontecimientos externos. Esta definición incluye el Riesgo Legal y el Riesgo Reputacional, asociados a tales factores.</t>
  </si>
  <si>
    <t>RIESGO REPUTACIONAL</t>
  </si>
  <si>
    <t>Es la posibilidad de pérdida en que incurre una Empresa por desprestigio, mala imagen, publicidad negativa, cierta o no, respecto de la organización y sus prácticas de negocios, que cause pérdida de clientes, disminución de ingresos o procesos judiciales.</t>
  </si>
  <si>
    <t>RIESGO INHERENTE</t>
  </si>
  <si>
    <t>Es el nivel de riesgo propio de la actividad, sin tener en cuenta el efecto de los controles.</t>
  </si>
  <si>
    <t>RIESGO RESIDUAL</t>
  </si>
  <si>
    <t>Es el nivel resultante del riesgo después de aplicar los controles.</t>
  </si>
  <si>
    <t>ROS</t>
  </si>
  <si>
    <t>Es el reporte de Operaciones Sospechosas. Es aquella operación que por su número, cantidad o características no se enmarca en el sistema y prácticas normales del negocio, de una industria o de un sector determinado y, además que de acuerdo con los usos y costumbres de la actividad que se trate, no ha podido ser razonablemente justificada.</t>
  </si>
  <si>
    <t>SIREL</t>
  </si>
  <si>
    <t>Es el sistema de reporte en línea administrado por la UIAF.</t>
  </si>
  <si>
    <t>SAGRILAFT</t>
  </si>
  <si>
    <t>Es el sistema de autocontrol y gestión del riesgo integral de LA/FT/FPADM</t>
  </si>
  <si>
    <t>SOBORNO TRASNACIONAL</t>
  </si>
  <si>
    <t>Es el acto el acto en virtud de¡ cual, una persona jurídica, por medio de sus Empleados, administradores, Asociados, Contratistas o Sociedades Subordinadas, da, ofrece o promete a un servidor público extranjero, de manera directa o indirecta: (i) sumas de dinero, (u) objetos de valor pecuniario o (iii) cualquier beneficio o utilidad a cambio de que dicho servidor público realice omita o retarde cualquier acto relacionado con sus funciones y en relación con un negocio o transacción internacional.</t>
  </si>
  <si>
    <t>UIAF</t>
  </si>
  <si>
    <t>Es la Unidad de Información y Análisis Financiero, la cual es la unidad de inteligencia financiera de Colombia, con las funciones de intervenir en la economía para prevenir y detectar el LA/FT/FPADM</t>
  </si>
  <si>
    <t>FINANCIACIÓN DE LA PROLIFERACIÓN DE ARMAS DE DESTRUCCIÓN MASIVA</t>
  </si>
  <si>
    <t>Es el delito tipificado en el artículo 323 del Código Penal Colombiano.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</si>
</sst>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name val="Calibri"/>
      <scheme val="minor"/>
    </font>
    <font>
      <sz val="11"/>
      <color theme="1"/>
      <name val="Calibri"/>
      <family val="2"/>
      <scheme val="minor"/>
    </font>
    <font>
      <sz val="11"/>
      <name val="Calibri"/>
      <family val="2"/>
    </font>
    <font>
      <b/>
      <sz val="11"/>
      <name val="Aptos"/>
      <family val="2"/>
    </font>
    <font>
      <sz val="12"/>
      <color theme="1"/>
      <name val="Times New Roman"/>
      <family val="1"/>
    </font>
    <font>
      <b/>
      <sz val="12"/>
      <color theme="1"/>
      <name val="Times New Roman"/>
      <family val="1"/>
    </font>
    <font>
      <b/>
      <sz val="11"/>
      <color theme="1"/>
      <name val="Times New Roman"/>
      <family val="1"/>
    </font>
    <font>
      <sz val="12"/>
      <color rgb="FF000000"/>
      <name val="Times New Roman"/>
      <family val="1"/>
    </font>
    <font>
      <sz val="12"/>
      <name val="Times New Roman"/>
      <family val="1"/>
    </font>
    <font>
      <sz val="11"/>
      <name val="Calibri"/>
      <family val="2"/>
    </font>
    <font>
      <sz val="12"/>
      <color rgb="FFFF0000"/>
      <name val="Times New Roman"/>
      <family val="1"/>
    </font>
    <font>
      <b/>
      <sz val="12"/>
      <name val="Times New Roman"/>
      <family val="1"/>
    </font>
    <font>
      <sz val="11"/>
      <name val="Calibri"/>
      <family val="2"/>
      <scheme val="minor"/>
    </font>
    <font>
      <sz val="11"/>
      <name val="Times New Roman"/>
      <family val="1"/>
    </font>
    <font>
      <b/>
      <sz val="11"/>
      <name val="Times New Roman"/>
      <family val="1"/>
    </font>
    <font>
      <b/>
      <sz val="10"/>
      <name val="Times New Roman"/>
      <family val="1"/>
    </font>
    <font>
      <b/>
      <sz val="14"/>
      <name val="Times New Roman"/>
      <family val="1"/>
    </font>
    <font>
      <b/>
      <sz val="12"/>
      <color rgb="FFFFFFFF"/>
      <name val="Arial Narrow"/>
      <family val="2"/>
    </font>
    <font>
      <b/>
      <sz val="12"/>
      <name val="Arial Narrow"/>
      <family val="2"/>
    </font>
    <font>
      <sz val="12"/>
      <name val="Arial Narrow"/>
      <family val="2"/>
    </font>
    <font>
      <i/>
      <sz val="12"/>
      <color rgb="FF000000"/>
      <name val="Arial Narrow"/>
      <family val="2"/>
    </font>
    <font>
      <i/>
      <sz val="12"/>
      <name val="Arial Narrow"/>
      <family val="2"/>
    </font>
    <font>
      <sz val="12"/>
      <color rgb="FF000000"/>
      <name val="Arial Narrow"/>
      <family val="2"/>
    </font>
  </fonts>
  <fills count="4">
    <fill>
      <patternFill patternType="none"/>
    </fill>
    <fill>
      <patternFill patternType="gray125"/>
    </fill>
    <fill>
      <patternFill patternType="solid">
        <fgColor theme="5"/>
        <bgColor indexed="64"/>
      </patternFill>
    </fill>
    <fill>
      <patternFill patternType="solid">
        <fgColor theme="5" tint="0.79998168889431442"/>
        <bgColor indexed="64"/>
      </patternFill>
    </fill>
  </fills>
  <borders count="56">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1" fillId="0" borderId="1"/>
    <xf numFmtId="9" fontId="12" fillId="0" borderId="0" applyFont="0" applyFill="0" applyBorder="0" applyAlignment="0" applyProtection="0"/>
  </cellStyleXfs>
  <cellXfs count="157">
    <xf numFmtId="0" fontId="0" fillId="0" borderId="0" xfId="0"/>
    <xf numFmtId="0" fontId="4" fillId="0" borderId="1" xfId="1" applyFont="1"/>
    <xf numFmtId="0" fontId="4" fillId="0" borderId="1" xfId="1" applyFont="1" applyAlignment="1">
      <alignment horizontal="center"/>
    </xf>
    <xf numFmtId="0" fontId="4" fillId="0" borderId="15" xfId="1" applyFont="1" applyBorder="1"/>
    <xf numFmtId="0" fontId="4" fillId="0" borderId="16" xfId="1" applyFont="1" applyBorder="1"/>
    <xf numFmtId="0" fontId="4" fillId="0" borderId="1" xfId="1" applyFont="1" applyAlignment="1">
      <alignment wrapText="1"/>
    </xf>
    <xf numFmtId="0" fontId="8" fillId="0" borderId="0" xfId="0" applyFont="1" applyAlignment="1">
      <alignment wrapText="1"/>
    </xf>
    <xf numFmtId="0" fontId="5" fillId="2" borderId="36" xfId="1" applyFont="1" applyFill="1" applyBorder="1" applyAlignment="1">
      <alignment horizontal="center" vertical="center"/>
    </xf>
    <xf numFmtId="0" fontId="6" fillId="2" borderId="14" xfId="1" applyFont="1" applyFill="1" applyBorder="1" applyAlignment="1">
      <alignment horizontal="center" vertical="center"/>
    </xf>
    <xf numFmtId="10" fontId="4" fillId="0" borderId="47" xfId="2" applyNumberFormat="1" applyFont="1" applyBorder="1" applyAlignment="1">
      <alignment vertical="center" wrapText="1"/>
    </xf>
    <xf numFmtId="10" fontId="4" fillId="0" borderId="48" xfId="2" applyNumberFormat="1" applyFont="1" applyBorder="1" applyAlignment="1">
      <alignment vertical="center" wrapText="1"/>
    </xf>
    <xf numFmtId="10" fontId="4" fillId="0" borderId="49" xfId="2" applyNumberFormat="1" applyFont="1" applyBorder="1" applyAlignment="1">
      <alignment vertical="center" wrapText="1"/>
    </xf>
    <xf numFmtId="0" fontId="4" fillId="0" borderId="21" xfId="1" applyFont="1" applyBorder="1" applyAlignment="1">
      <alignment horizontal="center" vertical="center" wrapText="1"/>
    </xf>
    <xf numFmtId="0" fontId="4" fillId="0" borderId="23" xfId="1" applyFont="1" applyBorder="1" applyAlignment="1">
      <alignment horizontal="center" vertical="center" wrapText="1"/>
    </xf>
    <xf numFmtId="0" fontId="4" fillId="0" borderId="26" xfId="1" applyFont="1" applyBorder="1" applyAlignment="1">
      <alignment horizontal="center" vertical="center" wrapText="1"/>
    </xf>
    <xf numFmtId="10" fontId="4" fillId="0" borderId="20" xfId="1" applyNumberFormat="1" applyFont="1" applyBorder="1" applyAlignment="1">
      <alignment horizontal="center" vertical="center"/>
    </xf>
    <xf numFmtId="10" fontId="4" fillId="0" borderId="50" xfId="1" applyNumberFormat="1" applyFont="1" applyBorder="1" applyAlignment="1">
      <alignment horizontal="center" vertical="center"/>
    </xf>
    <xf numFmtId="0" fontId="6" fillId="2" borderId="47" xfId="1" applyFont="1" applyFill="1" applyBorder="1" applyAlignment="1">
      <alignment horizontal="center" vertical="center"/>
    </xf>
    <xf numFmtId="0" fontId="5" fillId="2" borderId="21" xfId="1" applyFont="1" applyFill="1" applyBorder="1" applyAlignment="1">
      <alignment horizontal="center" vertical="center"/>
    </xf>
    <xf numFmtId="9" fontId="4" fillId="0" borderId="51" xfId="2" applyFont="1" applyBorder="1" applyAlignment="1">
      <alignment horizontal="left" vertical="center" wrapText="1"/>
    </xf>
    <xf numFmtId="10" fontId="4" fillId="0" borderId="52" xfId="2" applyNumberFormat="1" applyFont="1" applyBorder="1" applyAlignment="1">
      <alignment vertical="center" wrapText="1"/>
    </xf>
    <xf numFmtId="0" fontId="13" fillId="0" borderId="0" xfId="0" applyFont="1"/>
    <xf numFmtId="1" fontId="13" fillId="0" borderId="0" xfId="2" applyNumberFormat="1" applyFont="1"/>
    <xf numFmtId="10" fontId="13" fillId="0" borderId="0" xfId="2" applyNumberFormat="1" applyFont="1"/>
    <xf numFmtId="0" fontId="13" fillId="0" borderId="37" xfId="0" applyFont="1" applyBorder="1" applyAlignment="1">
      <alignment wrapText="1"/>
    </xf>
    <xf numFmtId="0" fontId="13" fillId="0" borderId="38" xfId="0" applyFont="1" applyBorder="1" applyAlignment="1">
      <alignment wrapText="1"/>
    </xf>
    <xf numFmtId="0" fontId="13" fillId="0" borderId="39" xfId="0" applyFont="1" applyBorder="1" applyAlignment="1">
      <alignment wrapText="1"/>
    </xf>
    <xf numFmtId="0" fontId="14" fillId="0" borderId="2" xfId="0" applyFont="1" applyBorder="1" applyAlignment="1">
      <alignment horizontal="center" vertical="center"/>
    </xf>
    <xf numFmtId="0" fontId="13" fillId="0" borderId="2" xfId="0" applyFont="1" applyBorder="1"/>
    <xf numFmtId="1" fontId="13" fillId="0" borderId="2" xfId="2" applyNumberFormat="1" applyFont="1" applyBorder="1"/>
    <xf numFmtId="0" fontId="15" fillId="0" borderId="9" xfId="0" applyFont="1" applyBorder="1" applyAlignment="1">
      <alignment horizontal="center" vertical="center" wrapText="1"/>
    </xf>
    <xf numFmtId="1" fontId="15" fillId="0" borderId="20" xfId="2" applyNumberFormat="1" applyFont="1" applyBorder="1" applyAlignment="1">
      <alignment horizontal="center" vertical="center" wrapText="1"/>
    </xf>
    <xf numFmtId="0" fontId="15" fillId="0" borderId="10" xfId="0" applyFont="1" applyBorder="1" applyAlignment="1">
      <alignment horizontal="center" vertical="center" wrapText="1"/>
    </xf>
    <xf numFmtId="10" fontId="15" fillId="0" borderId="20" xfId="2" applyNumberFormat="1" applyFont="1" applyBorder="1" applyAlignment="1">
      <alignment horizontal="center" vertical="center" wrapText="1"/>
    </xf>
    <xf numFmtId="10" fontId="15" fillId="0" borderId="10" xfId="2" applyNumberFormat="1" applyFont="1" applyBorder="1" applyAlignment="1">
      <alignment horizontal="center" vertical="center" wrapText="1"/>
    </xf>
    <xf numFmtId="9" fontId="13" fillId="0" borderId="40" xfId="2" applyFont="1" applyBorder="1" applyAlignment="1">
      <alignment horizontal="center"/>
    </xf>
    <xf numFmtId="0" fontId="13" fillId="0" borderId="41" xfId="0" applyFont="1" applyBorder="1" applyAlignment="1">
      <alignment horizontal="center"/>
    </xf>
    <xf numFmtId="10" fontId="13" fillId="0" borderId="40" xfId="2" applyNumberFormat="1" applyFont="1" applyBorder="1" applyAlignment="1">
      <alignment horizontal="center"/>
    </xf>
    <xf numFmtId="10" fontId="13" fillId="0" borderId="41" xfId="2" applyNumberFormat="1" applyFont="1" applyBorder="1" applyAlignment="1">
      <alignment horizontal="center"/>
    </xf>
    <xf numFmtId="9" fontId="13" fillId="0" borderId="23" xfId="2" applyFont="1" applyBorder="1" applyAlignment="1">
      <alignment horizontal="center"/>
    </xf>
    <xf numFmtId="0" fontId="13" fillId="0" borderId="42" xfId="0" applyFont="1" applyBorder="1" applyAlignment="1">
      <alignment horizontal="center"/>
    </xf>
    <xf numFmtId="10" fontId="13" fillId="0" borderId="23" xfId="2" applyNumberFormat="1" applyFont="1" applyBorder="1" applyAlignment="1">
      <alignment horizontal="center"/>
    </xf>
    <xf numFmtId="10" fontId="13" fillId="0" borderId="42" xfId="2" applyNumberFormat="1" applyFont="1" applyBorder="1" applyAlignment="1">
      <alignment horizontal="center"/>
    </xf>
    <xf numFmtId="9" fontId="13" fillId="0" borderId="26" xfId="2" applyFont="1" applyBorder="1" applyAlignment="1">
      <alignment horizontal="center"/>
    </xf>
    <xf numFmtId="0" fontId="13" fillId="0" borderId="43" xfId="0" applyFont="1" applyBorder="1" applyAlignment="1">
      <alignment horizontal="center"/>
    </xf>
    <xf numFmtId="10" fontId="13" fillId="0" borderId="26" xfId="2" applyNumberFormat="1" applyFont="1" applyBorder="1" applyAlignment="1">
      <alignment horizontal="center"/>
    </xf>
    <xf numFmtId="10" fontId="13" fillId="0" borderId="43" xfId="2" applyNumberFormat="1" applyFont="1" applyBorder="1" applyAlignment="1">
      <alignment horizontal="center"/>
    </xf>
    <xf numFmtId="0" fontId="12" fillId="0" borderId="0" xfId="0" applyFont="1"/>
    <xf numFmtId="0" fontId="3" fillId="0" borderId="2" xfId="0" applyFont="1"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10" fontId="14" fillId="0" borderId="2" xfId="2" applyNumberFormat="1" applyFont="1" applyBorder="1" applyAlignment="1">
      <alignment horizontal="center"/>
    </xf>
    <xf numFmtId="10" fontId="4" fillId="0" borderId="28" xfId="2" applyNumberFormat="1" applyFont="1" applyBorder="1" applyAlignment="1">
      <alignment horizontal="right" vertical="center" wrapText="1"/>
    </xf>
    <xf numFmtId="10" fontId="4" fillId="0" borderId="29" xfId="2" applyNumberFormat="1" applyFont="1" applyBorder="1" applyAlignment="1">
      <alignment horizontal="right" vertical="center" wrapText="1"/>
    </xf>
    <xf numFmtId="10" fontId="4" fillId="0" borderId="24" xfId="2" applyNumberFormat="1" applyFont="1" applyBorder="1" applyAlignment="1">
      <alignment horizontal="right" vertical="center"/>
    </xf>
    <xf numFmtId="10" fontId="4" fillId="0" borderId="25" xfId="2" applyNumberFormat="1" applyFont="1" applyBorder="1" applyAlignment="1">
      <alignment horizontal="right" vertical="center"/>
    </xf>
    <xf numFmtId="0" fontId="16" fillId="0" borderId="9" xfId="0" applyFont="1" applyBorder="1" applyAlignment="1">
      <alignment horizontal="center"/>
    </xf>
    <xf numFmtId="0" fontId="16" fillId="0" borderId="10" xfId="0" applyFont="1" applyBorder="1" applyAlignment="1">
      <alignment horizontal="center"/>
    </xf>
    <xf numFmtId="0" fontId="16" fillId="0" borderId="11" xfId="0" applyFont="1" applyBorder="1" applyAlignment="1">
      <alignment horizontal="center"/>
    </xf>
    <xf numFmtId="0" fontId="5" fillId="2" borderId="9" xfId="1" applyFont="1" applyFill="1" applyBorder="1" applyAlignment="1">
      <alignment horizontal="center"/>
    </xf>
    <xf numFmtId="0" fontId="5" fillId="2" borderId="10" xfId="1" applyFont="1" applyFill="1" applyBorder="1" applyAlignment="1">
      <alignment horizontal="center"/>
    </xf>
    <xf numFmtId="0" fontId="5" fillId="2" borderId="11" xfId="1" applyFont="1" applyFill="1" applyBorder="1" applyAlignment="1">
      <alignment horizontal="center"/>
    </xf>
    <xf numFmtId="0" fontId="4" fillId="0" borderId="12" xfId="1" applyFont="1" applyBorder="1" applyAlignment="1">
      <alignment horizontal="left" vertical="top" wrapText="1"/>
    </xf>
    <xf numFmtId="0" fontId="4" fillId="0" borderId="13" xfId="1" applyFont="1" applyBorder="1" applyAlignment="1">
      <alignment horizontal="left" vertical="top" wrapText="1"/>
    </xf>
    <xf numFmtId="0" fontId="4" fillId="0" borderId="14" xfId="1" applyFont="1" applyBorder="1" applyAlignment="1">
      <alignment horizontal="left" vertical="top" wrapText="1"/>
    </xf>
    <xf numFmtId="0" fontId="4" fillId="0" borderId="15" xfId="1" applyFont="1" applyBorder="1" applyAlignment="1">
      <alignment horizontal="left" vertical="top" wrapText="1"/>
    </xf>
    <xf numFmtId="0" fontId="4" fillId="0" borderId="1" xfId="1" applyFont="1" applyAlignment="1">
      <alignment horizontal="left" vertical="top" wrapText="1"/>
    </xf>
    <xf numFmtId="0" fontId="4" fillId="0" borderId="16" xfId="1" applyFont="1" applyBorder="1" applyAlignment="1">
      <alignment horizontal="left" vertical="top" wrapText="1"/>
    </xf>
    <xf numFmtId="0" fontId="4" fillId="0" borderId="17" xfId="1" applyFont="1" applyBorder="1" applyAlignment="1">
      <alignment horizontal="left" vertical="top" wrapText="1"/>
    </xf>
    <xf numFmtId="0" fontId="4" fillId="0" borderId="18" xfId="1" applyFont="1" applyBorder="1" applyAlignment="1">
      <alignment horizontal="left" vertical="top" wrapText="1"/>
    </xf>
    <xf numFmtId="0" fontId="4" fillId="0" borderId="19" xfId="1" applyFont="1" applyBorder="1" applyAlignment="1">
      <alignment horizontal="left" vertical="top" wrapText="1"/>
    </xf>
    <xf numFmtId="0" fontId="4" fillId="0" borderId="22" xfId="1" applyFont="1" applyBorder="1" applyAlignment="1">
      <alignment horizontal="left" vertical="center" wrapText="1"/>
    </xf>
    <xf numFmtId="0" fontId="4" fillId="0" borderId="2" xfId="1" applyFont="1" applyBorder="1" applyAlignment="1">
      <alignment horizontal="left" vertical="center" wrapText="1"/>
    </xf>
    <xf numFmtId="0" fontId="4" fillId="0" borderId="45" xfId="1" applyFont="1" applyBorder="1" applyAlignment="1">
      <alignment horizontal="left" vertical="center" wrapText="1"/>
    </xf>
    <xf numFmtId="0" fontId="5" fillId="2" borderId="12" xfId="1" applyFont="1" applyFill="1" applyBorder="1" applyAlignment="1">
      <alignment horizontal="center"/>
    </xf>
    <xf numFmtId="0" fontId="5" fillId="2" borderId="13" xfId="1" applyFont="1" applyFill="1" applyBorder="1" applyAlignment="1">
      <alignment horizontal="center"/>
    </xf>
    <xf numFmtId="0" fontId="5" fillId="2" borderId="14" xfId="1" applyFont="1" applyFill="1" applyBorder="1" applyAlignment="1">
      <alignment horizontal="center"/>
    </xf>
    <xf numFmtId="0" fontId="8" fillId="0" borderId="22" xfId="1" applyFont="1" applyBorder="1" applyAlignment="1">
      <alignment horizontal="left" vertical="top" wrapText="1"/>
    </xf>
    <xf numFmtId="0" fontId="8" fillId="0" borderId="2" xfId="1" applyFont="1" applyBorder="1" applyAlignment="1">
      <alignment horizontal="left" vertical="top" wrapText="1"/>
    </xf>
    <xf numFmtId="0" fontId="8" fillId="0" borderId="27" xfId="1" applyFont="1" applyBorder="1" applyAlignment="1">
      <alignment horizontal="left" vertical="top" wrapText="1"/>
    </xf>
    <xf numFmtId="0" fontId="5" fillId="0" borderId="22" xfId="1" applyFont="1" applyBorder="1" applyAlignment="1">
      <alignment horizontal="left" vertical="top" wrapText="1"/>
    </xf>
    <xf numFmtId="0" fontId="4" fillId="0" borderId="2" xfId="1" applyFont="1" applyBorder="1" applyAlignment="1">
      <alignment horizontal="left" vertical="top" wrapText="1"/>
    </xf>
    <xf numFmtId="0" fontId="4" fillId="0" borderId="27" xfId="1" applyFont="1" applyBorder="1" applyAlignment="1">
      <alignment horizontal="left" vertical="top" wrapText="1"/>
    </xf>
    <xf numFmtId="0" fontId="5" fillId="0" borderId="9" xfId="1" applyFont="1" applyBorder="1" applyAlignment="1">
      <alignment horizontal="right" vertical="center" wrapText="1"/>
    </xf>
    <xf numFmtId="0" fontId="5" fillId="0" borderId="10" xfId="1" applyFont="1" applyBorder="1" applyAlignment="1">
      <alignment horizontal="right" vertical="center" wrapText="1"/>
    </xf>
    <xf numFmtId="0" fontId="5" fillId="0" borderId="11" xfId="1" applyFont="1" applyBorder="1" applyAlignment="1">
      <alignment horizontal="right" vertical="center" wrapText="1"/>
    </xf>
    <xf numFmtId="0" fontId="4" fillId="0" borderId="12" xfId="1" applyFont="1" applyBorder="1" applyAlignment="1">
      <alignment horizontal="left" vertical="center" wrapText="1"/>
    </xf>
    <xf numFmtId="0" fontId="4" fillId="0" borderId="13" xfId="1" applyFont="1" applyBorder="1" applyAlignment="1">
      <alignment horizontal="left" vertical="center"/>
    </xf>
    <xf numFmtId="0" fontId="4" fillId="0" borderId="14" xfId="1" applyFont="1" applyBorder="1" applyAlignment="1">
      <alignment horizontal="left" vertical="center"/>
    </xf>
    <xf numFmtId="0" fontId="4" fillId="0" borderId="15" xfId="1" applyFont="1" applyBorder="1" applyAlignment="1">
      <alignment horizontal="left" vertical="center"/>
    </xf>
    <xf numFmtId="0" fontId="4" fillId="0" borderId="1" xfId="1" applyFont="1" applyAlignment="1">
      <alignment horizontal="left" vertical="center"/>
    </xf>
    <xf numFmtId="0" fontId="4" fillId="0" borderId="16" xfId="1" applyFont="1" applyBorder="1" applyAlignment="1">
      <alignment horizontal="left" vertical="center"/>
    </xf>
    <xf numFmtId="0" fontId="4" fillId="0" borderId="17" xfId="1" applyFont="1" applyBorder="1" applyAlignment="1">
      <alignment horizontal="left" vertical="center"/>
    </xf>
    <xf numFmtId="0" fontId="4" fillId="0" borderId="18" xfId="1" applyFont="1" applyBorder="1" applyAlignment="1">
      <alignment horizontal="left" vertical="center"/>
    </xf>
    <xf numFmtId="0" fontId="4" fillId="0" borderId="19" xfId="1" applyFont="1" applyBorder="1" applyAlignment="1">
      <alignment horizontal="left" vertical="center"/>
    </xf>
    <xf numFmtId="0" fontId="5" fillId="2" borderId="33" xfId="1" applyFont="1" applyFill="1" applyBorder="1" applyAlignment="1">
      <alignment horizontal="center" vertical="center"/>
    </xf>
    <xf numFmtId="0" fontId="5" fillId="2" borderId="34" xfId="1" applyFont="1" applyFill="1" applyBorder="1" applyAlignment="1">
      <alignment horizontal="center" vertical="center"/>
    </xf>
    <xf numFmtId="0" fontId="5" fillId="2" borderId="35" xfId="1" applyFont="1" applyFill="1" applyBorder="1" applyAlignment="1">
      <alignment horizontal="center" vertical="center"/>
    </xf>
    <xf numFmtId="0" fontId="4" fillId="0" borderId="28" xfId="1" applyFont="1" applyBorder="1" applyAlignment="1">
      <alignment horizontal="left" vertical="center" wrapText="1"/>
    </xf>
    <xf numFmtId="0" fontId="4" fillId="0" borderId="29" xfId="1" applyFont="1" applyBorder="1" applyAlignment="1">
      <alignment horizontal="left" vertical="center" wrapText="1"/>
    </xf>
    <xf numFmtId="0" fontId="4" fillId="0" borderId="44" xfId="1" applyFont="1" applyBorder="1" applyAlignment="1">
      <alignment horizontal="left" vertical="center" wrapText="1"/>
    </xf>
    <xf numFmtId="0" fontId="5" fillId="0" borderId="17" xfId="1" applyFont="1" applyBorder="1" applyAlignment="1">
      <alignment horizontal="right" vertical="center" wrapText="1"/>
    </xf>
    <xf numFmtId="0" fontId="5" fillId="0" borderId="18" xfId="1" applyFont="1" applyBorder="1" applyAlignment="1">
      <alignment horizontal="right" vertical="center" wrapText="1"/>
    </xf>
    <xf numFmtId="0" fontId="5" fillId="0" borderId="19" xfId="1" applyFont="1" applyBorder="1" applyAlignment="1">
      <alignment horizontal="right" vertical="center" wrapTex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46" xfId="1" applyFont="1" applyBorder="1" applyAlignment="1">
      <alignment horizontal="left" vertical="center" wrapText="1"/>
    </xf>
    <xf numFmtId="0" fontId="4" fillId="0" borderId="22" xfId="1" applyFont="1" applyBorder="1" applyAlignment="1">
      <alignment horizontal="left" vertical="top" wrapText="1"/>
    </xf>
    <xf numFmtId="0" fontId="7" fillId="0" borderId="22" xfId="0" applyFont="1" applyBorder="1" applyAlignment="1">
      <alignment horizontal="left" vertical="center" wrapText="1"/>
    </xf>
    <xf numFmtId="0" fontId="2" fillId="0" borderId="2" xfId="0" applyFont="1" applyBorder="1"/>
    <xf numFmtId="0" fontId="2" fillId="0" borderId="45" xfId="0" applyFont="1" applyBorder="1"/>
    <xf numFmtId="0" fontId="7" fillId="0" borderId="28" xfId="0" applyFont="1" applyBorder="1" applyAlignment="1">
      <alignment horizontal="left" vertical="center" wrapText="1"/>
    </xf>
    <xf numFmtId="0" fontId="2" fillId="0" borderId="29" xfId="0" applyFont="1" applyBorder="1"/>
    <xf numFmtId="0" fontId="2" fillId="0" borderId="44" xfId="0" applyFont="1" applyBorder="1"/>
    <xf numFmtId="0" fontId="5" fillId="2" borderId="28" xfId="1" applyFont="1" applyFill="1" applyBorder="1" applyAlignment="1">
      <alignment horizontal="center" vertical="center"/>
    </xf>
    <xf numFmtId="0" fontId="5" fillId="2" borderId="29" xfId="1" applyFont="1" applyFill="1" applyBorder="1" applyAlignment="1">
      <alignment horizontal="center" vertical="center"/>
    </xf>
    <xf numFmtId="0" fontId="5" fillId="2" borderId="44" xfId="1" applyFont="1" applyFill="1" applyBorder="1" applyAlignment="1">
      <alignment horizontal="center" vertical="center"/>
    </xf>
    <xf numFmtId="0" fontId="8" fillId="0" borderId="22" xfId="0" applyFont="1" applyBorder="1" applyAlignment="1">
      <alignment horizontal="left" vertical="center" wrapText="1"/>
    </xf>
    <xf numFmtId="0" fontId="9" fillId="0" borderId="2" xfId="0" applyFont="1" applyBorder="1"/>
    <xf numFmtId="0" fontId="9" fillId="0" borderId="45" xfId="0" applyFont="1" applyBorder="1"/>
    <xf numFmtId="0" fontId="8" fillId="0" borderId="28" xfId="0" applyFont="1" applyBorder="1" applyAlignment="1">
      <alignment horizontal="left" vertical="center" wrapText="1"/>
    </xf>
    <xf numFmtId="0" fontId="9" fillId="0" borderId="29" xfId="0" applyFont="1" applyBorder="1"/>
    <xf numFmtId="0" fontId="9" fillId="0" borderId="44" xfId="0" applyFont="1" applyBorder="1"/>
    <xf numFmtId="0" fontId="11" fillId="0" borderId="30" xfId="0" applyFont="1" applyBorder="1" applyAlignment="1">
      <alignment horizontal="left" vertical="top" wrapText="1"/>
    </xf>
    <xf numFmtId="0" fontId="9" fillId="0" borderId="31" xfId="0" applyFont="1" applyBorder="1"/>
    <xf numFmtId="0" fontId="9" fillId="0" borderId="32" xfId="0" applyFont="1" applyBorder="1"/>
    <xf numFmtId="0" fontId="8" fillId="0" borderId="30" xfId="0" applyFont="1" applyBorder="1" applyAlignment="1">
      <alignment horizontal="left" vertical="center" wrapText="1"/>
    </xf>
    <xf numFmtId="0" fontId="8" fillId="0" borderId="24" xfId="0" applyFont="1" applyBorder="1" applyAlignment="1">
      <alignment horizontal="left" vertical="center" wrapText="1"/>
    </xf>
    <xf numFmtId="0" fontId="9" fillId="0" borderId="25" xfId="0" applyFont="1" applyBorder="1"/>
    <xf numFmtId="0" fontId="9" fillId="0" borderId="46" xfId="0" applyFont="1" applyBorder="1"/>
    <xf numFmtId="16" fontId="11" fillId="0" borderId="30" xfId="0" applyNumberFormat="1" applyFont="1" applyBorder="1" applyAlignment="1">
      <alignment horizontal="left" vertical="top" wrapText="1"/>
    </xf>
    <xf numFmtId="0" fontId="8" fillId="0" borderId="30" xfId="0" applyFont="1" applyBorder="1" applyAlignment="1">
      <alignment horizontal="left" vertical="top" wrapText="1"/>
    </xf>
    <xf numFmtId="0" fontId="18" fillId="0" borderId="2" xfId="0" applyFont="1" applyBorder="1" applyAlignment="1">
      <alignment horizontal="center" vertical="center" wrapText="1"/>
    </xf>
    <xf numFmtId="0" fontId="19" fillId="0" borderId="2" xfId="0" applyFont="1" applyBorder="1" applyAlignment="1">
      <alignment horizontal="justify" vertical="center" wrapText="1"/>
    </xf>
    <xf numFmtId="0" fontId="20" fillId="0" borderId="2" xfId="0" applyFont="1" applyBorder="1" applyAlignment="1">
      <alignment horizontal="justify" vertical="center" wrapText="1"/>
    </xf>
    <xf numFmtId="0" fontId="18" fillId="0" borderId="2" xfId="0" applyFont="1" applyBorder="1" applyAlignment="1">
      <alignment horizontal="center" vertical="center" wrapText="1"/>
    </xf>
    <xf numFmtId="0" fontId="19" fillId="0" borderId="2" xfId="0" applyFont="1" applyBorder="1" applyAlignment="1">
      <alignment horizontal="justify" vertical="center" wrapText="1"/>
    </xf>
    <xf numFmtId="0" fontId="19" fillId="0" borderId="2" xfId="0" applyFont="1" applyBorder="1" applyAlignment="1">
      <alignment vertical="center" wrapText="1"/>
    </xf>
    <xf numFmtId="0" fontId="22" fillId="0" borderId="2" xfId="0" applyFont="1" applyBorder="1" applyAlignment="1">
      <alignment horizontal="justify" vertical="center" wrapText="1"/>
    </xf>
    <xf numFmtId="0" fontId="18" fillId="0" borderId="53"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55" xfId="0" applyFont="1" applyBorder="1" applyAlignment="1">
      <alignment horizontal="center" vertical="center" wrapText="1"/>
    </xf>
    <xf numFmtId="0" fontId="17" fillId="2" borderId="2"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9" fillId="3" borderId="2"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18" fillId="3" borderId="53" xfId="0" applyFont="1" applyFill="1" applyBorder="1" applyAlignment="1">
      <alignment horizontal="center" vertical="center" wrapText="1"/>
    </xf>
    <xf numFmtId="0" fontId="18" fillId="3" borderId="54" xfId="0" applyFont="1" applyFill="1" applyBorder="1" applyAlignment="1">
      <alignment horizontal="center" vertical="center" wrapText="1"/>
    </xf>
    <xf numFmtId="0" fontId="18" fillId="3" borderId="2" xfId="0" applyFont="1" applyFill="1" applyBorder="1" applyAlignment="1">
      <alignment horizontal="justify" vertical="center" wrapText="1"/>
    </xf>
    <xf numFmtId="0" fontId="18" fillId="3" borderId="55" xfId="0" applyFont="1" applyFill="1" applyBorder="1" applyAlignment="1">
      <alignment horizontal="center" vertical="center" wrapText="1"/>
    </xf>
    <xf numFmtId="0" fontId="21" fillId="3" borderId="2"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9" fillId="3" borderId="2" xfId="0" applyFont="1" applyFill="1" applyBorder="1" applyAlignment="1">
      <alignment horizontal="justify" vertical="center" wrapText="1"/>
    </xf>
  </cellXfs>
  <cellStyles count="3">
    <cellStyle name="Normal" xfId="0" builtinId="0"/>
    <cellStyle name="Normal 2" xfId="1" xr:uid="{922B1C06-5187-4724-A7F5-6B1D244B6FAB}"/>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iagrams/colors1.xml><?xml version="1.0" encoding="utf-8"?>
<dgm:colorsDef xmlns:dgm="http://schemas.openxmlformats.org/drawingml/2006/diagram" xmlns:a="http://schemas.openxmlformats.org/drawingml/2006/main" uniqueId="urn:microsoft.com/office/officeart/2005/8/colors/colorful1">
  <dgm:title val=""/>
  <dgm:desc val=""/>
  <dgm:catLst>
    <dgm:cat type="colorful" pri="10100"/>
  </dgm:catLst>
  <dgm:styleLbl name="node0">
    <dgm:fillClrLst meth="repeat">
      <a:schemeClr val="accent1"/>
    </dgm:fillClrLst>
    <dgm:linClrLst meth="repeat">
      <a:schemeClr val="lt1"/>
    </dgm:linClrLst>
    <dgm:effectClrLst/>
    <dgm:txLinClrLst/>
    <dgm:txFillClrLst/>
    <dgm:txEffectClrLst/>
  </dgm:styleLbl>
  <dgm:styleLbl name="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alignNode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dgm:txEffectClrLst/>
  </dgm:styleLbl>
  <dgm:styleLbl name="ln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vennNode1">
    <dgm:fillClrLst meth="repeat">
      <a:schemeClr val="accent2">
        <a:alpha val="50000"/>
      </a:schemeClr>
      <a:schemeClr val="accent3">
        <a:alpha val="50000"/>
      </a:schemeClr>
      <a:schemeClr val="accent4">
        <a:alpha val="50000"/>
      </a:schemeClr>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2"/>
    </dgm:fillClrLst>
    <dgm:linClrLst meth="repeat">
      <a:schemeClr val="lt1"/>
    </dgm:linClrLst>
    <dgm:effectClrLst/>
    <dgm:txLinClrLst/>
    <dgm:txFillClrLst/>
    <dgm:txEffectClrLst/>
  </dgm:styleLbl>
  <dgm:styleLbl name="node3">
    <dgm:fillClrLst>
      <a:schemeClr val="accent3"/>
    </dgm:fillClrLst>
    <dgm:linClrLst meth="repeat">
      <a:schemeClr val="lt1"/>
    </dgm:linClrLst>
    <dgm:effectClrLst/>
    <dgm:txLinClrLst/>
    <dgm:txFillClrLst/>
    <dgm:txEffectClrLst/>
  </dgm:styleLbl>
  <dgm:styleLbl name="node4">
    <dgm:fillClrLst>
      <a:schemeClr val="accent4"/>
    </dgm:fillClrLst>
    <dgm:linClrLst meth="repeat">
      <a:schemeClr val="lt1"/>
    </dgm:linClrLst>
    <dgm:effectClrLst/>
    <dgm:txLinClrLst/>
    <dgm:txFillClrLst/>
    <dgm:txEffectClrLst/>
  </dgm:styleLbl>
  <dgm:styleLbl name="fgImgPlace1">
    <dgm:fillClrLst meth="repeat">
      <a:schemeClr val="accent2">
        <a:tint val="50000"/>
      </a:schemeClr>
      <a:schemeClr val="accent3">
        <a:tint val="50000"/>
      </a:schemeClr>
      <a:schemeClr val="accent4">
        <a:tint val="50000"/>
      </a:schemeClr>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2"/>
      <a:schemeClr val="accent3"/>
      <a:schemeClr val="accent4"/>
      <a:schemeClr val="accent5"/>
      <a:schemeClr val="accent6"/>
    </dgm:fillClrLst>
    <dgm:linClrLst meth="cycle">
      <a:schemeClr val="lt1"/>
    </dgm:linClrLst>
    <dgm:effectClrLst/>
    <dgm:txLinClrLst/>
    <dgm:txFillClrLst/>
    <dgm:txEffectClrLst/>
  </dgm:styleLbl>
  <dgm:styleLbl name="f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b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sibTrans1D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2"/>
    </dgm:fillClrLst>
    <dgm:linClrLst meth="repeat">
      <a:schemeClr val="lt1"/>
    </dgm:linClrLst>
    <dgm:effectClrLst/>
    <dgm:txLinClrLst/>
    <dgm:txFillClrLst/>
    <dgm:txEffectClrLst/>
  </dgm:styleLbl>
  <dgm:styleLbl name="asst2">
    <dgm:fillClrLst>
      <a:schemeClr val="accent3"/>
    </dgm:fillClrLst>
    <dgm:linClrLst meth="repeat">
      <a:schemeClr val="lt1"/>
    </dgm:linClrLst>
    <dgm:effectClrLst/>
    <dgm:txLinClrLst/>
    <dgm:txFillClrLst/>
    <dgm:txEffectClrLst/>
  </dgm:styleLbl>
  <dgm:styleLbl name="asst3">
    <dgm:fillClrLst>
      <a:schemeClr val="accent4"/>
    </dgm:fillClrLst>
    <dgm:linClrLst meth="repeat">
      <a:schemeClr val="lt1"/>
    </dgm:linClrLst>
    <dgm:effectClrLst/>
    <dgm:txLinClrLst/>
    <dgm:txFillClrLst/>
    <dgm:txEffectClrLst/>
  </dgm:styleLbl>
  <dgm:styleLbl name="asst4">
    <dgm:fillClrLst>
      <a:schemeClr val="accent5"/>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1"/>
    </dgm:linClrLst>
    <dgm:effectClrLst/>
    <dgm:txLinClrLst/>
    <dgm:txFillClrLst meth="repeat">
      <a:schemeClr val="tx1"/>
    </dgm:txFillClrLst>
    <dgm:txEffectClrLst/>
  </dgm:styleLbl>
  <dgm:styleLbl name="parChTrans1D2">
    <dgm:fillClrLst meth="repeat">
      <a:schemeClr val="accent3">
        <a:tint val="90000"/>
      </a:schemeClr>
    </dgm:fillClrLst>
    <dgm:linClrLst meth="repeat">
      <a:schemeClr val="accent2"/>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3"/>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4"/>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f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align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2"/>
    </dgm:linClrLst>
    <dgm:effectClrLst/>
    <dgm:txLinClrLst/>
    <dgm:txFillClrLst meth="repeat">
      <a:schemeClr val="dk1"/>
    </dgm:txFillClrLst>
    <dgm:txEffectClrLst/>
  </dgm:styleLbl>
  <dgm:styleLbl name="fgAcc3">
    <dgm:fillClrLst meth="repeat">
      <a:schemeClr val="lt1">
        <a:alpha val="90000"/>
      </a:schemeClr>
    </dgm:fillClrLst>
    <dgm:linClrLst>
      <a:schemeClr val="accent3"/>
    </dgm:linClrLst>
    <dgm:effectClrLst/>
    <dgm:txLinClrLst/>
    <dgm:txFillClrLst meth="repeat">
      <a:schemeClr val="dk1"/>
    </dgm:txFillClrLst>
    <dgm:txEffectClrLst/>
  </dgm:styleLbl>
  <dgm:styleLbl name="fgAcc4">
    <dgm:fillClrLst meth="repeat">
      <a:schemeClr val="lt1">
        <a:alpha val="90000"/>
      </a:schemeClr>
    </dgm:fillClrLst>
    <dgm:linClrLst>
      <a:schemeClr val="accent4"/>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2C1E336-ED94-4932-80F7-7684ABFF967F}" type="doc">
      <dgm:prSet loTypeId="urn:microsoft.com/office/officeart/2005/8/layout/cycle6" loCatId="cycle" qsTypeId="urn:microsoft.com/office/officeart/2005/8/quickstyle/simple1" qsCatId="simple" csTypeId="urn:microsoft.com/office/officeart/2005/8/colors/colorful1" csCatId="colorful" phldr="1"/>
      <dgm:spPr/>
      <dgm:t>
        <a:bodyPr/>
        <a:lstStyle/>
        <a:p>
          <a:endParaRPr lang="es-CO"/>
        </a:p>
      </dgm:t>
    </dgm:pt>
    <dgm:pt modelId="{40674A24-5EF4-4975-B099-AD2A88E2CF42}">
      <dgm:prSet phldrT="[Texto]" custT="1"/>
      <dgm:spPr/>
      <dgm:t>
        <a:bodyPr/>
        <a:lstStyle/>
        <a:p>
          <a:r>
            <a:rPr lang="es-ES" sz="1600" b="1" dirty="0"/>
            <a:t>Diseño</a:t>
          </a:r>
          <a:endParaRPr lang="es-CO" sz="1600" b="1" dirty="0"/>
        </a:p>
      </dgm:t>
    </dgm:pt>
    <dgm:pt modelId="{0CE3F3C6-5210-4AA4-BCC3-B7376DC294B9}" type="parTrans" cxnId="{ACE5B875-FCFE-4030-8B30-5E4C1288BF03}">
      <dgm:prSet/>
      <dgm:spPr/>
      <dgm:t>
        <a:bodyPr/>
        <a:lstStyle/>
        <a:p>
          <a:endParaRPr lang="es-CO"/>
        </a:p>
      </dgm:t>
    </dgm:pt>
    <dgm:pt modelId="{A9DE509C-B2C2-4E04-931A-4E7F85E8DD2D}" type="sibTrans" cxnId="{ACE5B875-FCFE-4030-8B30-5E4C1288BF03}">
      <dgm:prSet/>
      <dgm:spPr/>
      <dgm:t>
        <a:bodyPr/>
        <a:lstStyle/>
        <a:p>
          <a:endParaRPr lang="es-CO"/>
        </a:p>
      </dgm:t>
    </dgm:pt>
    <dgm:pt modelId="{010188E2-A8D6-4586-8D85-9572247DC31F}">
      <dgm:prSet phldrT="[Texto]" custT="1"/>
      <dgm:spPr/>
      <dgm:t>
        <a:bodyPr/>
        <a:lstStyle/>
        <a:p>
          <a:r>
            <a:rPr lang="es-ES" sz="1600" b="1" dirty="0"/>
            <a:t>Gobierno</a:t>
          </a:r>
          <a:endParaRPr lang="es-CO" sz="1600" b="1" dirty="0"/>
        </a:p>
      </dgm:t>
    </dgm:pt>
    <dgm:pt modelId="{1C149F1A-D6B8-40F8-83A3-D4C60E01A4CB}" type="parTrans" cxnId="{A52927D2-B32C-40B9-881C-767180D23DF6}">
      <dgm:prSet/>
      <dgm:spPr/>
      <dgm:t>
        <a:bodyPr/>
        <a:lstStyle/>
        <a:p>
          <a:endParaRPr lang="es-CO"/>
        </a:p>
      </dgm:t>
    </dgm:pt>
    <dgm:pt modelId="{37491A9D-08BE-4C75-8EEB-3AC049192DA2}" type="sibTrans" cxnId="{A52927D2-B32C-40B9-881C-767180D23DF6}">
      <dgm:prSet/>
      <dgm:spPr/>
      <dgm:t>
        <a:bodyPr/>
        <a:lstStyle/>
        <a:p>
          <a:endParaRPr lang="es-CO"/>
        </a:p>
      </dgm:t>
    </dgm:pt>
    <dgm:pt modelId="{D52FD512-CECD-4BF4-AF77-F4B704627030}">
      <dgm:prSet phldrT="[Texto]" custT="1"/>
      <dgm:spPr/>
      <dgm:t>
        <a:bodyPr/>
        <a:lstStyle/>
        <a:p>
          <a:r>
            <a:rPr lang="es-ES" sz="1600" b="1" dirty="0"/>
            <a:t>Cultura</a:t>
          </a:r>
          <a:endParaRPr lang="es-CO" sz="1600" b="1" dirty="0"/>
        </a:p>
      </dgm:t>
    </dgm:pt>
    <dgm:pt modelId="{BEEC253F-3404-466B-87ED-F2EE59498F5F}" type="parTrans" cxnId="{CABD9B14-01BE-4DFB-B5E7-281275CFC993}">
      <dgm:prSet/>
      <dgm:spPr/>
      <dgm:t>
        <a:bodyPr/>
        <a:lstStyle/>
        <a:p>
          <a:endParaRPr lang="es-CO"/>
        </a:p>
      </dgm:t>
    </dgm:pt>
    <dgm:pt modelId="{D8A5153C-7710-4907-B819-A8C19F160E9C}" type="sibTrans" cxnId="{CABD9B14-01BE-4DFB-B5E7-281275CFC993}">
      <dgm:prSet/>
      <dgm:spPr/>
      <dgm:t>
        <a:bodyPr/>
        <a:lstStyle/>
        <a:p>
          <a:endParaRPr lang="es-CO"/>
        </a:p>
      </dgm:t>
    </dgm:pt>
    <dgm:pt modelId="{E8FCA8FD-8130-496B-AE1F-043C65B54B29}">
      <dgm:prSet phldrT="[Texto]" custT="1"/>
      <dgm:spPr/>
      <dgm:t>
        <a:bodyPr/>
        <a:lstStyle/>
        <a:p>
          <a:r>
            <a:rPr lang="es-ES" sz="1600" b="1" dirty="0"/>
            <a:t>Gestión del Riesgo</a:t>
          </a:r>
          <a:endParaRPr lang="es-CO" sz="1600" b="1" dirty="0"/>
        </a:p>
      </dgm:t>
    </dgm:pt>
    <dgm:pt modelId="{9674DD28-4F0D-4C11-AE7F-67170BF1D300}" type="parTrans" cxnId="{75FFD282-2984-4A0D-AC9C-D49DADBE7669}">
      <dgm:prSet/>
      <dgm:spPr/>
      <dgm:t>
        <a:bodyPr/>
        <a:lstStyle/>
        <a:p>
          <a:endParaRPr lang="es-CO"/>
        </a:p>
      </dgm:t>
    </dgm:pt>
    <dgm:pt modelId="{EDDB3191-A1EB-4F95-9212-D83E3E05D0BF}" type="sibTrans" cxnId="{75FFD282-2984-4A0D-AC9C-D49DADBE7669}">
      <dgm:prSet/>
      <dgm:spPr/>
      <dgm:t>
        <a:bodyPr/>
        <a:lstStyle/>
        <a:p>
          <a:endParaRPr lang="es-CO"/>
        </a:p>
      </dgm:t>
    </dgm:pt>
    <dgm:pt modelId="{1DBFB30B-4C90-4F1B-8186-000C4B5857C5}">
      <dgm:prSet phldrT="[Texto]" custT="1"/>
      <dgm:spPr/>
      <dgm:t>
        <a:bodyPr/>
        <a:lstStyle/>
        <a:p>
          <a:r>
            <a:rPr lang="es-ES" sz="1600" b="1" dirty="0"/>
            <a:t>Debida Diligencia</a:t>
          </a:r>
          <a:endParaRPr lang="es-CO" sz="1600" b="1" dirty="0"/>
        </a:p>
      </dgm:t>
    </dgm:pt>
    <dgm:pt modelId="{6F2B391D-C794-4CD0-9238-9D31E524E4C0}" type="parTrans" cxnId="{4B416DBE-27C1-43BD-9106-081F5549CAA9}">
      <dgm:prSet/>
      <dgm:spPr/>
      <dgm:t>
        <a:bodyPr/>
        <a:lstStyle/>
        <a:p>
          <a:endParaRPr lang="es-CO"/>
        </a:p>
      </dgm:t>
    </dgm:pt>
    <dgm:pt modelId="{4E63C5B5-38BA-41A3-A608-0F065BB866D8}" type="sibTrans" cxnId="{4B416DBE-27C1-43BD-9106-081F5549CAA9}">
      <dgm:prSet/>
      <dgm:spPr/>
      <dgm:t>
        <a:bodyPr/>
        <a:lstStyle/>
        <a:p>
          <a:endParaRPr lang="es-CO"/>
        </a:p>
      </dgm:t>
    </dgm:pt>
    <dgm:pt modelId="{988E3370-9DAF-459E-8596-8FCAE0648E20}">
      <dgm:prSet phldrT="[Texto]" custT="1"/>
      <dgm:spPr/>
      <dgm:t>
        <a:bodyPr/>
        <a:lstStyle/>
        <a:p>
          <a:r>
            <a:rPr lang="es-ES" sz="1600" b="1" dirty="0"/>
            <a:t>Supervisión</a:t>
          </a:r>
        </a:p>
      </dgm:t>
    </dgm:pt>
    <dgm:pt modelId="{856F17F6-0ADB-41BA-9F45-B153B020A46C}" type="parTrans" cxnId="{391C852A-01BB-4417-BDB3-88F7FAD76CB9}">
      <dgm:prSet/>
      <dgm:spPr/>
      <dgm:t>
        <a:bodyPr/>
        <a:lstStyle/>
        <a:p>
          <a:endParaRPr lang="es-CO"/>
        </a:p>
      </dgm:t>
    </dgm:pt>
    <dgm:pt modelId="{47EEF779-3F52-4250-8308-4C302C9D07A6}" type="sibTrans" cxnId="{391C852A-01BB-4417-BDB3-88F7FAD76CB9}">
      <dgm:prSet/>
      <dgm:spPr/>
      <dgm:t>
        <a:bodyPr/>
        <a:lstStyle/>
        <a:p>
          <a:endParaRPr lang="es-CO"/>
        </a:p>
      </dgm:t>
    </dgm:pt>
    <dgm:pt modelId="{43FE5AE3-62D9-4C75-A94D-019ECACAC410}" type="pres">
      <dgm:prSet presAssocID="{52C1E336-ED94-4932-80F7-7684ABFF967F}" presName="cycle" presStyleCnt="0">
        <dgm:presLayoutVars>
          <dgm:dir/>
          <dgm:resizeHandles val="exact"/>
        </dgm:presLayoutVars>
      </dgm:prSet>
      <dgm:spPr/>
    </dgm:pt>
    <dgm:pt modelId="{9F78BAE0-8800-481E-860E-92EB1D0B3020}" type="pres">
      <dgm:prSet presAssocID="{40674A24-5EF4-4975-B099-AD2A88E2CF42}" presName="node" presStyleLbl="node1" presStyleIdx="0" presStyleCnt="6">
        <dgm:presLayoutVars>
          <dgm:bulletEnabled val="1"/>
        </dgm:presLayoutVars>
      </dgm:prSet>
      <dgm:spPr/>
    </dgm:pt>
    <dgm:pt modelId="{A3AF2B93-F5EE-4450-B22B-B7310C8CD089}" type="pres">
      <dgm:prSet presAssocID="{40674A24-5EF4-4975-B099-AD2A88E2CF42}" presName="spNode" presStyleCnt="0"/>
      <dgm:spPr/>
    </dgm:pt>
    <dgm:pt modelId="{57C045CD-C386-4BFB-9DB0-B6A3A67F71CA}" type="pres">
      <dgm:prSet presAssocID="{A9DE509C-B2C2-4E04-931A-4E7F85E8DD2D}" presName="sibTrans" presStyleLbl="sibTrans1D1" presStyleIdx="0" presStyleCnt="6"/>
      <dgm:spPr/>
    </dgm:pt>
    <dgm:pt modelId="{7E8F742D-AACF-4965-A7CB-A8A22AC5D1B0}" type="pres">
      <dgm:prSet presAssocID="{010188E2-A8D6-4586-8D85-9572247DC31F}" presName="node" presStyleLbl="node1" presStyleIdx="1" presStyleCnt="6">
        <dgm:presLayoutVars>
          <dgm:bulletEnabled val="1"/>
        </dgm:presLayoutVars>
      </dgm:prSet>
      <dgm:spPr/>
    </dgm:pt>
    <dgm:pt modelId="{23E985A0-E6E3-49EA-8B28-987E7A97E6BB}" type="pres">
      <dgm:prSet presAssocID="{010188E2-A8D6-4586-8D85-9572247DC31F}" presName="spNode" presStyleCnt="0"/>
      <dgm:spPr/>
    </dgm:pt>
    <dgm:pt modelId="{688EB79F-395A-4397-92C7-850786208467}" type="pres">
      <dgm:prSet presAssocID="{37491A9D-08BE-4C75-8EEB-3AC049192DA2}" presName="sibTrans" presStyleLbl="sibTrans1D1" presStyleIdx="1" presStyleCnt="6"/>
      <dgm:spPr/>
    </dgm:pt>
    <dgm:pt modelId="{3CBB41E1-1828-40EB-95CD-DB7239C66B55}" type="pres">
      <dgm:prSet presAssocID="{D52FD512-CECD-4BF4-AF77-F4B704627030}" presName="node" presStyleLbl="node1" presStyleIdx="2" presStyleCnt="6">
        <dgm:presLayoutVars>
          <dgm:bulletEnabled val="1"/>
        </dgm:presLayoutVars>
      </dgm:prSet>
      <dgm:spPr/>
    </dgm:pt>
    <dgm:pt modelId="{EA74B653-6388-4175-9B1D-6F8A3EA6A2EC}" type="pres">
      <dgm:prSet presAssocID="{D52FD512-CECD-4BF4-AF77-F4B704627030}" presName="spNode" presStyleCnt="0"/>
      <dgm:spPr/>
    </dgm:pt>
    <dgm:pt modelId="{9A4C385D-BC8A-4897-A67A-A89D74B5FC9A}" type="pres">
      <dgm:prSet presAssocID="{D8A5153C-7710-4907-B819-A8C19F160E9C}" presName="sibTrans" presStyleLbl="sibTrans1D1" presStyleIdx="2" presStyleCnt="6"/>
      <dgm:spPr/>
    </dgm:pt>
    <dgm:pt modelId="{BB5E1286-A9FA-4C4E-B8F8-95005E9B2804}" type="pres">
      <dgm:prSet presAssocID="{E8FCA8FD-8130-496B-AE1F-043C65B54B29}" presName="node" presStyleLbl="node1" presStyleIdx="3" presStyleCnt="6">
        <dgm:presLayoutVars>
          <dgm:bulletEnabled val="1"/>
        </dgm:presLayoutVars>
      </dgm:prSet>
      <dgm:spPr/>
    </dgm:pt>
    <dgm:pt modelId="{062D0795-07D9-4413-B6F5-EECFED6B2F20}" type="pres">
      <dgm:prSet presAssocID="{E8FCA8FD-8130-496B-AE1F-043C65B54B29}" presName="spNode" presStyleCnt="0"/>
      <dgm:spPr/>
    </dgm:pt>
    <dgm:pt modelId="{405FCB58-DD73-4B88-83AC-39C64D06C822}" type="pres">
      <dgm:prSet presAssocID="{EDDB3191-A1EB-4F95-9212-D83E3E05D0BF}" presName="sibTrans" presStyleLbl="sibTrans1D1" presStyleIdx="3" presStyleCnt="6"/>
      <dgm:spPr/>
    </dgm:pt>
    <dgm:pt modelId="{16824059-5CEB-4708-80B9-18AD27A64EEE}" type="pres">
      <dgm:prSet presAssocID="{1DBFB30B-4C90-4F1B-8186-000C4B5857C5}" presName="node" presStyleLbl="node1" presStyleIdx="4" presStyleCnt="6">
        <dgm:presLayoutVars>
          <dgm:bulletEnabled val="1"/>
        </dgm:presLayoutVars>
      </dgm:prSet>
      <dgm:spPr/>
    </dgm:pt>
    <dgm:pt modelId="{3859DFE7-2DE6-4422-9772-D6EB894572D7}" type="pres">
      <dgm:prSet presAssocID="{1DBFB30B-4C90-4F1B-8186-000C4B5857C5}" presName="spNode" presStyleCnt="0"/>
      <dgm:spPr/>
    </dgm:pt>
    <dgm:pt modelId="{394C79FB-8AF9-4A8B-BCA1-E921F3AE515B}" type="pres">
      <dgm:prSet presAssocID="{4E63C5B5-38BA-41A3-A608-0F065BB866D8}" presName="sibTrans" presStyleLbl="sibTrans1D1" presStyleIdx="4" presStyleCnt="6"/>
      <dgm:spPr/>
    </dgm:pt>
    <dgm:pt modelId="{2CF5E207-6331-4B63-8CB9-9F5C60CD0B32}" type="pres">
      <dgm:prSet presAssocID="{988E3370-9DAF-459E-8596-8FCAE0648E20}" presName="node" presStyleLbl="node1" presStyleIdx="5" presStyleCnt="6">
        <dgm:presLayoutVars>
          <dgm:bulletEnabled val="1"/>
        </dgm:presLayoutVars>
      </dgm:prSet>
      <dgm:spPr/>
    </dgm:pt>
    <dgm:pt modelId="{64FB70E0-DF67-4935-83B2-570A9796F954}" type="pres">
      <dgm:prSet presAssocID="{988E3370-9DAF-459E-8596-8FCAE0648E20}" presName="spNode" presStyleCnt="0"/>
      <dgm:spPr/>
    </dgm:pt>
    <dgm:pt modelId="{6E8903FF-7551-415B-AB8E-5D35D8D079C3}" type="pres">
      <dgm:prSet presAssocID="{47EEF779-3F52-4250-8308-4C302C9D07A6}" presName="sibTrans" presStyleLbl="sibTrans1D1" presStyleIdx="5" presStyleCnt="6"/>
      <dgm:spPr/>
    </dgm:pt>
  </dgm:ptLst>
  <dgm:cxnLst>
    <dgm:cxn modelId="{CABD9B14-01BE-4DFB-B5E7-281275CFC993}" srcId="{52C1E336-ED94-4932-80F7-7684ABFF967F}" destId="{D52FD512-CECD-4BF4-AF77-F4B704627030}" srcOrd="2" destOrd="0" parTransId="{BEEC253F-3404-466B-87ED-F2EE59498F5F}" sibTransId="{D8A5153C-7710-4907-B819-A8C19F160E9C}"/>
    <dgm:cxn modelId="{391C852A-01BB-4417-BDB3-88F7FAD76CB9}" srcId="{52C1E336-ED94-4932-80F7-7684ABFF967F}" destId="{988E3370-9DAF-459E-8596-8FCAE0648E20}" srcOrd="5" destOrd="0" parTransId="{856F17F6-0ADB-41BA-9F45-B153B020A46C}" sibTransId="{47EEF779-3F52-4250-8308-4C302C9D07A6}"/>
    <dgm:cxn modelId="{85EB852A-9AB1-46FD-8F33-3352A683D6EE}" type="presOf" srcId="{E8FCA8FD-8130-496B-AE1F-043C65B54B29}" destId="{BB5E1286-A9FA-4C4E-B8F8-95005E9B2804}" srcOrd="0" destOrd="0" presId="urn:microsoft.com/office/officeart/2005/8/layout/cycle6"/>
    <dgm:cxn modelId="{A1C05C2E-B0D4-48CB-BFC7-469E38AA1572}" type="presOf" srcId="{D52FD512-CECD-4BF4-AF77-F4B704627030}" destId="{3CBB41E1-1828-40EB-95CD-DB7239C66B55}" srcOrd="0" destOrd="0" presId="urn:microsoft.com/office/officeart/2005/8/layout/cycle6"/>
    <dgm:cxn modelId="{3A89CA36-BBFE-4FBC-9C36-02799E998783}" type="presOf" srcId="{EDDB3191-A1EB-4F95-9212-D83E3E05D0BF}" destId="{405FCB58-DD73-4B88-83AC-39C64D06C822}" srcOrd="0" destOrd="0" presId="urn:microsoft.com/office/officeart/2005/8/layout/cycle6"/>
    <dgm:cxn modelId="{FD1F2564-98D1-4DC5-BD61-30EA3BDCC691}" type="presOf" srcId="{D8A5153C-7710-4907-B819-A8C19F160E9C}" destId="{9A4C385D-BC8A-4897-A67A-A89D74B5FC9A}" srcOrd="0" destOrd="0" presId="urn:microsoft.com/office/officeart/2005/8/layout/cycle6"/>
    <dgm:cxn modelId="{51CD8368-D2B6-4DE6-ACE3-B3DA155EC528}" type="presOf" srcId="{A9DE509C-B2C2-4E04-931A-4E7F85E8DD2D}" destId="{57C045CD-C386-4BFB-9DB0-B6A3A67F71CA}" srcOrd="0" destOrd="0" presId="urn:microsoft.com/office/officeart/2005/8/layout/cycle6"/>
    <dgm:cxn modelId="{319F3249-148F-466D-A6FF-0221880F304B}" type="presOf" srcId="{4E63C5B5-38BA-41A3-A608-0F065BB866D8}" destId="{394C79FB-8AF9-4A8B-BCA1-E921F3AE515B}" srcOrd="0" destOrd="0" presId="urn:microsoft.com/office/officeart/2005/8/layout/cycle6"/>
    <dgm:cxn modelId="{ACE5B875-FCFE-4030-8B30-5E4C1288BF03}" srcId="{52C1E336-ED94-4932-80F7-7684ABFF967F}" destId="{40674A24-5EF4-4975-B099-AD2A88E2CF42}" srcOrd="0" destOrd="0" parTransId="{0CE3F3C6-5210-4AA4-BCC3-B7376DC294B9}" sibTransId="{A9DE509C-B2C2-4E04-931A-4E7F85E8DD2D}"/>
    <dgm:cxn modelId="{EB32F859-7459-45C8-8A45-7EB6714203D9}" type="presOf" srcId="{010188E2-A8D6-4586-8D85-9572247DC31F}" destId="{7E8F742D-AACF-4965-A7CB-A8A22AC5D1B0}" srcOrd="0" destOrd="0" presId="urn:microsoft.com/office/officeart/2005/8/layout/cycle6"/>
    <dgm:cxn modelId="{75FFD282-2984-4A0D-AC9C-D49DADBE7669}" srcId="{52C1E336-ED94-4932-80F7-7684ABFF967F}" destId="{E8FCA8FD-8130-496B-AE1F-043C65B54B29}" srcOrd="3" destOrd="0" parTransId="{9674DD28-4F0D-4C11-AE7F-67170BF1D300}" sibTransId="{EDDB3191-A1EB-4F95-9212-D83E3E05D0BF}"/>
    <dgm:cxn modelId="{8C66808B-C590-4A8B-AB81-536FEA0F5FEF}" type="presOf" srcId="{37491A9D-08BE-4C75-8EEB-3AC049192DA2}" destId="{688EB79F-395A-4397-92C7-850786208467}" srcOrd="0" destOrd="0" presId="urn:microsoft.com/office/officeart/2005/8/layout/cycle6"/>
    <dgm:cxn modelId="{A8AB7E8F-92A7-4BEB-A8EF-5EE866A6DDCE}" type="presOf" srcId="{47EEF779-3F52-4250-8308-4C302C9D07A6}" destId="{6E8903FF-7551-415B-AB8E-5D35D8D079C3}" srcOrd="0" destOrd="0" presId="urn:microsoft.com/office/officeart/2005/8/layout/cycle6"/>
    <dgm:cxn modelId="{EDBA00A1-1A72-4021-93DE-83858DD9C0C0}" type="presOf" srcId="{988E3370-9DAF-459E-8596-8FCAE0648E20}" destId="{2CF5E207-6331-4B63-8CB9-9F5C60CD0B32}" srcOrd="0" destOrd="0" presId="urn:microsoft.com/office/officeart/2005/8/layout/cycle6"/>
    <dgm:cxn modelId="{4B416DBE-27C1-43BD-9106-081F5549CAA9}" srcId="{52C1E336-ED94-4932-80F7-7684ABFF967F}" destId="{1DBFB30B-4C90-4F1B-8186-000C4B5857C5}" srcOrd="4" destOrd="0" parTransId="{6F2B391D-C794-4CD0-9238-9D31E524E4C0}" sibTransId="{4E63C5B5-38BA-41A3-A608-0F065BB866D8}"/>
    <dgm:cxn modelId="{A52927D2-B32C-40B9-881C-767180D23DF6}" srcId="{52C1E336-ED94-4932-80F7-7684ABFF967F}" destId="{010188E2-A8D6-4586-8D85-9572247DC31F}" srcOrd="1" destOrd="0" parTransId="{1C149F1A-D6B8-40F8-83A3-D4C60E01A4CB}" sibTransId="{37491A9D-08BE-4C75-8EEB-3AC049192DA2}"/>
    <dgm:cxn modelId="{E67808EB-A8AA-4824-84C6-F228CD2E77EB}" type="presOf" srcId="{40674A24-5EF4-4975-B099-AD2A88E2CF42}" destId="{9F78BAE0-8800-481E-860E-92EB1D0B3020}" srcOrd="0" destOrd="0" presId="urn:microsoft.com/office/officeart/2005/8/layout/cycle6"/>
    <dgm:cxn modelId="{3CA476F1-ED08-4BA3-AA3F-079E465F3066}" type="presOf" srcId="{52C1E336-ED94-4932-80F7-7684ABFF967F}" destId="{43FE5AE3-62D9-4C75-A94D-019ECACAC410}" srcOrd="0" destOrd="0" presId="urn:microsoft.com/office/officeart/2005/8/layout/cycle6"/>
    <dgm:cxn modelId="{EEEA95F2-F1CD-406E-9953-4A0CB107D730}" type="presOf" srcId="{1DBFB30B-4C90-4F1B-8186-000C4B5857C5}" destId="{16824059-5CEB-4708-80B9-18AD27A64EEE}" srcOrd="0" destOrd="0" presId="urn:microsoft.com/office/officeart/2005/8/layout/cycle6"/>
    <dgm:cxn modelId="{E7F056BC-073C-484E-B10A-70345BC2BF94}" type="presParOf" srcId="{43FE5AE3-62D9-4C75-A94D-019ECACAC410}" destId="{9F78BAE0-8800-481E-860E-92EB1D0B3020}" srcOrd="0" destOrd="0" presId="urn:microsoft.com/office/officeart/2005/8/layout/cycle6"/>
    <dgm:cxn modelId="{40DBA413-ED8A-4D64-B1D5-02AA5F5BDD49}" type="presParOf" srcId="{43FE5AE3-62D9-4C75-A94D-019ECACAC410}" destId="{A3AF2B93-F5EE-4450-B22B-B7310C8CD089}" srcOrd="1" destOrd="0" presId="urn:microsoft.com/office/officeart/2005/8/layout/cycle6"/>
    <dgm:cxn modelId="{F7871287-089A-4CE2-96F5-E4E2D19679B2}" type="presParOf" srcId="{43FE5AE3-62D9-4C75-A94D-019ECACAC410}" destId="{57C045CD-C386-4BFB-9DB0-B6A3A67F71CA}" srcOrd="2" destOrd="0" presId="urn:microsoft.com/office/officeart/2005/8/layout/cycle6"/>
    <dgm:cxn modelId="{174B86CB-CB56-46C0-8FF8-67382E3F8645}" type="presParOf" srcId="{43FE5AE3-62D9-4C75-A94D-019ECACAC410}" destId="{7E8F742D-AACF-4965-A7CB-A8A22AC5D1B0}" srcOrd="3" destOrd="0" presId="urn:microsoft.com/office/officeart/2005/8/layout/cycle6"/>
    <dgm:cxn modelId="{4D931984-2F99-44AD-8E07-57D147AD5C79}" type="presParOf" srcId="{43FE5AE3-62D9-4C75-A94D-019ECACAC410}" destId="{23E985A0-E6E3-49EA-8B28-987E7A97E6BB}" srcOrd="4" destOrd="0" presId="urn:microsoft.com/office/officeart/2005/8/layout/cycle6"/>
    <dgm:cxn modelId="{05FC05C4-223C-4772-8AD6-13114F3AD110}" type="presParOf" srcId="{43FE5AE3-62D9-4C75-A94D-019ECACAC410}" destId="{688EB79F-395A-4397-92C7-850786208467}" srcOrd="5" destOrd="0" presId="urn:microsoft.com/office/officeart/2005/8/layout/cycle6"/>
    <dgm:cxn modelId="{70B61292-36C5-46B0-AF29-67C62B8DDABA}" type="presParOf" srcId="{43FE5AE3-62D9-4C75-A94D-019ECACAC410}" destId="{3CBB41E1-1828-40EB-95CD-DB7239C66B55}" srcOrd="6" destOrd="0" presId="urn:microsoft.com/office/officeart/2005/8/layout/cycle6"/>
    <dgm:cxn modelId="{51745D43-0D59-4F25-B084-F199B88A2D7D}" type="presParOf" srcId="{43FE5AE3-62D9-4C75-A94D-019ECACAC410}" destId="{EA74B653-6388-4175-9B1D-6F8A3EA6A2EC}" srcOrd="7" destOrd="0" presId="urn:microsoft.com/office/officeart/2005/8/layout/cycle6"/>
    <dgm:cxn modelId="{7556AA78-8001-4F44-8012-9C6C6E0B0C9E}" type="presParOf" srcId="{43FE5AE3-62D9-4C75-A94D-019ECACAC410}" destId="{9A4C385D-BC8A-4897-A67A-A89D74B5FC9A}" srcOrd="8" destOrd="0" presId="urn:microsoft.com/office/officeart/2005/8/layout/cycle6"/>
    <dgm:cxn modelId="{C61DBF21-5BF4-46E6-80F3-73AD74C9D394}" type="presParOf" srcId="{43FE5AE3-62D9-4C75-A94D-019ECACAC410}" destId="{BB5E1286-A9FA-4C4E-B8F8-95005E9B2804}" srcOrd="9" destOrd="0" presId="urn:microsoft.com/office/officeart/2005/8/layout/cycle6"/>
    <dgm:cxn modelId="{98DB3738-9688-4FFB-BAB9-C6AC756A7020}" type="presParOf" srcId="{43FE5AE3-62D9-4C75-A94D-019ECACAC410}" destId="{062D0795-07D9-4413-B6F5-EECFED6B2F20}" srcOrd="10" destOrd="0" presId="urn:microsoft.com/office/officeart/2005/8/layout/cycle6"/>
    <dgm:cxn modelId="{2618105F-CEE5-42CC-8882-BE103183A3BA}" type="presParOf" srcId="{43FE5AE3-62D9-4C75-A94D-019ECACAC410}" destId="{405FCB58-DD73-4B88-83AC-39C64D06C822}" srcOrd="11" destOrd="0" presId="urn:microsoft.com/office/officeart/2005/8/layout/cycle6"/>
    <dgm:cxn modelId="{1973AC4D-6521-49D4-A5D2-A744ACC0CB75}" type="presParOf" srcId="{43FE5AE3-62D9-4C75-A94D-019ECACAC410}" destId="{16824059-5CEB-4708-80B9-18AD27A64EEE}" srcOrd="12" destOrd="0" presId="urn:microsoft.com/office/officeart/2005/8/layout/cycle6"/>
    <dgm:cxn modelId="{7507E8F1-8A2F-4A47-9513-E9A7C81D47E4}" type="presParOf" srcId="{43FE5AE3-62D9-4C75-A94D-019ECACAC410}" destId="{3859DFE7-2DE6-4422-9772-D6EB894572D7}" srcOrd="13" destOrd="0" presId="urn:microsoft.com/office/officeart/2005/8/layout/cycle6"/>
    <dgm:cxn modelId="{0450ECB3-C38B-4399-9829-CAD5E9BF4E06}" type="presParOf" srcId="{43FE5AE3-62D9-4C75-A94D-019ECACAC410}" destId="{394C79FB-8AF9-4A8B-BCA1-E921F3AE515B}" srcOrd="14" destOrd="0" presId="urn:microsoft.com/office/officeart/2005/8/layout/cycle6"/>
    <dgm:cxn modelId="{A856FB63-EC68-4685-A2B6-DA5A74ECF05E}" type="presParOf" srcId="{43FE5AE3-62D9-4C75-A94D-019ECACAC410}" destId="{2CF5E207-6331-4B63-8CB9-9F5C60CD0B32}" srcOrd="15" destOrd="0" presId="urn:microsoft.com/office/officeart/2005/8/layout/cycle6"/>
    <dgm:cxn modelId="{1709FA90-6B4D-4A76-87D2-D3609A6C6822}" type="presParOf" srcId="{43FE5AE3-62D9-4C75-A94D-019ECACAC410}" destId="{64FB70E0-DF67-4935-83B2-570A9796F954}" srcOrd="16" destOrd="0" presId="urn:microsoft.com/office/officeart/2005/8/layout/cycle6"/>
    <dgm:cxn modelId="{C034D400-EBDF-4A24-B632-1C2719DD9EFA}" type="presParOf" srcId="{43FE5AE3-62D9-4C75-A94D-019ECACAC410}" destId="{6E8903FF-7551-415B-AB8E-5D35D8D079C3}" srcOrd="17" destOrd="0" presId="urn:microsoft.com/office/officeart/2005/8/layout/cycle6"/>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F78BAE0-8800-481E-860E-92EB1D0B3020}">
      <dsp:nvSpPr>
        <dsp:cNvPr id="0" name=""/>
        <dsp:cNvSpPr/>
      </dsp:nvSpPr>
      <dsp:spPr>
        <a:xfrm>
          <a:off x="3441243" y="1865"/>
          <a:ext cx="1355580" cy="881127"/>
        </a:xfrm>
        <a:prstGeom prst="roundRect">
          <a:avLst/>
        </a:prstGeom>
        <a:solidFill>
          <a:schemeClr val="accent2">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ES" sz="1600" b="1" kern="1200" dirty="0"/>
            <a:t>Diseño</a:t>
          </a:r>
          <a:endParaRPr lang="es-CO" sz="1600" b="1" kern="1200" dirty="0"/>
        </a:p>
      </dsp:txBody>
      <dsp:txXfrm>
        <a:off x="3484256" y="44878"/>
        <a:ext cx="1269554" cy="795101"/>
      </dsp:txXfrm>
    </dsp:sp>
    <dsp:sp modelId="{57C045CD-C386-4BFB-9DB0-B6A3A67F71CA}">
      <dsp:nvSpPr>
        <dsp:cNvPr id="0" name=""/>
        <dsp:cNvSpPr/>
      </dsp:nvSpPr>
      <dsp:spPr>
        <a:xfrm>
          <a:off x="2043687" y="442428"/>
          <a:ext cx="4150692" cy="4150692"/>
        </a:xfrm>
        <a:custGeom>
          <a:avLst/>
          <a:gdLst/>
          <a:ahLst/>
          <a:cxnLst/>
          <a:rect l="0" t="0" r="0" b="0"/>
          <a:pathLst>
            <a:path>
              <a:moveTo>
                <a:pt x="2761793" y="116813"/>
              </a:moveTo>
              <a:arcTo wR="2075346" hR="2075346" stAng="17358905" swAng="1500646"/>
            </a:path>
          </a:pathLst>
        </a:custGeom>
        <a:noFill/>
        <a:ln w="6350" cap="flat" cmpd="sng" algn="ctr">
          <a:solidFill>
            <a:schemeClr val="accent2">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7E8F742D-AACF-4965-A7CB-A8A22AC5D1B0}">
      <dsp:nvSpPr>
        <dsp:cNvPr id="0" name=""/>
        <dsp:cNvSpPr/>
      </dsp:nvSpPr>
      <dsp:spPr>
        <a:xfrm>
          <a:off x="5238545" y="1039538"/>
          <a:ext cx="1355580" cy="881127"/>
        </a:xfrm>
        <a:prstGeom prst="roundRect">
          <a:avLst/>
        </a:prstGeom>
        <a:solidFill>
          <a:schemeClr val="accent3">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ES" sz="1600" b="1" kern="1200" dirty="0"/>
            <a:t>Gobierno</a:t>
          </a:r>
          <a:endParaRPr lang="es-CO" sz="1600" b="1" kern="1200" dirty="0"/>
        </a:p>
      </dsp:txBody>
      <dsp:txXfrm>
        <a:off x="5281558" y="1082551"/>
        <a:ext cx="1269554" cy="795101"/>
      </dsp:txXfrm>
    </dsp:sp>
    <dsp:sp modelId="{688EB79F-395A-4397-92C7-850786208467}">
      <dsp:nvSpPr>
        <dsp:cNvPr id="0" name=""/>
        <dsp:cNvSpPr/>
      </dsp:nvSpPr>
      <dsp:spPr>
        <a:xfrm>
          <a:off x="2043687" y="442428"/>
          <a:ext cx="4150692" cy="4150692"/>
        </a:xfrm>
        <a:custGeom>
          <a:avLst/>
          <a:gdLst/>
          <a:ahLst/>
          <a:cxnLst/>
          <a:rect l="0" t="0" r="0" b="0"/>
          <a:pathLst>
            <a:path>
              <a:moveTo>
                <a:pt x="4066341" y="1489683"/>
              </a:moveTo>
              <a:arcTo wR="2075346" hR="2075346" stAng="20616507" swAng="1966985"/>
            </a:path>
          </a:pathLst>
        </a:custGeom>
        <a:noFill/>
        <a:ln w="6350" cap="flat" cmpd="sng" algn="ctr">
          <a:solidFill>
            <a:schemeClr val="accent3">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3CBB41E1-1828-40EB-95CD-DB7239C66B55}">
      <dsp:nvSpPr>
        <dsp:cNvPr id="0" name=""/>
        <dsp:cNvSpPr/>
      </dsp:nvSpPr>
      <dsp:spPr>
        <a:xfrm>
          <a:off x="5238545" y="3114884"/>
          <a:ext cx="1355580" cy="881127"/>
        </a:xfrm>
        <a:prstGeom prst="roundRect">
          <a:avLst/>
        </a:prstGeom>
        <a:solidFill>
          <a:schemeClr val="accent4">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ES" sz="1600" b="1" kern="1200" dirty="0"/>
            <a:t>Cultura</a:t>
          </a:r>
          <a:endParaRPr lang="es-CO" sz="1600" b="1" kern="1200" dirty="0"/>
        </a:p>
      </dsp:txBody>
      <dsp:txXfrm>
        <a:off x="5281558" y="3157897"/>
        <a:ext cx="1269554" cy="795101"/>
      </dsp:txXfrm>
    </dsp:sp>
    <dsp:sp modelId="{9A4C385D-BC8A-4897-A67A-A89D74B5FC9A}">
      <dsp:nvSpPr>
        <dsp:cNvPr id="0" name=""/>
        <dsp:cNvSpPr/>
      </dsp:nvSpPr>
      <dsp:spPr>
        <a:xfrm>
          <a:off x="2043687" y="442428"/>
          <a:ext cx="4150692" cy="4150692"/>
        </a:xfrm>
        <a:custGeom>
          <a:avLst/>
          <a:gdLst/>
          <a:ahLst/>
          <a:cxnLst/>
          <a:rect l="0" t="0" r="0" b="0"/>
          <a:pathLst>
            <a:path>
              <a:moveTo>
                <a:pt x="3525469" y="3560002"/>
              </a:moveTo>
              <a:arcTo wR="2075346" hR="2075346" stAng="2740449" swAng="1500646"/>
            </a:path>
          </a:pathLst>
        </a:custGeom>
        <a:noFill/>
        <a:ln w="6350" cap="flat" cmpd="sng" algn="ctr">
          <a:solidFill>
            <a:schemeClr val="accent4">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BB5E1286-A9FA-4C4E-B8F8-95005E9B2804}">
      <dsp:nvSpPr>
        <dsp:cNvPr id="0" name=""/>
        <dsp:cNvSpPr/>
      </dsp:nvSpPr>
      <dsp:spPr>
        <a:xfrm>
          <a:off x="3441243" y="4152557"/>
          <a:ext cx="1355580" cy="881127"/>
        </a:xfrm>
        <a:prstGeom prst="roundRect">
          <a:avLst/>
        </a:prstGeom>
        <a:solidFill>
          <a:schemeClr val="accent5">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ES" sz="1600" b="1" kern="1200" dirty="0"/>
            <a:t>Gestión del Riesgo</a:t>
          </a:r>
          <a:endParaRPr lang="es-CO" sz="1600" b="1" kern="1200" dirty="0"/>
        </a:p>
      </dsp:txBody>
      <dsp:txXfrm>
        <a:off x="3484256" y="4195570"/>
        <a:ext cx="1269554" cy="795101"/>
      </dsp:txXfrm>
    </dsp:sp>
    <dsp:sp modelId="{405FCB58-DD73-4B88-83AC-39C64D06C822}">
      <dsp:nvSpPr>
        <dsp:cNvPr id="0" name=""/>
        <dsp:cNvSpPr/>
      </dsp:nvSpPr>
      <dsp:spPr>
        <a:xfrm>
          <a:off x="2043687" y="442428"/>
          <a:ext cx="4150692" cy="4150692"/>
        </a:xfrm>
        <a:custGeom>
          <a:avLst/>
          <a:gdLst/>
          <a:ahLst/>
          <a:cxnLst/>
          <a:rect l="0" t="0" r="0" b="0"/>
          <a:pathLst>
            <a:path>
              <a:moveTo>
                <a:pt x="1388898" y="4033879"/>
              </a:moveTo>
              <a:arcTo wR="2075346" hR="2075346" stAng="6558905" swAng="1500646"/>
            </a:path>
          </a:pathLst>
        </a:custGeom>
        <a:noFill/>
        <a:ln w="6350" cap="flat" cmpd="sng" algn="ctr">
          <a:solidFill>
            <a:schemeClr val="accent5">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16824059-5CEB-4708-80B9-18AD27A64EEE}">
      <dsp:nvSpPr>
        <dsp:cNvPr id="0" name=""/>
        <dsp:cNvSpPr/>
      </dsp:nvSpPr>
      <dsp:spPr>
        <a:xfrm>
          <a:off x="1643940" y="3114884"/>
          <a:ext cx="1355580" cy="881127"/>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ES" sz="1600" b="1" kern="1200" dirty="0"/>
            <a:t>Debida Diligencia</a:t>
          </a:r>
          <a:endParaRPr lang="es-CO" sz="1600" b="1" kern="1200" dirty="0"/>
        </a:p>
      </dsp:txBody>
      <dsp:txXfrm>
        <a:off x="1686953" y="3157897"/>
        <a:ext cx="1269554" cy="795101"/>
      </dsp:txXfrm>
    </dsp:sp>
    <dsp:sp modelId="{394C79FB-8AF9-4A8B-BCA1-E921F3AE515B}">
      <dsp:nvSpPr>
        <dsp:cNvPr id="0" name=""/>
        <dsp:cNvSpPr/>
      </dsp:nvSpPr>
      <dsp:spPr>
        <a:xfrm>
          <a:off x="2043687" y="442428"/>
          <a:ext cx="4150692" cy="4150692"/>
        </a:xfrm>
        <a:custGeom>
          <a:avLst/>
          <a:gdLst/>
          <a:ahLst/>
          <a:cxnLst/>
          <a:rect l="0" t="0" r="0" b="0"/>
          <a:pathLst>
            <a:path>
              <a:moveTo>
                <a:pt x="84351" y="2661008"/>
              </a:moveTo>
              <a:arcTo wR="2075346" hR="2075346" stAng="9816507" swAng="1966985"/>
            </a:path>
          </a:pathLst>
        </a:custGeom>
        <a:noFill/>
        <a:ln w="6350" cap="flat" cmpd="sng" algn="ctr">
          <a:solidFill>
            <a:schemeClr val="accent6">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2CF5E207-6331-4B63-8CB9-9F5C60CD0B32}">
      <dsp:nvSpPr>
        <dsp:cNvPr id="0" name=""/>
        <dsp:cNvSpPr/>
      </dsp:nvSpPr>
      <dsp:spPr>
        <a:xfrm>
          <a:off x="1643940" y="1039538"/>
          <a:ext cx="1355580" cy="881127"/>
        </a:xfrm>
        <a:prstGeom prst="roundRect">
          <a:avLst/>
        </a:prstGeom>
        <a:solidFill>
          <a:schemeClr val="accent2">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ES" sz="1600" b="1" kern="1200" dirty="0"/>
            <a:t>Supervisión</a:t>
          </a:r>
        </a:p>
      </dsp:txBody>
      <dsp:txXfrm>
        <a:off x="1686953" y="1082551"/>
        <a:ext cx="1269554" cy="795101"/>
      </dsp:txXfrm>
    </dsp:sp>
    <dsp:sp modelId="{6E8903FF-7551-415B-AB8E-5D35D8D079C3}">
      <dsp:nvSpPr>
        <dsp:cNvPr id="0" name=""/>
        <dsp:cNvSpPr/>
      </dsp:nvSpPr>
      <dsp:spPr>
        <a:xfrm>
          <a:off x="2043687" y="442428"/>
          <a:ext cx="4150692" cy="4150692"/>
        </a:xfrm>
        <a:custGeom>
          <a:avLst/>
          <a:gdLst/>
          <a:ahLst/>
          <a:cxnLst/>
          <a:rect l="0" t="0" r="0" b="0"/>
          <a:pathLst>
            <a:path>
              <a:moveTo>
                <a:pt x="625222" y="590690"/>
              </a:moveTo>
              <a:arcTo wR="2075346" hR="2075346" stAng="13540449" swAng="1500646"/>
            </a:path>
          </a:pathLst>
        </a:custGeom>
        <a:noFill/>
        <a:ln w="6350" cap="flat" cmpd="sng" algn="ctr">
          <a:solidFill>
            <a:schemeClr val="accent2">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Tree>
</dsp:drawing>
</file>

<file path=xl/diagrams/layout1.xml><?xml version="1.0" encoding="utf-8"?>
<dgm:layoutDef xmlns:dgm="http://schemas.openxmlformats.org/drawingml/2006/diagram" xmlns:a="http://schemas.openxmlformats.org/drawingml/2006/main" uniqueId="urn:microsoft.com/office/officeart/2005/8/layout/cycle6">
  <dgm:title val=""/>
  <dgm:desc val=""/>
  <dgm:catLst>
    <dgm:cat type="cycle" pri="4000"/>
    <dgm:cat type="relationship" pri="24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 modelId="3"/>
      </dgm:ptLst>
      <dgm:cxnLst>
        <dgm:cxn modelId="4" srcId="0" destId="1" srcOrd="0" destOrd="0"/>
        <dgm:cxn modelId="5" srcId="0" destId="2" srcOrd="1" destOrd="0"/>
        <dgm:cxn modelId="6" srcId="0" destId="3" srcOrd="2"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cycle">
    <dgm:varLst>
      <dgm:dir/>
      <dgm:resizeHandles val="exact"/>
    </dgm:varLst>
    <dgm:choose name="Name0">
      <dgm:if name="Name1" func="var" arg="dir" op="equ" val="norm">
        <dgm:choose name="Name2">
          <dgm:if name="Name3" axis="ch" ptType="node" func="cnt" op="gt" val="2">
            <dgm:alg type="cycle">
              <dgm:param type="stAng" val="0"/>
              <dgm:param type="spanAng" val="360"/>
            </dgm:alg>
          </dgm:if>
          <dgm:else name="Name4">
            <dgm:alg type="cycle">
              <dgm:param type="stAng" val="-90"/>
              <dgm:param type="spanAng" val="360"/>
            </dgm:alg>
          </dgm:else>
        </dgm:choose>
      </dgm:if>
      <dgm:else name="Name5">
        <dgm:choose name="Name6">
          <dgm:if name="Name7" axis="ch" ptType="node" func="cnt" op="gt" val="2">
            <dgm:alg type="cycle">
              <dgm:param type="stAng" val="0"/>
              <dgm:param type="spanAng" val="-360"/>
            </dgm:alg>
          </dgm:if>
          <dgm:else name="Name8">
            <dgm:alg type="cycle">
              <dgm:param type="stAng" val="90"/>
              <dgm:param type="spanAng" val="-360"/>
            </dgm:alg>
          </dgm:else>
        </dgm:choose>
      </dgm:else>
    </dgm:choose>
    <dgm:shape xmlns:r="http://schemas.openxmlformats.org/officeDocument/2006/relationships" r:blip="">
      <dgm:adjLst/>
    </dgm:shape>
    <dgm:presOf/>
    <dgm:choose name="Name9">
      <dgm:if name="Name10" func="var" arg="dir" op="equ" val="norm">
        <dgm:constrLst>
          <dgm:constr type="w" for="ch" forName="node" refType="w"/>
          <dgm:constr type="w" for="ch" ptType="sibTrans" refType="w" refFor="ch" refForName="node" op="equ" fact="0.3"/>
          <dgm:constr type="diam" for="ch" ptType="sibTrans" refType="diam" op="equ"/>
          <dgm:constr type="sibSp" refType="w" refFor="ch" refForName="node" op="equ" fact="0.15"/>
          <dgm:constr type="w" for="ch" forName="spNode" refType="sibSp" fact="1.6"/>
          <dgm:constr type="primFontSz" for="ch" forName="node" op="equ" val="65"/>
        </dgm:constrLst>
      </dgm:if>
      <dgm:else name="Name11">
        <dgm:constrLst>
          <dgm:constr type="w" for="ch" forName="node" refType="w"/>
          <dgm:constr type="w" for="ch" ptType="sibTrans" refType="w" refFor="ch" refForName="node" op="equ" fact="0.3"/>
          <dgm:constr type="diam" for="ch" ptType="sibTrans" refType="diam" op="equ" fact="-1"/>
          <dgm:constr type="sibSp" refType="w" refFor="ch" refForName="node" op="equ" fact="0.15"/>
          <dgm:constr type="w" for="ch" forName="spNode" refType="sibSp" fact="1.6"/>
          <dgm:constr type="primFontSz" for="ch" forName="node" op="equ" val="65"/>
        </dgm:constrLst>
      </dgm:else>
    </dgm:choose>
    <dgm:ruleLst/>
    <dgm:forEach name="Name12" axis="ch" ptType="node">
      <dgm:layoutNode name="node">
        <dgm:varLst>
          <dgm:bulletEnabled val="1"/>
        </dgm:varLst>
        <dgm:alg type="tx"/>
        <dgm:shape xmlns:r="http://schemas.openxmlformats.org/officeDocument/2006/relationships" type="roundRect" r:blip="">
          <dgm:adjLst/>
        </dgm:shape>
        <dgm:presOf axis="desOrSelf" ptType="node"/>
        <dgm:constrLst>
          <dgm:constr type="h" refType="w" fact="0.65"/>
          <dgm:constr type="tMarg" refType="primFontSz" fact="0.3"/>
          <dgm:constr type="bMarg" refType="primFontSz" fact="0.3"/>
          <dgm:constr type="lMarg" refType="primFontSz" fact="0.3"/>
          <dgm:constr type="rMarg" refType="primFontSz" fact="0.3"/>
        </dgm:constrLst>
        <dgm:ruleLst>
          <dgm:rule type="primFontSz" val="5" fact="NaN" max="NaN"/>
        </dgm:ruleLst>
      </dgm:layoutNode>
      <dgm:choose name="Name13">
        <dgm:if name="Name14" axis="par ch" ptType="doc node" func="cnt" op="gt" val="1">
          <dgm:layoutNode name="spNode">
            <dgm:alg type="sp"/>
            <dgm:shape xmlns:r="http://schemas.openxmlformats.org/officeDocument/2006/relationships" r:blip="">
              <dgm:adjLst/>
            </dgm:shape>
            <dgm:presOf/>
            <dgm:constrLst>
              <dgm:constr type="h" refType="w"/>
            </dgm:constrLst>
            <dgm:ruleLst/>
          </dgm:layoutNode>
          <dgm:forEach name="Name15" axis="followSib" ptType="sibTrans" hideLastTrans="0" cnt="1">
            <dgm:layoutNode name="sibTrans">
              <dgm:alg type="conn">
                <dgm:param type="dim" val="1D"/>
                <dgm:param type="connRout" val="curve"/>
                <dgm:param type="begPts" val="radial"/>
                <dgm:param type="endPts" val="radial"/>
                <dgm:param type="endSty" val="noArr"/>
              </dgm:alg>
              <dgm:shape xmlns:r="http://schemas.openxmlformats.org/officeDocument/2006/relationships" type="conn" r:blip="">
                <dgm:adjLst/>
              </dgm:shape>
              <dgm:presOf axis="self"/>
              <dgm:constrLst>
                <dgm:constr type="h" refType="w" fact="0.65"/>
                <dgm:constr type="connDist"/>
                <dgm:constr type="begPad" refType="connDist" fact="0.01"/>
                <dgm:constr type="endPad" refType="connDist" fact="0.01"/>
              </dgm:constrLst>
              <dgm:ruleLst/>
            </dgm:layoutNode>
          </dgm:forEach>
        </dgm:if>
        <dgm:else name="Name16"/>
      </dgm:choos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1.pn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243417</xdr:colOff>
      <xdr:row>6</xdr:row>
      <xdr:rowOff>127000</xdr:rowOff>
    </xdr:from>
    <xdr:to>
      <xdr:col>9</xdr:col>
      <xdr:colOff>264584</xdr:colOff>
      <xdr:row>34</xdr:row>
      <xdr:rowOff>6350</xdr:rowOff>
    </xdr:to>
    <xdr:graphicFrame macro="">
      <xdr:nvGraphicFramePr>
        <xdr:cNvPr id="2" name="Diagrama 1">
          <a:extLst>
            <a:ext uri="{FF2B5EF4-FFF2-40B4-BE49-F238E27FC236}">
              <a16:creationId xmlns:a16="http://schemas.microsoft.com/office/drawing/2014/main" id="{97B757E5-0073-2966-BDD8-5F36BC442CEB}"/>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7</xdr:col>
      <xdr:colOff>95251</xdr:colOff>
      <xdr:row>2</xdr:row>
      <xdr:rowOff>94681</xdr:rowOff>
    </xdr:from>
    <xdr:to>
      <xdr:col>8</xdr:col>
      <xdr:colOff>476900</xdr:colOff>
      <xdr:row>4</xdr:row>
      <xdr:rowOff>148166</xdr:rowOff>
    </xdr:to>
    <xdr:pic>
      <xdr:nvPicPr>
        <xdr:cNvPr id="3" name="Imagen 2">
          <a:extLst>
            <a:ext uri="{FF2B5EF4-FFF2-40B4-BE49-F238E27FC236}">
              <a16:creationId xmlns:a16="http://schemas.microsoft.com/office/drawing/2014/main" id="{DF3CE8A2-58CE-BE9C-36F1-4B1D63120FF3}"/>
            </a:ext>
          </a:extLst>
        </xdr:cNvPr>
        <xdr:cNvPicPr>
          <a:picLocks noChangeAspect="1"/>
        </xdr:cNvPicPr>
      </xdr:nvPicPr>
      <xdr:blipFill>
        <a:blip xmlns:r="http://schemas.openxmlformats.org/officeDocument/2006/relationships" r:embed="rId6"/>
        <a:stretch>
          <a:fillRect/>
        </a:stretch>
      </xdr:blipFill>
      <xdr:spPr>
        <a:xfrm>
          <a:off x="5429251" y="454514"/>
          <a:ext cx="1143649" cy="4133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169333</xdr:colOff>
      <xdr:row>0</xdr:row>
      <xdr:rowOff>31750</xdr:rowOff>
    </xdr:from>
    <xdr:to>
      <xdr:col>29</xdr:col>
      <xdr:colOff>734403</xdr:colOff>
      <xdr:row>26</xdr:row>
      <xdr:rowOff>116418</xdr:rowOff>
    </xdr:to>
    <xdr:pic>
      <xdr:nvPicPr>
        <xdr:cNvPr id="9" name="Imagen 8">
          <a:extLst>
            <a:ext uri="{FF2B5EF4-FFF2-40B4-BE49-F238E27FC236}">
              <a16:creationId xmlns:a16="http://schemas.microsoft.com/office/drawing/2014/main" id="{EC5BF3E0-90B7-B93E-44C4-146283195821}"/>
            </a:ext>
          </a:extLst>
        </xdr:cNvPr>
        <xdr:cNvPicPr>
          <a:picLocks noChangeAspect="1"/>
        </xdr:cNvPicPr>
      </xdr:nvPicPr>
      <xdr:blipFill>
        <a:blip xmlns:r="http://schemas.openxmlformats.org/officeDocument/2006/relationships" r:embed="rId1"/>
        <a:stretch>
          <a:fillRect/>
        </a:stretch>
      </xdr:blipFill>
      <xdr:spPr>
        <a:xfrm>
          <a:off x="11599333" y="31750"/>
          <a:ext cx="11233070" cy="4762501"/>
        </a:xfrm>
        <a:prstGeom prst="rect">
          <a:avLst/>
        </a:prstGeom>
      </xdr:spPr>
    </xdr:pic>
    <xdr:clientData/>
  </xdr:twoCellAnchor>
  <xdr:twoCellAnchor editAs="oneCell">
    <xdr:from>
      <xdr:col>0</xdr:col>
      <xdr:colOff>0</xdr:colOff>
      <xdr:row>1</xdr:row>
      <xdr:rowOff>42333</xdr:rowOff>
    </xdr:from>
    <xdr:to>
      <xdr:col>14</xdr:col>
      <xdr:colOff>558365</xdr:colOff>
      <xdr:row>27</xdr:row>
      <xdr:rowOff>169333</xdr:rowOff>
    </xdr:to>
    <xdr:pic>
      <xdr:nvPicPr>
        <xdr:cNvPr id="4" name="Imagen 3">
          <a:extLst>
            <a:ext uri="{FF2B5EF4-FFF2-40B4-BE49-F238E27FC236}">
              <a16:creationId xmlns:a16="http://schemas.microsoft.com/office/drawing/2014/main" id="{005930F8-958C-BEA4-0D1A-236E8CBFB3EF}"/>
            </a:ext>
          </a:extLst>
        </xdr:cNvPr>
        <xdr:cNvPicPr>
          <a:picLocks noChangeAspect="1"/>
        </xdr:cNvPicPr>
      </xdr:nvPicPr>
      <xdr:blipFill>
        <a:blip xmlns:r="http://schemas.openxmlformats.org/officeDocument/2006/relationships" r:embed="rId2"/>
        <a:stretch>
          <a:fillRect/>
        </a:stretch>
      </xdr:blipFill>
      <xdr:spPr>
        <a:xfrm>
          <a:off x="0" y="222250"/>
          <a:ext cx="11226365" cy="48048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ria Antonia Nuñez Patiño" id="{D1382435-E292-49E8-ACA3-3FF92A0870B9}" userId="S::mnunezpa@eafit.edu.co::6d2bf2ea-70be-42db-9f5a-0bcfa7e7b1c9"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 dT="2024-08-14T22:18:04.68" personId="{D1382435-E292-49E8-ACA3-3FF92A0870B9}" id="{191142B6-6C01-4D5E-A45F-60B75E345106}">
    <text xml:space="preserve">Me sigue faltando en este elemento de diseño los lineamientos, directrices, por ejemplo la definición del apetito al riesgo de los diferentes tipos de riesgos de LAFT. La documentación relacionada por ejemplo también contar con glosarios, guías, protocolos, y todo lo que se requiera para que el sistema funcione adecuadamente. </text>
  </threadedComment>
  <threadedComment ref="B19" dT="2024-08-14T22:52:05.46" personId="{D1382435-E292-49E8-ACA3-3FF92A0870B9}" id="{B0BB5C69-4515-421F-83E2-45724BC6F860}">
    <text xml:space="preserve">De acuerdo con los cambios que se realicen en las preguntas recuerden modificar también la parte de análisis de resultados para que quede coherente. 
Esto aplica para todos los elementos. </text>
  </threadedComment>
</ThreadedComments>
</file>

<file path=xl/threadedComments/threadedComment2.xml><?xml version="1.0" encoding="utf-8"?>
<ThreadedComments xmlns="http://schemas.microsoft.com/office/spreadsheetml/2018/threadedcomments" xmlns:x="http://schemas.openxmlformats.org/spreadsheetml/2006/main">
  <threadedComment ref="B3" dT="2024-08-14T22:19:31.43" personId="{D1382435-E292-49E8-ACA3-3FF92A0870B9}" id="{35F49C7B-2F80-4A79-8AB3-D7126AACEDB4}">
    <text xml:space="preserve">Seria conveniente también incluir los perfiles que se requieren.
Roles, responsabilidades, perfiles, competencias, habilidades, etc. </text>
  </threadedComment>
</ThreadedComments>
</file>

<file path=xl/threadedComments/threadedComment3.xml><?xml version="1.0" encoding="utf-8"?>
<ThreadedComments xmlns="http://schemas.microsoft.com/office/spreadsheetml/2018/threadedcomments" xmlns:x="http://schemas.openxmlformats.org/spreadsheetml/2006/main">
  <threadedComment ref="B3" dT="2024-08-14T22:43:50.16" personId="{D1382435-E292-49E8-ACA3-3FF92A0870B9}" id="{C3E38880-9D93-44D0-B51E-C9BEB176693C}">
    <text>Es importante manejar el mismo lenguaje en estas descripciones y en las que se pusieron en la hoja de “Descripción del Modelo” para que sea fácil para quienes vayan a aplicarlo. Acá hablan de evaluación y en la otra hoja de medición, acá hablan de tratamiento y en la otra de control y acá seguimiento y en la otra monitoreo.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4E529-B623-4CF1-8B51-1B3801C96412}">
  <dimension ref="B3:I5"/>
  <sheetViews>
    <sheetView showGridLines="0" view="pageBreakPreview" zoomScale="90" zoomScaleNormal="90" zoomScaleSheetLayoutView="90" workbookViewId="0"/>
  </sheetViews>
  <sheetFormatPr baseColWidth="10" defaultRowHeight="14.5" x14ac:dyDescent="0.35"/>
  <cols>
    <col min="1" max="1" width="7.453125" customWidth="1"/>
    <col min="2" max="7" width="14.7265625" customWidth="1"/>
    <col min="10" max="10" width="6.26953125" customWidth="1"/>
  </cols>
  <sheetData>
    <row r="3" spans="2:9" x14ac:dyDescent="0.35">
      <c r="B3" s="48" t="s">
        <v>78</v>
      </c>
      <c r="C3" s="48"/>
      <c r="D3" s="48"/>
      <c r="E3" s="48"/>
      <c r="F3" s="48"/>
      <c r="G3" s="48"/>
      <c r="H3" s="49"/>
      <c r="I3" s="50"/>
    </row>
    <row r="4" spans="2:9" x14ac:dyDescent="0.35">
      <c r="B4" s="48"/>
      <c r="C4" s="48"/>
      <c r="D4" s="48"/>
      <c r="E4" s="48"/>
      <c r="F4" s="48"/>
      <c r="G4" s="48"/>
      <c r="H4" s="51"/>
      <c r="I4" s="52"/>
    </row>
    <row r="5" spans="2:9" x14ac:dyDescent="0.35">
      <c r="B5" s="48"/>
      <c r="C5" s="48"/>
      <c r="D5" s="48"/>
      <c r="E5" s="48"/>
      <c r="F5" s="48"/>
      <c r="G5" s="48"/>
      <c r="H5" s="53"/>
      <c r="I5" s="54"/>
    </row>
  </sheetData>
  <mergeCells count="2">
    <mergeCell ref="B3:G5"/>
    <mergeCell ref="H3:I5"/>
  </mergeCells>
  <pageMargins left="0.7" right="0.7" top="0.75" bottom="0.75" header="0.3" footer="0.3"/>
  <pageSetup paperSize="9" scale="66" orientation="portrait" horizontalDpi="360" verticalDpi="360" r:id="rId1"/>
  <colBreaks count="1" manualBreakCount="1">
    <brk id="10"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1B38B-0E42-4BCB-B22E-34CF9B1AB4FD}">
  <dimension ref="A1:L44"/>
  <sheetViews>
    <sheetView showGridLines="0" view="pageBreakPreview" zoomScaleNormal="100" zoomScaleSheetLayoutView="100" workbookViewId="0">
      <selection activeCell="B24" sqref="B24:L24"/>
    </sheetView>
  </sheetViews>
  <sheetFormatPr baseColWidth="10" defaultColWidth="11.453125" defaultRowHeight="15.5" x14ac:dyDescent="0.35"/>
  <cols>
    <col min="1" max="1" width="4" style="1" customWidth="1"/>
    <col min="2" max="10" width="11.453125" style="1"/>
    <col min="11" max="11" width="11.453125" style="2"/>
    <col min="12" max="12" width="12.81640625" style="1" customWidth="1"/>
    <col min="13" max="13" width="5.81640625" style="1" customWidth="1"/>
    <col min="14" max="16384" width="11.453125" style="1"/>
  </cols>
  <sheetData>
    <row r="1" spans="2:12" ht="16" thickBot="1" x14ac:dyDescent="0.4"/>
    <row r="2" spans="2:12" ht="16" thickBot="1" x14ac:dyDescent="0.4">
      <c r="B2" s="63" t="s">
        <v>23</v>
      </c>
      <c r="C2" s="64"/>
      <c r="D2" s="64"/>
      <c r="E2" s="64"/>
      <c r="F2" s="64"/>
      <c r="G2" s="64"/>
      <c r="H2" s="64"/>
      <c r="I2" s="64"/>
      <c r="J2" s="64"/>
      <c r="K2" s="64"/>
      <c r="L2" s="65"/>
    </row>
    <row r="3" spans="2:12" ht="48" customHeight="1" x14ac:dyDescent="0.35">
      <c r="B3" s="90" t="s">
        <v>89</v>
      </c>
      <c r="C3" s="91"/>
      <c r="D3" s="91"/>
      <c r="E3" s="91"/>
      <c r="F3" s="91"/>
      <c r="G3" s="91"/>
      <c r="H3" s="91"/>
      <c r="I3" s="91"/>
      <c r="J3" s="91"/>
      <c r="K3" s="91"/>
      <c r="L3" s="92"/>
    </row>
    <row r="4" spans="2:12" ht="48" customHeight="1" x14ac:dyDescent="0.35">
      <c r="B4" s="93"/>
      <c r="C4" s="94"/>
      <c r="D4" s="94"/>
      <c r="E4" s="94"/>
      <c r="F4" s="94"/>
      <c r="G4" s="94"/>
      <c r="H4" s="94"/>
      <c r="I4" s="94"/>
      <c r="J4" s="94"/>
      <c r="K4" s="94"/>
      <c r="L4" s="95"/>
    </row>
    <row r="5" spans="2:12" ht="48" customHeight="1" x14ac:dyDescent="0.35">
      <c r="B5" s="93"/>
      <c r="C5" s="94"/>
      <c r="D5" s="94"/>
      <c r="E5" s="94"/>
      <c r="F5" s="94"/>
      <c r="G5" s="94"/>
      <c r="H5" s="94"/>
      <c r="I5" s="94"/>
      <c r="J5" s="94"/>
      <c r="K5" s="94"/>
      <c r="L5" s="95"/>
    </row>
    <row r="6" spans="2:12" ht="48" customHeight="1" thickBot="1" x14ac:dyDescent="0.4">
      <c r="B6" s="96"/>
      <c r="C6" s="97"/>
      <c r="D6" s="97"/>
      <c r="E6" s="97"/>
      <c r="F6" s="97"/>
      <c r="G6" s="97"/>
      <c r="H6" s="97"/>
      <c r="I6" s="97"/>
      <c r="J6" s="97"/>
      <c r="K6" s="97"/>
      <c r="L6" s="98"/>
    </row>
    <row r="7" spans="2:12" ht="16" thickBot="1" x14ac:dyDescent="0.4">
      <c r="B7" s="3"/>
      <c r="L7" s="4"/>
    </row>
    <row r="8" spans="2:12" ht="29.5" customHeight="1" thickBot="1" x14ac:dyDescent="0.4">
      <c r="B8" s="99" t="s">
        <v>1</v>
      </c>
      <c r="C8" s="100"/>
      <c r="D8" s="100"/>
      <c r="E8" s="100"/>
      <c r="F8" s="100"/>
      <c r="G8" s="100"/>
      <c r="H8" s="100"/>
      <c r="I8" s="100"/>
      <c r="J8" s="101"/>
      <c r="K8" s="7" t="s">
        <v>60</v>
      </c>
      <c r="L8" s="8" t="s">
        <v>61</v>
      </c>
    </row>
    <row r="9" spans="2:12" ht="35.25" customHeight="1" x14ac:dyDescent="0.35">
      <c r="B9" s="124" t="s">
        <v>90</v>
      </c>
      <c r="C9" s="125"/>
      <c r="D9" s="125"/>
      <c r="E9" s="125"/>
      <c r="F9" s="125"/>
      <c r="G9" s="125"/>
      <c r="H9" s="125"/>
      <c r="I9" s="125"/>
      <c r="J9" s="126"/>
      <c r="K9" s="12" t="s">
        <v>62</v>
      </c>
      <c r="L9" s="9">
        <f>IF(K9="CUMPLE",'Tabla de calificaciones'!$E$9,IF(K9="CUMPLE PARCIAL",'Tabla de calificaciones'!$F$9,IF('1. Diseño'!K9="NO CUMPLE",'Tabla de calificaciones'!$G$9,0)))</f>
        <v>1.2499999999999999E-2</v>
      </c>
    </row>
    <row r="10" spans="2:12" ht="36" customHeight="1" x14ac:dyDescent="0.35">
      <c r="B10" s="121" t="s">
        <v>91</v>
      </c>
      <c r="C10" s="122"/>
      <c r="D10" s="122"/>
      <c r="E10" s="122"/>
      <c r="F10" s="122"/>
      <c r="G10" s="122"/>
      <c r="H10" s="122"/>
      <c r="I10" s="122"/>
      <c r="J10" s="123"/>
      <c r="K10" s="13" t="s">
        <v>62</v>
      </c>
      <c r="L10" s="10">
        <f>IF(K10="CUMPLE",'Tabla de calificaciones'!$E$9,IF(K10="CUMPLE PARCIAL",'Tabla de calificaciones'!$F$9,IF('1. Diseño'!K10="NO CUMPLE",'Tabla de calificaciones'!$G$9,0)))</f>
        <v>1.2499999999999999E-2</v>
      </c>
    </row>
    <row r="11" spans="2:12" ht="40" customHeight="1" x14ac:dyDescent="0.35">
      <c r="B11" s="121" t="s">
        <v>92</v>
      </c>
      <c r="C11" s="122"/>
      <c r="D11" s="122"/>
      <c r="E11" s="122"/>
      <c r="F11" s="122"/>
      <c r="G11" s="122"/>
      <c r="H11" s="122"/>
      <c r="I11" s="122"/>
      <c r="J11" s="123"/>
      <c r="K11" s="13" t="s">
        <v>62</v>
      </c>
      <c r="L11" s="10">
        <f>IF(K11="CUMPLE",'Tabla de calificaciones'!$E$9,IF(K11="CUMPLE PARCIAL",'Tabla de calificaciones'!$F$9,IF('1. Diseño'!K11="NO CUMPLE",'Tabla de calificaciones'!$G$9,0)))</f>
        <v>1.2499999999999999E-2</v>
      </c>
    </row>
    <row r="12" spans="2:12" ht="32.5" customHeight="1" x14ac:dyDescent="0.35">
      <c r="B12" s="121" t="s">
        <v>93</v>
      </c>
      <c r="C12" s="122"/>
      <c r="D12" s="122"/>
      <c r="E12" s="122"/>
      <c r="F12" s="122"/>
      <c r="G12" s="122"/>
      <c r="H12" s="122"/>
      <c r="I12" s="122"/>
      <c r="J12" s="123"/>
      <c r="K12" s="13" t="s">
        <v>62</v>
      </c>
      <c r="L12" s="10">
        <f>IF(K12="CUMPLE",'Tabla de calificaciones'!$E$9,IF(K12="CUMPLE PARCIAL",'Tabla de calificaciones'!$F$9,IF('1. Diseño'!K12="NO CUMPLE",'Tabla de calificaciones'!$G$9,0)))</f>
        <v>1.2499999999999999E-2</v>
      </c>
    </row>
    <row r="13" spans="2:12" ht="32.5" customHeight="1" x14ac:dyDescent="0.35">
      <c r="B13" s="121" t="s">
        <v>44</v>
      </c>
      <c r="C13" s="122"/>
      <c r="D13" s="122"/>
      <c r="E13" s="122"/>
      <c r="F13" s="122"/>
      <c r="G13" s="122"/>
      <c r="H13" s="122"/>
      <c r="I13" s="122"/>
      <c r="J13" s="123"/>
      <c r="K13" s="13" t="s">
        <v>62</v>
      </c>
      <c r="L13" s="10">
        <f>IF(K13="CUMPLE",'Tabla de calificaciones'!$E$9,IF(K13="CUMPLE PARCIAL",'Tabla de calificaciones'!$F$9,IF('1. Diseño'!K13="NO CUMPLE",'Tabla de calificaciones'!$G$9,0)))</f>
        <v>1.2499999999999999E-2</v>
      </c>
    </row>
    <row r="14" spans="2:12" ht="37.5" customHeight="1" x14ac:dyDescent="0.35">
      <c r="B14" s="121" t="s">
        <v>45</v>
      </c>
      <c r="C14" s="122"/>
      <c r="D14" s="122"/>
      <c r="E14" s="122"/>
      <c r="F14" s="122"/>
      <c r="G14" s="122"/>
      <c r="H14" s="122"/>
      <c r="I14" s="122"/>
      <c r="J14" s="123"/>
      <c r="K14" s="13" t="s">
        <v>62</v>
      </c>
      <c r="L14" s="10">
        <f>IF(K14="CUMPLE",'Tabla de calificaciones'!$E$9,IF(K14="CUMPLE PARCIAL",'Tabla de calificaciones'!$F$9,IF('1. Diseño'!K14="NO CUMPLE",'Tabla de calificaciones'!$G$9,0)))</f>
        <v>1.2499999999999999E-2</v>
      </c>
    </row>
    <row r="15" spans="2:12" ht="47.25" customHeight="1" x14ac:dyDescent="0.35">
      <c r="B15" s="121" t="s">
        <v>94</v>
      </c>
      <c r="C15" s="122"/>
      <c r="D15" s="122"/>
      <c r="E15" s="122"/>
      <c r="F15" s="122"/>
      <c r="G15" s="122"/>
      <c r="H15" s="122"/>
      <c r="I15" s="122"/>
      <c r="J15" s="123"/>
      <c r="K15" s="13" t="s">
        <v>62</v>
      </c>
      <c r="L15" s="10">
        <f>IF(K15="CUMPLE",'Tabla de calificaciones'!$E$9,IF(K15="CUMPLE PARCIAL",'Tabla de calificaciones'!$F$9,IF('1. Diseño'!K15="NO CUMPLE",'Tabla de calificaciones'!$G$9,0)))</f>
        <v>1.2499999999999999E-2</v>
      </c>
    </row>
    <row r="16" spans="2:12" ht="32.5" customHeight="1" x14ac:dyDescent="0.35">
      <c r="B16" s="121" t="s">
        <v>46</v>
      </c>
      <c r="C16" s="122"/>
      <c r="D16" s="122"/>
      <c r="E16" s="122"/>
      <c r="F16" s="122"/>
      <c r="G16" s="122"/>
      <c r="H16" s="122"/>
      <c r="I16" s="122"/>
      <c r="J16" s="123"/>
      <c r="K16" s="13" t="s">
        <v>62</v>
      </c>
      <c r="L16" s="10">
        <f>IF(K16="CUMPLE",'Tabla de calificaciones'!$E$9,IF(K16="CUMPLE PARCIAL",'Tabla de calificaciones'!$F$9,IF('1. Diseño'!#REF!="NO CUMPLE",'Tabla de calificaciones'!$G$9,0)))</f>
        <v>1.2499999999999999E-2</v>
      </c>
    </row>
    <row r="17" spans="1:12" ht="32.5" customHeight="1" x14ac:dyDescent="0.35">
      <c r="B17" s="121" t="s">
        <v>47</v>
      </c>
      <c r="C17" s="122"/>
      <c r="D17" s="122"/>
      <c r="E17" s="122"/>
      <c r="F17" s="122"/>
      <c r="G17" s="122"/>
      <c r="H17" s="122"/>
      <c r="I17" s="122"/>
      <c r="J17" s="123"/>
      <c r="K17" s="13" t="s">
        <v>62</v>
      </c>
      <c r="L17" s="10">
        <f>IF(K17="CUMPLE",'Tabla de calificaciones'!$E$9,IF(K17="CUMPLE PARCIAL",'Tabla de calificaciones'!$F$9,IF('1. Diseño'!K18="NO CUMPLE",'Tabla de calificaciones'!$G$9,0)))</f>
        <v>1.2499999999999999E-2</v>
      </c>
    </row>
    <row r="18" spans="1:12" ht="32.5" customHeight="1" x14ac:dyDescent="0.35">
      <c r="B18" s="121" t="s">
        <v>48</v>
      </c>
      <c r="C18" s="122"/>
      <c r="D18" s="122"/>
      <c r="E18" s="122"/>
      <c r="F18" s="122"/>
      <c r="G18" s="122"/>
      <c r="H18" s="122"/>
      <c r="I18" s="122"/>
      <c r="J18" s="123"/>
      <c r="K18" s="13" t="s">
        <v>62</v>
      </c>
      <c r="L18" s="10">
        <f>IF(K18="CUMPLE",'Tabla de calificaciones'!$E$9,IF(K18="CUMPLE PARCIAL",'Tabla de calificaciones'!$F$9,IF('1. Diseño'!#REF!="NO CUMPLE",'Tabla de calificaciones'!$G$9,0)))</f>
        <v>1.2499999999999999E-2</v>
      </c>
    </row>
    <row r="19" spans="1:12" ht="37.5" customHeight="1" x14ac:dyDescent="0.35">
      <c r="B19" s="121" t="s">
        <v>146</v>
      </c>
      <c r="C19" s="122"/>
      <c r="D19" s="122"/>
      <c r="E19" s="122"/>
      <c r="F19" s="122"/>
      <c r="G19" s="122"/>
      <c r="H19" s="122"/>
      <c r="I19" s="122"/>
      <c r="J19" s="123"/>
      <c r="K19" s="13" t="s">
        <v>62</v>
      </c>
      <c r="L19" s="10">
        <f>IF(K19="CUMPLE",'Tabla de calificaciones'!$E$9,IF(K19="CUMPLE PARCIAL",'Tabla de calificaciones'!$F$9,IF('1. Diseño'!K19="NO CUMPLE",'Tabla de calificaciones'!$G$9,0)))</f>
        <v>1.2499999999999999E-2</v>
      </c>
    </row>
    <row r="20" spans="1:12" ht="45" customHeight="1" thickBot="1" x14ac:dyDescent="0.4">
      <c r="B20" s="131" t="s">
        <v>95</v>
      </c>
      <c r="C20" s="132"/>
      <c r="D20" s="132"/>
      <c r="E20" s="132"/>
      <c r="F20" s="132"/>
      <c r="G20" s="132"/>
      <c r="H20" s="132"/>
      <c r="I20" s="132"/>
      <c r="J20" s="133"/>
      <c r="K20" s="14" t="s">
        <v>62</v>
      </c>
      <c r="L20" s="11">
        <f>IF(K20="CUMPLE",'Tabla de calificaciones'!$E$9,IF(K20="CUMPLE PARCIAL",'Tabla de calificaciones'!$F$9,IF('1. Diseño'!K20="NO CUMPLE",'Tabla de calificaciones'!$G$9,0)))</f>
        <v>1.2499999999999999E-2</v>
      </c>
    </row>
    <row r="21" spans="1:12" ht="16" thickBot="1" x14ac:dyDescent="0.4">
      <c r="B21" s="105" t="s">
        <v>74</v>
      </c>
      <c r="C21" s="106"/>
      <c r="D21" s="106"/>
      <c r="E21" s="106"/>
      <c r="F21" s="106"/>
      <c r="G21" s="106"/>
      <c r="H21" s="106"/>
      <c r="I21" s="106"/>
      <c r="J21" s="106"/>
      <c r="K21" s="107"/>
      <c r="L21" s="16">
        <f>SUM(L9:L20)</f>
        <v>0.15</v>
      </c>
    </row>
    <row r="22" spans="1:12" x14ac:dyDescent="0.35">
      <c r="B22" s="78" t="s">
        <v>6</v>
      </c>
      <c r="C22" s="79"/>
      <c r="D22" s="79"/>
      <c r="E22" s="79"/>
      <c r="F22" s="79"/>
      <c r="G22" s="79"/>
      <c r="H22" s="79"/>
      <c r="I22" s="79"/>
      <c r="J22" s="79"/>
      <c r="K22" s="79"/>
      <c r="L22" s="80"/>
    </row>
    <row r="23" spans="1:12" customFormat="1" ht="194.15" customHeight="1" x14ac:dyDescent="0.35">
      <c r="A23" s="6"/>
      <c r="B23" s="135" t="s">
        <v>96</v>
      </c>
      <c r="C23" s="128"/>
      <c r="D23" s="128"/>
      <c r="E23" s="128"/>
      <c r="F23" s="128"/>
      <c r="G23" s="128"/>
      <c r="H23" s="128"/>
      <c r="I23" s="128"/>
      <c r="J23" s="128"/>
      <c r="K23" s="128"/>
      <c r="L23" s="129"/>
    </row>
    <row r="24" spans="1:12" customFormat="1" ht="242.15" customHeight="1" x14ac:dyDescent="0.35">
      <c r="A24" s="6"/>
      <c r="B24" s="127" t="s">
        <v>49</v>
      </c>
      <c r="C24" s="128"/>
      <c r="D24" s="128"/>
      <c r="E24" s="128"/>
      <c r="F24" s="128"/>
      <c r="G24" s="128"/>
      <c r="H24" s="128"/>
      <c r="I24" s="128"/>
      <c r="J24" s="128"/>
      <c r="K24" s="128"/>
      <c r="L24" s="129"/>
    </row>
    <row r="25" spans="1:12" customFormat="1" ht="292.5" customHeight="1" thickBot="1" x14ac:dyDescent="0.4">
      <c r="A25" s="6"/>
      <c r="B25" s="134" t="s">
        <v>97</v>
      </c>
      <c r="C25" s="128"/>
      <c r="D25" s="128"/>
      <c r="E25" s="128"/>
      <c r="F25" s="128"/>
      <c r="G25" s="128"/>
      <c r="H25" s="128"/>
      <c r="I25" s="128"/>
      <c r="J25" s="128"/>
      <c r="K25" s="128"/>
      <c r="L25" s="129"/>
    </row>
    <row r="26" spans="1:12" s="5" customFormat="1" ht="16" thickBot="1" x14ac:dyDescent="0.4">
      <c r="B26" s="63" t="s">
        <v>24</v>
      </c>
      <c r="C26" s="64"/>
      <c r="D26" s="64"/>
      <c r="E26" s="64"/>
      <c r="F26" s="64"/>
      <c r="G26" s="64"/>
      <c r="H26" s="64"/>
      <c r="I26" s="64"/>
      <c r="J26" s="64"/>
      <c r="K26" s="64"/>
      <c r="L26" s="65"/>
    </row>
    <row r="27" spans="1:12" s="5" customFormat="1" ht="34.5" customHeight="1" x14ac:dyDescent="0.35">
      <c r="B27" s="66"/>
      <c r="C27" s="67"/>
      <c r="D27" s="67"/>
      <c r="E27" s="67"/>
      <c r="F27" s="67"/>
      <c r="G27" s="67"/>
      <c r="H27" s="67"/>
      <c r="I27" s="67"/>
      <c r="J27" s="67"/>
      <c r="K27" s="67"/>
      <c r="L27" s="68"/>
    </row>
    <row r="28" spans="1:12" s="5" customFormat="1" x14ac:dyDescent="0.35">
      <c r="B28" s="69"/>
      <c r="C28" s="70"/>
      <c r="D28" s="70"/>
      <c r="E28" s="70"/>
      <c r="F28" s="70"/>
      <c r="G28" s="70"/>
      <c r="H28" s="70"/>
      <c r="I28" s="70"/>
      <c r="J28" s="70"/>
      <c r="K28" s="70"/>
      <c r="L28" s="71"/>
    </row>
    <row r="29" spans="1:12" s="5" customFormat="1" x14ac:dyDescent="0.35">
      <c r="B29" s="69"/>
      <c r="C29" s="70"/>
      <c r="D29" s="70"/>
      <c r="E29" s="70"/>
      <c r="F29" s="70"/>
      <c r="G29" s="70"/>
      <c r="H29" s="70"/>
      <c r="I29" s="70"/>
      <c r="J29" s="70"/>
      <c r="K29" s="70"/>
      <c r="L29" s="71"/>
    </row>
    <row r="30" spans="1:12" s="5" customFormat="1" ht="32.25" customHeight="1" x14ac:dyDescent="0.35">
      <c r="B30" s="69"/>
      <c r="C30" s="70"/>
      <c r="D30" s="70"/>
      <c r="E30" s="70"/>
      <c r="F30" s="70"/>
      <c r="G30" s="70"/>
      <c r="H30" s="70"/>
      <c r="I30" s="70"/>
      <c r="J30" s="70"/>
      <c r="K30" s="70"/>
      <c r="L30" s="71"/>
    </row>
    <row r="31" spans="1:12" s="5" customFormat="1" x14ac:dyDescent="0.35">
      <c r="B31" s="69"/>
      <c r="C31" s="70"/>
      <c r="D31" s="70"/>
      <c r="E31" s="70"/>
      <c r="F31" s="70"/>
      <c r="G31" s="70"/>
      <c r="H31" s="70"/>
      <c r="I31" s="70"/>
      <c r="J31" s="70"/>
      <c r="K31" s="70"/>
      <c r="L31" s="71"/>
    </row>
    <row r="32" spans="1:12" s="5" customFormat="1" x14ac:dyDescent="0.35">
      <c r="B32" s="69"/>
      <c r="C32" s="70"/>
      <c r="D32" s="70"/>
      <c r="E32" s="70"/>
      <c r="F32" s="70"/>
      <c r="G32" s="70"/>
      <c r="H32" s="70"/>
      <c r="I32" s="70"/>
      <c r="J32" s="70"/>
      <c r="K32" s="70"/>
      <c r="L32" s="71"/>
    </row>
    <row r="33" spans="2:12" s="5" customFormat="1" ht="16" thickBot="1" x14ac:dyDescent="0.4">
      <c r="B33" s="72"/>
      <c r="C33" s="73"/>
      <c r="D33" s="73"/>
      <c r="E33" s="73"/>
      <c r="F33" s="73"/>
      <c r="G33" s="73"/>
      <c r="H33" s="73"/>
      <c r="I33" s="73"/>
      <c r="J33" s="73"/>
      <c r="K33" s="73"/>
      <c r="L33" s="74"/>
    </row>
    <row r="35" spans="2:12" ht="35.25" customHeight="1" x14ac:dyDescent="0.35"/>
    <row r="36" spans="2:12" ht="33.75" customHeight="1" x14ac:dyDescent="0.35"/>
    <row r="44" spans="2:12" ht="33.75" customHeight="1" x14ac:dyDescent="0.35"/>
  </sheetData>
  <mergeCells count="22">
    <mergeCell ref="B26:L26"/>
    <mergeCell ref="B27:L33"/>
    <mergeCell ref="B24:L24"/>
    <mergeCell ref="B25:L25"/>
    <mergeCell ref="B23:L23"/>
    <mergeCell ref="B18:J18"/>
    <mergeCell ref="B19:J19"/>
    <mergeCell ref="B20:J20"/>
    <mergeCell ref="B22:L22"/>
    <mergeCell ref="B21:K21"/>
    <mergeCell ref="B17:J17"/>
    <mergeCell ref="B2:L2"/>
    <mergeCell ref="B3:L6"/>
    <mergeCell ref="B8:J8"/>
    <mergeCell ref="B9:J9"/>
    <mergeCell ref="B10:J10"/>
    <mergeCell ref="B11:J11"/>
    <mergeCell ref="B12:J12"/>
    <mergeCell ref="B13:J13"/>
    <mergeCell ref="B14:J14"/>
    <mergeCell ref="B15:J15"/>
    <mergeCell ref="B16:J16"/>
  </mergeCells>
  <pageMargins left="0.7" right="0.7" top="0.75" bottom="0.75" header="0.3" footer="0.3"/>
  <pageSetup scale="4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F4C1C34-8258-4F75-BA08-0DF07B9EA213}">
          <x14:formula1>
            <xm:f>'Tabla de calificaciones'!$B$12:$B$14</xm:f>
          </x14:formula1>
          <xm:sqref>K9:K20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1BCCF-F138-4EE9-B2C5-2AE5F192C28A}">
  <dimension ref="G8:G56"/>
  <sheetViews>
    <sheetView showGridLines="0" view="pageBreakPreview" zoomScale="60" zoomScaleNormal="100" workbookViewId="0">
      <selection activeCell="I71" sqref="I71"/>
    </sheetView>
  </sheetViews>
  <sheetFormatPr baseColWidth="10" defaultRowHeight="14.5" x14ac:dyDescent="0.35"/>
  <cols>
    <col min="15" max="15" width="10.81640625" customWidth="1"/>
  </cols>
  <sheetData>
    <row r="8" spans="7:7" x14ac:dyDescent="0.35">
      <c r="G8" s="47"/>
    </row>
    <row r="28" ht="40" customHeight="1" x14ac:dyDescent="0.35"/>
    <row r="29" hidden="1" x14ac:dyDescent="0.35"/>
    <row r="30" hidden="1" x14ac:dyDescent="0.35"/>
    <row r="31" hidden="1" x14ac:dyDescent="0.35"/>
    <row r="32" hidden="1" x14ac:dyDescent="0.35"/>
    <row r="33" hidden="1" x14ac:dyDescent="0.35"/>
    <row r="34" hidden="1" x14ac:dyDescent="0.35"/>
    <row r="35" hidden="1" x14ac:dyDescent="0.35"/>
    <row r="36" hidden="1" x14ac:dyDescent="0.35"/>
    <row r="37" hidden="1" x14ac:dyDescent="0.35"/>
    <row r="38" hidden="1" x14ac:dyDescent="0.35"/>
    <row r="39" hidden="1" x14ac:dyDescent="0.35"/>
    <row r="40" hidden="1" x14ac:dyDescent="0.35"/>
    <row r="41" hidden="1" x14ac:dyDescent="0.35"/>
    <row r="42" hidden="1" x14ac:dyDescent="0.35"/>
    <row r="43" hidden="1" x14ac:dyDescent="0.35"/>
    <row r="44" hidden="1" x14ac:dyDescent="0.35"/>
    <row r="45" hidden="1" x14ac:dyDescent="0.35"/>
    <row r="46" hidden="1" x14ac:dyDescent="0.35"/>
    <row r="47" hidden="1" x14ac:dyDescent="0.35"/>
    <row r="48"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sheetData>
  <pageMargins left="0.7" right="0.7" top="0.75" bottom="0.75" header="0.3" footer="0.3"/>
  <pageSetup paperSize="9" scale="53"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ED2EE-2E81-4C07-A3E7-1A4B8D56EF17}">
  <dimension ref="A1:B56"/>
  <sheetViews>
    <sheetView view="pageBreakPreview" zoomScale="90" zoomScaleNormal="100" zoomScaleSheetLayoutView="90" workbookViewId="0">
      <selection activeCell="C52" sqref="C52"/>
    </sheetView>
  </sheetViews>
  <sheetFormatPr baseColWidth="10" defaultRowHeight="14.5" x14ac:dyDescent="0.35"/>
  <cols>
    <col min="1" max="1" width="42.36328125" customWidth="1"/>
    <col min="2" max="2" width="132.6328125" customWidth="1"/>
  </cols>
  <sheetData>
    <row r="1" spans="1:2" ht="15.5" x14ac:dyDescent="0.35">
      <c r="A1" s="146" t="s">
        <v>147</v>
      </c>
      <c r="B1" s="146" t="s">
        <v>148</v>
      </c>
    </row>
    <row r="2" spans="1:2" ht="57.5" customHeight="1" x14ac:dyDescent="0.35">
      <c r="A2" s="147" t="s">
        <v>149</v>
      </c>
      <c r="B2" s="148" t="s">
        <v>150</v>
      </c>
    </row>
    <row r="3" spans="1:2" ht="27.5" customHeight="1" x14ac:dyDescent="0.35">
      <c r="A3" s="147"/>
      <c r="B3" s="149" t="s">
        <v>151</v>
      </c>
    </row>
    <row r="4" spans="1:2" ht="36.5" customHeight="1" x14ac:dyDescent="0.35">
      <c r="A4" s="139" t="s">
        <v>152</v>
      </c>
      <c r="B4" s="137" t="s">
        <v>153</v>
      </c>
    </row>
    <row r="5" spans="1:2" ht="46.5" x14ac:dyDescent="0.35">
      <c r="A5" s="150" t="s">
        <v>154</v>
      </c>
      <c r="B5" s="148" t="s">
        <v>155</v>
      </c>
    </row>
    <row r="6" spans="1:2" ht="15.5" x14ac:dyDescent="0.35">
      <c r="A6" s="151"/>
      <c r="B6" s="152" t="s">
        <v>156</v>
      </c>
    </row>
    <row r="7" spans="1:2" ht="31" x14ac:dyDescent="0.35">
      <c r="A7" s="151"/>
      <c r="B7" s="148" t="s">
        <v>157</v>
      </c>
    </row>
    <row r="8" spans="1:2" ht="31" x14ac:dyDescent="0.35">
      <c r="A8" s="151"/>
      <c r="B8" s="148" t="s">
        <v>158</v>
      </c>
    </row>
    <row r="9" spans="1:2" ht="46.5" x14ac:dyDescent="0.35">
      <c r="A9" s="151"/>
      <c r="B9" s="148" t="s">
        <v>159</v>
      </c>
    </row>
    <row r="10" spans="1:2" ht="15.5" x14ac:dyDescent="0.35">
      <c r="A10" s="151"/>
      <c r="B10" s="152" t="s">
        <v>160</v>
      </c>
    </row>
    <row r="11" spans="1:2" ht="46.5" x14ac:dyDescent="0.35">
      <c r="A11" s="151"/>
      <c r="B11" s="148" t="s">
        <v>161</v>
      </c>
    </row>
    <row r="12" spans="1:2" ht="31" x14ac:dyDescent="0.35">
      <c r="A12" s="151"/>
      <c r="B12" s="148" t="s">
        <v>162</v>
      </c>
    </row>
    <row r="13" spans="1:2" ht="15.5" x14ac:dyDescent="0.35">
      <c r="A13" s="153"/>
      <c r="B13" s="154" t="s">
        <v>163</v>
      </c>
    </row>
    <row r="14" spans="1:2" ht="49.5" customHeight="1" x14ac:dyDescent="0.35">
      <c r="A14" s="139" t="s">
        <v>164</v>
      </c>
      <c r="B14" s="137" t="s">
        <v>165</v>
      </c>
    </row>
    <row r="15" spans="1:2" ht="50.5" customHeight="1" x14ac:dyDescent="0.35">
      <c r="A15" s="155" t="s">
        <v>166</v>
      </c>
      <c r="B15" s="148" t="s">
        <v>167</v>
      </c>
    </row>
    <row r="16" spans="1:2" ht="50.5" customHeight="1" x14ac:dyDescent="0.35">
      <c r="A16" s="139" t="s">
        <v>22</v>
      </c>
      <c r="B16" s="137" t="s">
        <v>168</v>
      </c>
    </row>
    <row r="17" spans="1:2" ht="31" x14ac:dyDescent="0.35">
      <c r="A17" s="155" t="s">
        <v>169</v>
      </c>
      <c r="B17" s="148" t="s">
        <v>170</v>
      </c>
    </row>
    <row r="18" spans="1:2" ht="49" customHeight="1" x14ac:dyDescent="0.35">
      <c r="A18" s="139" t="s">
        <v>171</v>
      </c>
      <c r="B18" s="137" t="s">
        <v>172</v>
      </c>
    </row>
    <row r="19" spans="1:2" ht="60" customHeight="1" x14ac:dyDescent="0.35">
      <c r="A19" s="155" t="s">
        <v>231</v>
      </c>
      <c r="B19" s="148" t="s">
        <v>173</v>
      </c>
    </row>
    <row r="20" spans="1:2" x14ac:dyDescent="0.35">
      <c r="A20" s="136" t="s">
        <v>174</v>
      </c>
      <c r="B20" s="140" t="s">
        <v>175</v>
      </c>
    </row>
    <row r="21" spans="1:2" ht="38.5" customHeight="1" x14ac:dyDescent="0.35">
      <c r="A21" s="136"/>
      <c r="B21" s="140"/>
    </row>
    <row r="22" spans="1:2" x14ac:dyDescent="0.35">
      <c r="A22" s="150" t="s">
        <v>176</v>
      </c>
      <c r="B22" s="156" t="s">
        <v>177</v>
      </c>
    </row>
    <row r="23" spans="1:2" ht="15.5" customHeight="1" x14ac:dyDescent="0.35">
      <c r="A23" s="151"/>
      <c r="B23" s="156"/>
    </row>
    <row r="24" spans="1:2" x14ac:dyDescent="0.35">
      <c r="A24" s="153"/>
      <c r="B24" s="156"/>
    </row>
    <row r="25" spans="1:2" ht="24" customHeight="1" x14ac:dyDescent="0.35">
      <c r="A25" s="143" t="s">
        <v>178</v>
      </c>
      <c r="B25" s="140" t="s">
        <v>179</v>
      </c>
    </row>
    <row r="26" spans="1:2" x14ac:dyDescent="0.35">
      <c r="A26" s="145"/>
      <c r="B26" s="140"/>
    </row>
    <row r="27" spans="1:2" ht="45.5" customHeight="1" x14ac:dyDescent="0.35">
      <c r="A27" s="155" t="s">
        <v>180</v>
      </c>
      <c r="B27" s="148" t="s">
        <v>232</v>
      </c>
    </row>
    <row r="28" spans="1:2" ht="31" x14ac:dyDescent="0.35">
      <c r="A28" s="139" t="s">
        <v>181</v>
      </c>
      <c r="B28" s="141" t="s">
        <v>182</v>
      </c>
    </row>
    <row r="29" spans="1:2" ht="28" customHeight="1" x14ac:dyDescent="0.35">
      <c r="A29" s="147" t="s">
        <v>183</v>
      </c>
      <c r="B29" s="156" t="s">
        <v>184</v>
      </c>
    </row>
    <row r="30" spans="1:2" ht="32.5" customHeight="1" x14ac:dyDescent="0.35">
      <c r="A30" s="147"/>
      <c r="B30" s="156"/>
    </row>
    <row r="31" spans="1:2" ht="51" customHeight="1" x14ac:dyDescent="0.35">
      <c r="A31" s="139" t="s">
        <v>185</v>
      </c>
      <c r="B31" s="137" t="s">
        <v>186</v>
      </c>
    </row>
    <row r="32" spans="1:2" ht="51.5" customHeight="1" x14ac:dyDescent="0.35">
      <c r="A32" s="155" t="s">
        <v>187</v>
      </c>
      <c r="B32" s="148" t="s">
        <v>188</v>
      </c>
    </row>
    <row r="33" spans="1:2" ht="65.5" customHeight="1" x14ac:dyDescent="0.35">
      <c r="A33" s="139" t="s">
        <v>189</v>
      </c>
      <c r="B33" s="137" t="s">
        <v>190</v>
      </c>
    </row>
    <row r="34" spans="1:2" ht="31" x14ac:dyDescent="0.35">
      <c r="A34" s="155" t="s">
        <v>191</v>
      </c>
      <c r="B34" s="148" t="s">
        <v>192</v>
      </c>
    </row>
    <row r="35" spans="1:2" ht="93" x14ac:dyDescent="0.35">
      <c r="A35" s="143" t="s">
        <v>193</v>
      </c>
      <c r="B35" s="137" t="s">
        <v>194</v>
      </c>
    </row>
    <row r="36" spans="1:2" ht="15.5" x14ac:dyDescent="0.35">
      <c r="A36" s="145"/>
      <c r="B36" s="137" t="s">
        <v>195</v>
      </c>
    </row>
    <row r="37" spans="1:2" ht="77.5" customHeight="1" x14ac:dyDescent="0.35">
      <c r="A37" s="155" t="s">
        <v>196</v>
      </c>
      <c r="B37" s="148" t="s">
        <v>197</v>
      </c>
    </row>
    <row r="38" spans="1:2" ht="93" x14ac:dyDescent="0.35">
      <c r="A38" s="143" t="s">
        <v>198</v>
      </c>
      <c r="B38" s="137" t="s">
        <v>199</v>
      </c>
    </row>
    <row r="39" spans="1:2" ht="15.5" x14ac:dyDescent="0.35">
      <c r="A39" s="144"/>
      <c r="B39" s="137" t="s">
        <v>200</v>
      </c>
    </row>
    <row r="40" spans="1:2" ht="31" x14ac:dyDescent="0.35">
      <c r="A40" s="144"/>
      <c r="B40" s="142" t="s">
        <v>201</v>
      </c>
    </row>
    <row r="41" spans="1:2" ht="15.5" x14ac:dyDescent="0.35">
      <c r="A41" s="145"/>
      <c r="B41" s="138" t="s">
        <v>202</v>
      </c>
    </row>
    <row r="42" spans="1:2" ht="73.5" customHeight="1" x14ac:dyDescent="0.35">
      <c r="A42" s="155" t="s">
        <v>203</v>
      </c>
      <c r="B42" s="148" t="s">
        <v>204</v>
      </c>
    </row>
    <row r="43" spans="1:2" ht="35.5" customHeight="1" x14ac:dyDescent="0.35">
      <c r="A43" s="139" t="s">
        <v>205</v>
      </c>
      <c r="B43" s="137" t="s">
        <v>206</v>
      </c>
    </row>
    <row r="44" spans="1:2" x14ac:dyDescent="0.35">
      <c r="A44" s="150" t="s">
        <v>207</v>
      </c>
      <c r="B44" s="156" t="s">
        <v>208</v>
      </c>
    </row>
    <row r="45" spans="1:2" x14ac:dyDescent="0.35">
      <c r="A45" s="153"/>
      <c r="B45" s="156"/>
    </row>
    <row r="46" spans="1:2" ht="40" customHeight="1" x14ac:dyDescent="0.35">
      <c r="A46" s="139" t="s">
        <v>209</v>
      </c>
      <c r="B46" s="137" t="s">
        <v>210</v>
      </c>
    </row>
    <row r="47" spans="1:2" ht="46.5" x14ac:dyDescent="0.35">
      <c r="A47" s="155" t="s">
        <v>211</v>
      </c>
      <c r="B47" s="148" t="s">
        <v>212</v>
      </c>
    </row>
    <row r="48" spans="1:2" ht="31" x14ac:dyDescent="0.35">
      <c r="A48" s="139" t="s">
        <v>213</v>
      </c>
      <c r="B48" s="137" t="s">
        <v>214</v>
      </c>
    </row>
    <row r="49" spans="1:2" ht="31" x14ac:dyDescent="0.35">
      <c r="A49" s="155" t="s">
        <v>215</v>
      </c>
      <c r="B49" s="148" t="s">
        <v>216</v>
      </c>
    </row>
    <row r="50" spans="1:2" ht="42" customHeight="1" x14ac:dyDescent="0.35">
      <c r="A50" s="139" t="s">
        <v>217</v>
      </c>
      <c r="B50" s="137" t="s">
        <v>218</v>
      </c>
    </row>
    <row r="51" spans="1:2" ht="45" customHeight="1" x14ac:dyDescent="0.35">
      <c r="A51" s="155" t="s">
        <v>219</v>
      </c>
      <c r="B51" s="148" t="s">
        <v>220</v>
      </c>
    </row>
    <row r="52" spans="1:2" ht="63" customHeight="1" x14ac:dyDescent="0.35">
      <c r="A52" s="139" t="s">
        <v>221</v>
      </c>
      <c r="B52" s="137" t="s">
        <v>222</v>
      </c>
    </row>
    <row r="53" spans="1:2" ht="43.5" customHeight="1" x14ac:dyDescent="0.35">
      <c r="A53" s="155" t="s">
        <v>223</v>
      </c>
      <c r="B53" s="148" t="s">
        <v>224</v>
      </c>
    </row>
    <row r="54" spans="1:2" ht="36" customHeight="1" x14ac:dyDescent="0.35">
      <c r="A54" s="139" t="s">
        <v>225</v>
      </c>
      <c r="B54" s="137" t="s">
        <v>226</v>
      </c>
    </row>
    <row r="55" spans="1:2" ht="82" customHeight="1" x14ac:dyDescent="0.35">
      <c r="A55" s="155" t="s">
        <v>227</v>
      </c>
      <c r="B55" s="148" t="s">
        <v>228</v>
      </c>
    </row>
    <row r="56" spans="1:2" ht="56.5" customHeight="1" x14ac:dyDescent="0.35">
      <c r="A56" s="139" t="s">
        <v>229</v>
      </c>
      <c r="B56" s="137" t="s">
        <v>230</v>
      </c>
    </row>
  </sheetData>
  <mergeCells count="14">
    <mergeCell ref="A29:A30"/>
    <mergeCell ref="B29:B30"/>
    <mergeCell ref="A38:A41"/>
    <mergeCell ref="B44:B45"/>
    <mergeCell ref="A5:A13"/>
    <mergeCell ref="A22:A24"/>
    <mergeCell ref="A25:A26"/>
    <mergeCell ref="A35:A36"/>
    <mergeCell ref="A44:A45"/>
    <mergeCell ref="A2:A3"/>
    <mergeCell ref="A20:A21"/>
    <mergeCell ref="B20:B21"/>
    <mergeCell ref="B22:B24"/>
    <mergeCell ref="B25:B26"/>
  </mergeCells>
  <pageMargins left="0.7" right="0.7" top="0.75" bottom="0.75" header="0.3" footer="0.3"/>
  <pageSetup paperSize="9" scale="48" orientation="portrait" horizontalDpi="360" verticalDpi="360" r:id="rId1"/>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5653-9EBA-471A-9B0F-344ED306877F}">
  <dimension ref="B1:G18"/>
  <sheetViews>
    <sheetView workbookViewId="0">
      <selection activeCell="D9" sqref="D9"/>
    </sheetView>
  </sheetViews>
  <sheetFormatPr baseColWidth="10" defaultColWidth="11.453125" defaultRowHeight="14" x14ac:dyDescent="0.3"/>
  <cols>
    <col min="1" max="1" width="11.453125" style="21"/>
    <col min="2" max="2" width="19.26953125" style="21" customWidth="1"/>
    <col min="3" max="3" width="15.54296875" style="22" customWidth="1"/>
    <col min="4" max="4" width="13.1796875" style="21" customWidth="1"/>
    <col min="5" max="5" width="15.1796875" style="23" customWidth="1"/>
    <col min="6" max="6" width="15.26953125" style="23" customWidth="1"/>
    <col min="7" max="7" width="22.453125" style="23" customWidth="1"/>
    <col min="8" max="16384" width="11.453125" style="21"/>
  </cols>
  <sheetData>
    <row r="1" spans="2:7" ht="14.5" thickBot="1" x14ac:dyDescent="0.35"/>
    <row r="2" spans="2:7" ht="18" thickBot="1" x14ac:dyDescent="0.4">
      <c r="B2" s="60" t="s">
        <v>75</v>
      </c>
      <c r="C2" s="61"/>
      <c r="D2" s="61"/>
      <c r="E2" s="61"/>
      <c r="F2" s="61"/>
      <c r="G2" s="62"/>
    </row>
    <row r="3" spans="2:7" ht="26.5" thickBot="1" x14ac:dyDescent="0.35">
      <c r="B3" s="30" t="s">
        <v>76</v>
      </c>
      <c r="C3" s="31" t="s">
        <v>65</v>
      </c>
      <c r="D3" s="32" t="s">
        <v>66</v>
      </c>
      <c r="E3" s="33" t="s">
        <v>62</v>
      </c>
      <c r="F3" s="34" t="s">
        <v>63</v>
      </c>
      <c r="G3" s="33" t="s">
        <v>64</v>
      </c>
    </row>
    <row r="4" spans="2:7" x14ac:dyDescent="0.3">
      <c r="B4" s="24" t="s">
        <v>2</v>
      </c>
      <c r="C4" s="35">
        <v>0.2</v>
      </c>
      <c r="D4" s="36">
        <v>9</v>
      </c>
      <c r="E4" s="37">
        <f>C4/D4</f>
        <v>2.2222222222222223E-2</v>
      </c>
      <c r="F4" s="38">
        <f>E4/2</f>
        <v>1.1111111111111112E-2</v>
      </c>
      <c r="G4" s="37">
        <v>0</v>
      </c>
    </row>
    <row r="5" spans="2:7" x14ac:dyDescent="0.3">
      <c r="B5" s="25" t="s">
        <v>0</v>
      </c>
      <c r="C5" s="39">
        <v>0.2</v>
      </c>
      <c r="D5" s="40">
        <v>15</v>
      </c>
      <c r="E5" s="41">
        <f t="shared" ref="E5:E9" si="0">C5/D5</f>
        <v>1.3333333333333334E-2</v>
      </c>
      <c r="F5" s="42">
        <f t="shared" ref="F5:F9" si="1">E5/2</f>
        <v>6.6666666666666671E-3</v>
      </c>
      <c r="G5" s="41">
        <v>0</v>
      </c>
    </row>
    <row r="6" spans="2:7" x14ac:dyDescent="0.3">
      <c r="B6" s="25" t="s">
        <v>17</v>
      </c>
      <c r="C6" s="39">
        <v>0.15</v>
      </c>
      <c r="D6" s="40">
        <v>12</v>
      </c>
      <c r="E6" s="41">
        <f t="shared" si="0"/>
        <v>1.2499999999999999E-2</v>
      </c>
      <c r="F6" s="42">
        <f t="shared" si="1"/>
        <v>6.2499999999999995E-3</v>
      </c>
      <c r="G6" s="41">
        <v>0</v>
      </c>
    </row>
    <row r="7" spans="2:7" ht="28" x14ac:dyDescent="0.3">
      <c r="B7" s="25" t="s">
        <v>19</v>
      </c>
      <c r="C7" s="39">
        <v>0.15</v>
      </c>
      <c r="D7" s="40">
        <v>17</v>
      </c>
      <c r="E7" s="41">
        <f t="shared" si="0"/>
        <v>8.8235294117647058E-3</v>
      </c>
      <c r="F7" s="42">
        <f t="shared" si="1"/>
        <v>4.4117647058823529E-3</v>
      </c>
      <c r="G7" s="41">
        <v>0</v>
      </c>
    </row>
    <row r="8" spans="2:7" ht="28" x14ac:dyDescent="0.3">
      <c r="B8" s="25" t="s">
        <v>50</v>
      </c>
      <c r="C8" s="39">
        <v>0.15</v>
      </c>
      <c r="D8" s="40">
        <v>14</v>
      </c>
      <c r="E8" s="41">
        <f t="shared" si="0"/>
        <v>1.0714285714285714E-2</v>
      </c>
      <c r="F8" s="42">
        <f t="shared" si="1"/>
        <v>5.3571428571428572E-3</v>
      </c>
      <c r="G8" s="41">
        <v>0</v>
      </c>
    </row>
    <row r="9" spans="2:7" ht="14.5" thickBot="1" x14ac:dyDescent="0.35">
      <c r="B9" s="26" t="s">
        <v>23</v>
      </c>
      <c r="C9" s="43">
        <v>0.15</v>
      </c>
      <c r="D9" s="44">
        <v>12</v>
      </c>
      <c r="E9" s="45">
        <f t="shared" si="0"/>
        <v>1.2499999999999999E-2</v>
      </c>
      <c r="F9" s="46">
        <f t="shared" si="1"/>
        <v>6.2499999999999995E-3</v>
      </c>
      <c r="G9" s="45">
        <v>0</v>
      </c>
    </row>
    <row r="11" spans="2:7" x14ac:dyDescent="0.3">
      <c r="B11" s="27" t="s">
        <v>67</v>
      </c>
      <c r="E11" s="55" t="s">
        <v>68</v>
      </c>
      <c r="F11" s="55"/>
      <c r="G11" s="55"/>
    </row>
    <row r="12" spans="2:7" x14ac:dyDescent="0.3">
      <c r="B12" s="28" t="s">
        <v>62</v>
      </c>
      <c r="E12" s="28" t="s">
        <v>53</v>
      </c>
      <c r="F12" s="29" t="s">
        <v>54</v>
      </c>
      <c r="G12" s="28" t="s">
        <v>57</v>
      </c>
    </row>
    <row r="13" spans="2:7" x14ac:dyDescent="0.3">
      <c r="B13" s="28" t="s">
        <v>63</v>
      </c>
      <c r="E13" s="28" t="s">
        <v>52</v>
      </c>
      <c r="F13" s="29" t="s">
        <v>55</v>
      </c>
      <c r="G13" s="28" t="s">
        <v>58</v>
      </c>
    </row>
    <row r="14" spans="2:7" x14ac:dyDescent="0.3">
      <c r="B14" s="28" t="s">
        <v>64</v>
      </c>
      <c r="E14" s="28" t="s">
        <v>51</v>
      </c>
      <c r="F14" s="29" t="s">
        <v>56</v>
      </c>
      <c r="G14" s="28" t="s">
        <v>59</v>
      </c>
    </row>
    <row r="16" spans="2:7" ht="14.5" thickBot="1" x14ac:dyDescent="0.35"/>
    <row r="17" spans="2:5" ht="33" customHeight="1" x14ac:dyDescent="0.3">
      <c r="B17" s="56" t="s">
        <v>77</v>
      </c>
      <c r="C17" s="57"/>
      <c r="D17" s="57"/>
      <c r="E17" s="19">
        <f>'1. Diseño'!L18+'2. Gobierno'!L24+'3. Cultura'!L21+'4. Gestión del Riesgo'!L24+'5. Debida Diligencia'!L23+'6. Supervisión'!L21</f>
        <v>1</v>
      </c>
    </row>
    <row r="18" spans="2:5" ht="16" thickBot="1" x14ac:dyDescent="0.35">
      <c r="B18" s="58" t="s">
        <v>68</v>
      </c>
      <c r="C18" s="59"/>
      <c r="D18" s="59"/>
      <c r="E18" s="20" t="str">
        <f>IF(E17&gt;=80%,"AVANZADO",IF(E17&gt;49%,"INTERMEDIO",IF(E17&lt;50%,"INCIPIENTE",0)))</f>
        <v>AVANZADO</v>
      </c>
    </row>
  </sheetData>
  <mergeCells count="4">
    <mergeCell ref="E11:G11"/>
    <mergeCell ref="B17:D17"/>
    <mergeCell ref="B18:D18"/>
    <mergeCell ref="B2:G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4B36-C324-463A-91CE-FDCC501B83B4}">
  <dimension ref="B1:L40"/>
  <sheetViews>
    <sheetView showGridLines="0" tabSelected="1" view="pageBreakPreview" zoomScaleNormal="100" zoomScaleSheetLayoutView="100" workbookViewId="0">
      <selection activeCell="B30" sqref="B30"/>
    </sheetView>
  </sheetViews>
  <sheetFormatPr baseColWidth="10" defaultColWidth="11.453125" defaultRowHeight="15.5" x14ac:dyDescent="0.35"/>
  <cols>
    <col min="1" max="1" width="4" style="1" customWidth="1"/>
    <col min="2" max="10" width="11.453125" style="1"/>
    <col min="11" max="11" width="11.453125" style="2"/>
    <col min="12" max="12" width="12.81640625" style="1" customWidth="1"/>
    <col min="13" max="13" width="5.81640625" style="1" customWidth="1"/>
    <col min="14" max="16384" width="11.453125" style="1"/>
  </cols>
  <sheetData>
    <row r="1" spans="2:12" ht="16" thickBot="1" x14ac:dyDescent="0.4"/>
    <row r="2" spans="2:12" ht="16" thickBot="1" x14ac:dyDescent="0.4">
      <c r="B2" s="63" t="s">
        <v>2</v>
      </c>
      <c r="C2" s="64"/>
      <c r="D2" s="64"/>
      <c r="E2" s="64"/>
      <c r="F2" s="64"/>
      <c r="G2" s="64"/>
      <c r="H2" s="64"/>
      <c r="I2" s="64"/>
      <c r="J2" s="64"/>
      <c r="K2" s="64"/>
      <c r="L2" s="65"/>
    </row>
    <row r="3" spans="2:12" ht="24.65" customHeight="1" x14ac:dyDescent="0.35">
      <c r="B3" s="90" t="s">
        <v>79</v>
      </c>
      <c r="C3" s="91"/>
      <c r="D3" s="91"/>
      <c r="E3" s="91"/>
      <c r="F3" s="91"/>
      <c r="G3" s="91"/>
      <c r="H3" s="91"/>
      <c r="I3" s="91"/>
      <c r="J3" s="91"/>
      <c r="K3" s="91"/>
      <c r="L3" s="92"/>
    </row>
    <row r="4" spans="2:12" ht="24.65" customHeight="1" x14ac:dyDescent="0.35">
      <c r="B4" s="93"/>
      <c r="C4" s="94"/>
      <c r="D4" s="94"/>
      <c r="E4" s="94"/>
      <c r="F4" s="94"/>
      <c r="G4" s="94"/>
      <c r="H4" s="94"/>
      <c r="I4" s="94"/>
      <c r="J4" s="94"/>
      <c r="K4" s="94"/>
      <c r="L4" s="95"/>
    </row>
    <row r="5" spans="2:12" ht="24.65" customHeight="1" x14ac:dyDescent="0.35">
      <c r="B5" s="93"/>
      <c r="C5" s="94"/>
      <c r="D5" s="94"/>
      <c r="E5" s="94"/>
      <c r="F5" s="94"/>
      <c r="G5" s="94"/>
      <c r="H5" s="94"/>
      <c r="I5" s="94"/>
      <c r="J5" s="94"/>
      <c r="K5" s="94"/>
      <c r="L5" s="95"/>
    </row>
    <row r="6" spans="2:12" ht="24.65" customHeight="1" thickBot="1" x14ac:dyDescent="0.4">
      <c r="B6" s="96"/>
      <c r="C6" s="97"/>
      <c r="D6" s="97"/>
      <c r="E6" s="97"/>
      <c r="F6" s="97"/>
      <c r="G6" s="97"/>
      <c r="H6" s="97"/>
      <c r="I6" s="97"/>
      <c r="J6" s="97"/>
      <c r="K6" s="97"/>
      <c r="L6" s="98"/>
    </row>
    <row r="7" spans="2:12" ht="16" thickBot="1" x14ac:dyDescent="0.4">
      <c r="B7" s="3"/>
      <c r="L7" s="4"/>
    </row>
    <row r="8" spans="2:12" ht="29.5" customHeight="1" thickBot="1" x14ac:dyDescent="0.4">
      <c r="B8" s="99" t="s">
        <v>1</v>
      </c>
      <c r="C8" s="100"/>
      <c r="D8" s="100"/>
      <c r="E8" s="100"/>
      <c r="F8" s="100"/>
      <c r="G8" s="100"/>
      <c r="H8" s="100"/>
      <c r="I8" s="100"/>
      <c r="J8" s="101"/>
      <c r="K8" s="7" t="s">
        <v>60</v>
      </c>
      <c r="L8" s="8" t="s">
        <v>61</v>
      </c>
    </row>
    <row r="9" spans="2:12" ht="38.15" customHeight="1" x14ac:dyDescent="0.35">
      <c r="B9" s="102" t="s">
        <v>80</v>
      </c>
      <c r="C9" s="103"/>
      <c r="D9" s="103"/>
      <c r="E9" s="103"/>
      <c r="F9" s="103"/>
      <c r="G9" s="103"/>
      <c r="H9" s="103"/>
      <c r="I9" s="103"/>
      <c r="J9" s="104"/>
      <c r="K9" s="12" t="s">
        <v>62</v>
      </c>
      <c r="L9" s="9">
        <f>IF(K9="CUMPLE",'Tabla de calificaciones'!$E$4,IF(K9="CUMPLE PARCIAL",'Tabla de calificaciones'!$F$4,IF('1. Diseño'!K9="NO CUMPLE",'Tabla de calificaciones'!$G$4,0)))</f>
        <v>2.2222222222222223E-2</v>
      </c>
    </row>
    <row r="10" spans="2:12" ht="34" customHeight="1" x14ac:dyDescent="0.35">
      <c r="B10" s="75" t="s">
        <v>3</v>
      </c>
      <c r="C10" s="76"/>
      <c r="D10" s="76"/>
      <c r="E10" s="76"/>
      <c r="F10" s="76"/>
      <c r="G10" s="76"/>
      <c r="H10" s="76"/>
      <c r="I10" s="76"/>
      <c r="J10" s="77"/>
      <c r="K10" s="13" t="s">
        <v>62</v>
      </c>
      <c r="L10" s="10">
        <f>IF(K10="CUMPLE",'Tabla de calificaciones'!$E$4,IF(K10="CUMPLE PARCIAL",'Tabla de calificaciones'!$F$4,IF('1. Diseño'!K10="NO CUMPLE",'Tabla de calificaciones'!$G$4,0)))</f>
        <v>2.2222222222222223E-2</v>
      </c>
    </row>
    <row r="11" spans="2:12" ht="32.5" customHeight="1" x14ac:dyDescent="0.35">
      <c r="B11" s="75" t="s">
        <v>4</v>
      </c>
      <c r="C11" s="76"/>
      <c r="D11" s="76"/>
      <c r="E11" s="76"/>
      <c r="F11" s="76"/>
      <c r="G11" s="76"/>
      <c r="H11" s="76"/>
      <c r="I11" s="76"/>
      <c r="J11" s="77"/>
      <c r="K11" s="13" t="s">
        <v>62</v>
      </c>
      <c r="L11" s="10">
        <f>IF(K11="CUMPLE",'Tabla de calificaciones'!$E$4,IF(K11="CUMPLE PARCIAL",'Tabla de calificaciones'!$F$4,IF('1. Diseño'!K11="NO CUMPLE",'Tabla de calificaciones'!$G$4,0)))</f>
        <v>2.2222222222222223E-2</v>
      </c>
    </row>
    <row r="12" spans="2:12" ht="32.5" customHeight="1" x14ac:dyDescent="0.35">
      <c r="B12" s="75" t="s">
        <v>5</v>
      </c>
      <c r="C12" s="76"/>
      <c r="D12" s="76"/>
      <c r="E12" s="76"/>
      <c r="F12" s="76"/>
      <c r="G12" s="76"/>
      <c r="H12" s="76"/>
      <c r="I12" s="76"/>
      <c r="J12" s="77"/>
      <c r="K12" s="13" t="s">
        <v>62</v>
      </c>
      <c r="L12" s="10">
        <f>IF(K12="CUMPLE",'Tabla de calificaciones'!$E$4,IF(K12="CUMPLE PARCIAL",'Tabla de calificaciones'!$F$4,IF('1. Diseño'!K12="NO CUMPLE",'Tabla de calificaciones'!$G$4,0)))</f>
        <v>2.2222222222222223E-2</v>
      </c>
    </row>
    <row r="13" spans="2:12" ht="32.5" customHeight="1" x14ac:dyDescent="0.35">
      <c r="B13" s="75" t="s">
        <v>81</v>
      </c>
      <c r="C13" s="76"/>
      <c r="D13" s="76"/>
      <c r="E13" s="76"/>
      <c r="F13" s="76"/>
      <c r="G13" s="76"/>
      <c r="H13" s="76"/>
      <c r="I13" s="76"/>
      <c r="J13" s="77"/>
      <c r="K13" s="13" t="s">
        <v>62</v>
      </c>
      <c r="L13" s="10">
        <f>IF(K13="CUMPLE",'Tabla de calificaciones'!$E$4,IF(K13="CUMPLE PARCIAL",'Tabla de calificaciones'!$F$4,IF('1. Diseño'!K13="NO CUMPLE",'Tabla de calificaciones'!$G$4,0)))</f>
        <v>2.2222222222222223E-2</v>
      </c>
    </row>
    <row r="14" spans="2:12" ht="41.5" customHeight="1" x14ac:dyDescent="0.35">
      <c r="B14" s="75" t="s">
        <v>82</v>
      </c>
      <c r="C14" s="76"/>
      <c r="D14" s="76"/>
      <c r="E14" s="76"/>
      <c r="F14" s="76"/>
      <c r="G14" s="76"/>
      <c r="H14" s="76"/>
      <c r="I14" s="76"/>
      <c r="J14" s="77"/>
      <c r="K14" s="13" t="s">
        <v>62</v>
      </c>
      <c r="L14" s="10">
        <f>IF(K14="CUMPLE",'Tabla de calificaciones'!$E$4,IF(K14="CUMPLE PARCIAL",'Tabla de calificaciones'!$F$4,IF('1. Diseño'!K14="NO CUMPLE",'Tabla de calificaciones'!$G$4,0)))</f>
        <v>2.2222222222222223E-2</v>
      </c>
    </row>
    <row r="15" spans="2:12" ht="39" customHeight="1" x14ac:dyDescent="0.35">
      <c r="B15" s="75" t="s">
        <v>98</v>
      </c>
      <c r="C15" s="76"/>
      <c r="D15" s="76"/>
      <c r="E15" s="76"/>
      <c r="F15" s="76"/>
      <c r="G15" s="76"/>
      <c r="H15" s="76"/>
      <c r="I15" s="76"/>
      <c r="J15" s="77"/>
      <c r="K15" s="13" t="s">
        <v>62</v>
      </c>
      <c r="L15" s="10">
        <f>IF(K15="CUMPLE",'Tabla de calificaciones'!$E$4,IF(K15="CUMPLE PARCIAL",'Tabla de calificaciones'!$F$4,IF('1. Diseño'!K15="NO CUMPLE",'Tabla de calificaciones'!$G$4,0)))</f>
        <v>2.2222222222222223E-2</v>
      </c>
    </row>
    <row r="16" spans="2:12" ht="39" customHeight="1" x14ac:dyDescent="0.35">
      <c r="B16" s="75" t="s">
        <v>105</v>
      </c>
      <c r="C16" s="76"/>
      <c r="D16" s="76"/>
      <c r="E16" s="76"/>
      <c r="F16" s="76"/>
      <c r="G16" s="76"/>
      <c r="H16" s="76"/>
      <c r="I16" s="76"/>
      <c r="J16" s="77"/>
      <c r="K16" s="13" t="s">
        <v>62</v>
      </c>
      <c r="L16" s="10">
        <f>IF(K16="CUMPLE",'Tabla de calificaciones'!$E$4,IF(K16="CUMPLE PARCIAL",'Tabla de calificaciones'!$F$4,IF('1. Diseño'!K16="NO CUMPLE",'Tabla de calificaciones'!$G$4,0)))</f>
        <v>2.2222222222222223E-2</v>
      </c>
    </row>
    <row r="17" spans="2:12" ht="39" customHeight="1" thickBot="1" x14ac:dyDescent="0.4">
      <c r="B17" s="75" t="s">
        <v>106</v>
      </c>
      <c r="C17" s="76"/>
      <c r="D17" s="76"/>
      <c r="E17" s="76"/>
      <c r="F17" s="76"/>
      <c r="G17" s="76"/>
      <c r="H17" s="76"/>
      <c r="I17" s="76"/>
      <c r="J17" s="77"/>
      <c r="K17" s="13" t="s">
        <v>62</v>
      </c>
      <c r="L17" s="10">
        <f>IF(K17="CUMPLE",'Tabla de calificaciones'!$E$4,IF(K17="CUMPLE PARCIAL",'Tabla de calificaciones'!$F$4,IF('1. Diseño'!K17="NO CUMPLE",'Tabla de calificaciones'!$G$4,0)))</f>
        <v>2.2222222222222223E-2</v>
      </c>
    </row>
    <row r="18" spans="2:12" ht="21" customHeight="1" thickBot="1" x14ac:dyDescent="0.4">
      <c r="B18" s="87" t="s">
        <v>69</v>
      </c>
      <c r="C18" s="88"/>
      <c r="D18" s="88"/>
      <c r="E18" s="88"/>
      <c r="F18" s="88"/>
      <c r="G18" s="88"/>
      <c r="H18" s="88"/>
      <c r="I18" s="88"/>
      <c r="J18" s="88"/>
      <c r="K18" s="89"/>
      <c r="L18" s="15">
        <f>SUM(L9:L17)</f>
        <v>0.2</v>
      </c>
    </row>
    <row r="19" spans="2:12" x14ac:dyDescent="0.35">
      <c r="B19" s="78" t="s">
        <v>6</v>
      </c>
      <c r="C19" s="79"/>
      <c r="D19" s="79"/>
      <c r="E19" s="79"/>
      <c r="F19" s="79"/>
      <c r="G19" s="79"/>
      <c r="H19" s="79"/>
      <c r="I19" s="79"/>
      <c r="J19" s="79"/>
      <c r="K19" s="79"/>
      <c r="L19" s="80"/>
    </row>
    <row r="20" spans="2:12" s="5" customFormat="1" ht="168.65" customHeight="1" x14ac:dyDescent="0.35">
      <c r="B20" s="81" t="s">
        <v>83</v>
      </c>
      <c r="C20" s="82"/>
      <c r="D20" s="82"/>
      <c r="E20" s="82"/>
      <c r="F20" s="82"/>
      <c r="G20" s="82"/>
      <c r="H20" s="82"/>
      <c r="I20" s="82"/>
      <c r="J20" s="82"/>
      <c r="K20" s="82"/>
      <c r="L20" s="83"/>
    </row>
    <row r="21" spans="2:12" s="5" customFormat="1" ht="146.25" customHeight="1" thickBot="1" x14ac:dyDescent="0.4">
      <c r="B21" s="84" t="s">
        <v>104</v>
      </c>
      <c r="C21" s="85"/>
      <c r="D21" s="85"/>
      <c r="E21" s="85"/>
      <c r="F21" s="85"/>
      <c r="G21" s="85"/>
      <c r="H21" s="85"/>
      <c r="I21" s="85"/>
      <c r="J21" s="85"/>
      <c r="K21" s="85"/>
      <c r="L21" s="86"/>
    </row>
    <row r="22" spans="2:12" s="5" customFormat="1" ht="16" thickBot="1" x14ac:dyDescent="0.4">
      <c r="B22" s="63" t="s">
        <v>7</v>
      </c>
      <c r="C22" s="64"/>
      <c r="D22" s="64"/>
      <c r="E22" s="64"/>
      <c r="F22" s="64"/>
      <c r="G22" s="64"/>
      <c r="H22" s="64"/>
      <c r="I22" s="64"/>
      <c r="J22" s="64"/>
      <c r="K22" s="64"/>
      <c r="L22" s="65"/>
    </row>
    <row r="23" spans="2:12" s="5" customFormat="1" ht="34.5" customHeight="1" x14ac:dyDescent="0.35">
      <c r="B23" s="66"/>
      <c r="C23" s="67"/>
      <c r="D23" s="67"/>
      <c r="E23" s="67"/>
      <c r="F23" s="67"/>
      <c r="G23" s="67"/>
      <c r="H23" s="67"/>
      <c r="I23" s="67"/>
      <c r="J23" s="67"/>
      <c r="K23" s="67"/>
      <c r="L23" s="68"/>
    </row>
    <row r="24" spans="2:12" s="5" customFormat="1" x14ac:dyDescent="0.35">
      <c r="B24" s="69"/>
      <c r="C24" s="70"/>
      <c r="D24" s="70"/>
      <c r="E24" s="70"/>
      <c r="F24" s="70"/>
      <c r="G24" s="70"/>
      <c r="H24" s="70"/>
      <c r="I24" s="70"/>
      <c r="J24" s="70"/>
      <c r="K24" s="70"/>
      <c r="L24" s="71"/>
    </row>
    <row r="25" spans="2:12" s="5" customFormat="1" x14ac:dyDescent="0.35">
      <c r="B25" s="69"/>
      <c r="C25" s="70"/>
      <c r="D25" s="70"/>
      <c r="E25" s="70"/>
      <c r="F25" s="70"/>
      <c r="G25" s="70"/>
      <c r="H25" s="70"/>
      <c r="I25" s="70"/>
      <c r="J25" s="70"/>
      <c r="K25" s="70"/>
      <c r="L25" s="71"/>
    </row>
    <row r="26" spans="2:12" s="5" customFormat="1" ht="32.25" customHeight="1" x14ac:dyDescent="0.35">
      <c r="B26" s="69"/>
      <c r="C26" s="70"/>
      <c r="D26" s="70"/>
      <c r="E26" s="70"/>
      <c r="F26" s="70"/>
      <c r="G26" s="70"/>
      <c r="H26" s="70"/>
      <c r="I26" s="70"/>
      <c r="J26" s="70"/>
      <c r="K26" s="70"/>
      <c r="L26" s="71"/>
    </row>
    <row r="27" spans="2:12" s="5" customFormat="1" x14ac:dyDescent="0.35">
      <c r="B27" s="69"/>
      <c r="C27" s="70"/>
      <c r="D27" s="70"/>
      <c r="E27" s="70"/>
      <c r="F27" s="70"/>
      <c r="G27" s="70"/>
      <c r="H27" s="70"/>
      <c r="I27" s="70"/>
      <c r="J27" s="70"/>
      <c r="K27" s="70"/>
      <c r="L27" s="71"/>
    </row>
    <row r="28" spans="2:12" s="5" customFormat="1" x14ac:dyDescent="0.35">
      <c r="B28" s="69"/>
      <c r="C28" s="70"/>
      <c r="D28" s="70"/>
      <c r="E28" s="70"/>
      <c r="F28" s="70"/>
      <c r="G28" s="70"/>
      <c r="H28" s="70"/>
      <c r="I28" s="70"/>
      <c r="J28" s="70"/>
      <c r="K28" s="70"/>
      <c r="L28" s="71"/>
    </row>
    <row r="29" spans="2:12" s="5" customFormat="1" ht="16" thickBot="1" x14ac:dyDescent="0.4">
      <c r="B29" s="72"/>
      <c r="C29" s="73"/>
      <c r="D29" s="73"/>
      <c r="E29" s="73"/>
      <c r="F29" s="73"/>
      <c r="G29" s="73"/>
      <c r="H29" s="73"/>
      <c r="I29" s="73"/>
      <c r="J29" s="73"/>
      <c r="K29" s="73"/>
      <c r="L29" s="74"/>
    </row>
    <row r="31" spans="2:12" ht="35.25" customHeight="1" x14ac:dyDescent="0.35"/>
    <row r="32" spans="2:12" ht="33.75" customHeight="1" x14ac:dyDescent="0.35"/>
    <row r="40" ht="33.75" customHeight="1" x14ac:dyDescent="0.35"/>
  </sheetData>
  <mergeCells count="18">
    <mergeCell ref="B11:J11"/>
    <mergeCell ref="B12:J12"/>
    <mergeCell ref="B13:J13"/>
    <mergeCell ref="B14:J14"/>
    <mergeCell ref="B2:L2"/>
    <mergeCell ref="B3:L6"/>
    <mergeCell ref="B8:J8"/>
    <mergeCell ref="B9:J9"/>
    <mergeCell ref="B10:J10"/>
    <mergeCell ref="B22:L22"/>
    <mergeCell ref="B23:L29"/>
    <mergeCell ref="B15:J15"/>
    <mergeCell ref="B16:J16"/>
    <mergeCell ref="B19:L19"/>
    <mergeCell ref="B20:L20"/>
    <mergeCell ref="B21:L21"/>
    <mergeCell ref="B18:K18"/>
    <mergeCell ref="B17:J17"/>
  </mergeCells>
  <pageMargins left="0.7" right="0.7" top="0.75" bottom="0.75" header="0.3" footer="0.3"/>
  <pageSetup scale="57"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249BF3-94BC-4D73-A3C6-B3E9264818FB}">
          <x14:formula1>
            <xm:f>'Tabla de calificaciones'!$B$12:$B$14</xm:f>
          </x14:formula1>
          <xm:sqref>K9:K17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C694A-71C8-471A-99C5-B246BCAEB5F5}">
  <dimension ref="B1:L50"/>
  <sheetViews>
    <sheetView showGridLines="0" view="pageBreakPreview" zoomScaleNormal="100" zoomScaleSheetLayoutView="100" workbookViewId="0">
      <selection activeCell="B21" sqref="B21:J21"/>
    </sheetView>
  </sheetViews>
  <sheetFormatPr baseColWidth="10" defaultColWidth="11.453125" defaultRowHeight="15.5" x14ac:dyDescent="0.35"/>
  <cols>
    <col min="1" max="1" width="4" style="1" customWidth="1"/>
    <col min="2" max="10" width="11.453125" style="1"/>
    <col min="11" max="11" width="11.453125" style="2"/>
    <col min="12" max="12" width="12.81640625" style="1" customWidth="1"/>
    <col min="13" max="13" width="5.81640625" style="1" customWidth="1"/>
    <col min="14" max="16384" width="11.453125" style="1"/>
  </cols>
  <sheetData>
    <row r="1" spans="2:12" ht="16" thickBot="1" x14ac:dyDescent="0.4"/>
    <row r="2" spans="2:12" ht="16" thickBot="1" x14ac:dyDescent="0.4">
      <c r="B2" s="63" t="s">
        <v>0</v>
      </c>
      <c r="C2" s="64"/>
      <c r="D2" s="64"/>
      <c r="E2" s="64"/>
      <c r="F2" s="64"/>
      <c r="G2" s="64"/>
      <c r="H2" s="64"/>
      <c r="I2" s="64"/>
      <c r="J2" s="64"/>
      <c r="K2" s="64"/>
      <c r="L2" s="65"/>
    </row>
    <row r="3" spans="2:12" ht="24.65" customHeight="1" x14ac:dyDescent="0.35">
      <c r="B3" s="90" t="s">
        <v>84</v>
      </c>
      <c r="C3" s="91"/>
      <c r="D3" s="91"/>
      <c r="E3" s="91"/>
      <c r="F3" s="91"/>
      <c r="G3" s="91"/>
      <c r="H3" s="91"/>
      <c r="I3" s="91"/>
      <c r="J3" s="91"/>
      <c r="K3" s="91"/>
      <c r="L3" s="92"/>
    </row>
    <row r="4" spans="2:12" ht="24.65" customHeight="1" x14ac:dyDescent="0.35">
      <c r="B4" s="93"/>
      <c r="C4" s="94"/>
      <c r="D4" s="94"/>
      <c r="E4" s="94"/>
      <c r="F4" s="94"/>
      <c r="G4" s="94"/>
      <c r="H4" s="94"/>
      <c r="I4" s="94"/>
      <c r="J4" s="94"/>
      <c r="K4" s="94"/>
      <c r="L4" s="95"/>
    </row>
    <row r="5" spans="2:12" ht="24.65" customHeight="1" x14ac:dyDescent="0.35">
      <c r="B5" s="93"/>
      <c r="C5" s="94"/>
      <c r="D5" s="94"/>
      <c r="E5" s="94"/>
      <c r="F5" s="94"/>
      <c r="G5" s="94"/>
      <c r="H5" s="94"/>
      <c r="I5" s="94"/>
      <c r="J5" s="94"/>
      <c r="K5" s="94"/>
      <c r="L5" s="95"/>
    </row>
    <row r="6" spans="2:12" ht="24.65" customHeight="1" thickBot="1" x14ac:dyDescent="0.4">
      <c r="B6" s="96"/>
      <c r="C6" s="97"/>
      <c r="D6" s="97"/>
      <c r="E6" s="97"/>
      <c r="F6" s="97"/>
      <c r="G6" s="97"/>
      <c r="H6" s="97"/>
      <c r="I6" s="97"/>
      <c r="J6" s="97"/>
      <c r="K6" s="97"/>
      <c r="L6" s="98"/>
    </row>
    <row r="7" spans="2:12" ht="16" thickBot="1" x14ac:dyDescent="0.4">
      <c r="B7" s="3"/>
      <c r="L7" s="4"/>
    </row>
    <row r="8" spans="2:12" ht="29.5" customHeight="1" thickBot="1" x14ac:dyDescent="0.4">
      <c r="B8" s="99" t="s">
        <v>1</v>
      </c>
      <c r="C8" s="100"/>
      <c r="D8" s="100"/>
      <c r="E8" s="100"/>
      <c r="F8" s="100"/>
      <c r="G8" s="100"/>
      <c r="H8" s="100"/>
      <c r="I8" s="100"/>
      <c r="J8" s="101"/>
      <c r="K8" s="7" t="s">
        <v>60</v>
      </c>
      <c r="L8" s="8" t="s">
        <v>61</v>
      </c>
    </row>
    <row r="9" spans="2:12" ht="29.15" customHeight="1" x14ac:dyDescent="0.35">
      <c r="B9" s="102" t="s">
        <v>9</v>
      </c>
      <c r="C9" s="103"/>
      <c r="D9" s="103"/>
      <c r="E9" s="103"/>
      <c r="F9" s="103"/>
      <c r="G9" s="103"/>
      <c r="H9" s="103"/>
      <c r="I9" s="103"/>
      <c r="J9" s="104"/>
      <c r="K9" s="12" t="s">
        <v>62</v>
      </c>
      <c r="L9" s="9">
        <f>IF(K9="CUMPLE",'Tabla de calificaciones'!$E$5,IF(K9="CUMPLE PARCIAL",'Tabla de calificaciones'!$F$5,IF('1. Diseño'!K9="NO CUMPLE",'Tabla de calificaciones'!$G$5,0)))</f>
        <v>1.3333333333333334E-2</v>
      </c>
    </row>
    <row r="10" spans="2:12" ht="36" customHeight="1" x14ac:dyDescent="0.35">
      <c r="B10" s="75" t="s">
        <v>103</v>
      </c>
      <c r="C10" s="76"/>
      <c r="D10" s="76"/>
      <c r="E10" s="76"/>
      <c r="F10" s="76"/>
      <c r="G10" s="76"/>
      <c r="H10" s="76"/>
      <c r="I10" s="76"/>
      <c r="J10" s="77"/>
      <c r="K10" s="13" t="s">
        <v>62</v>
      </c>
      <c r="L10" s="10">
        <f>IF(K10="CUMPLE",'Tabla de calificaciones'!$E$5,IF(K10="CUMPLE PARCIAL",'Tabla de calificaciones'!$F$5,IF('1. Diseño'!K10="NO CUMPLE",'Tabla de calificaciones'!$G$5,0)))</f>
        <v>1.3333333333333334E-2</v>
      </c>
    </row>
    <row r="11" spans="2:12" ht="40" customHeight="1" x14ac:dyDescent="0.35">
      <c r="B11" s="75" t="s">
        <v>10</v>
      </c>
      <c r="C11" s="76"/>
      <c r="D11" s="76"/>
      <c r="E11" s="76"/>
      <c r="F11" s="76"/>
      <c r="G11" s="76"/>
      <c r="H11" s="76"/>
      <c r="I11" s="76"/>
      <c r="J11" s="77"/>
      <c r="K11" s="13" t="s">
        <v>62</v>
      </c>
      <c r="L11" s="10">
        <f>IF(K11="CUMPLE",'Tabla de calificaciones'!$E$5,IF(K11="CUMPLE PARCIAL",'Tabla de calificaciones'!$F$5,IF('1. Diseño'!K11="NO CUMPLE",'Tabla de calificaciones'!$G$5,0)))</f>
        <v>1.3333333333333334E-2</v>
      </c>
    </row>
    <row r="12" spans="2:12" ht="32.5" customHeight="1" x14ac:dyDescent="0.35">
      <c r="B12" s="75" t="s">
        <v>11</v>
      </c>
      <c r="C12" s="76"/>
      <c r="D12" s="76"/>
      <c r="E12" s="76"/>
      <c r="F12" s="76"/>
      <c r="G12" s="76"/>
      <c r="H12" s="76"/>
      <c r="I12" s="76"/>
      <c r="J12" s="77"/>
      <c r="K12" s="13" t="s">
        <v>62</v>
      </c>
      <c r="L12" s="10">
        <f>IF(K12="CUMPLE",'Tabla de calificaciones'!$E$5,IF(K12="CUMPLE PARCIAL",'Tabla de calificaciones'!$F$5,IF('1. Diseño'!K12="NO CUMPLE",'Tabla de calificaciones'!$G$5,0)))</f>
        <v>1.3333333333333334E-2</v>
      </c>
    </row>
    <row r="13" spans="2:12" ht="32.5" customHeight="1" x14ac:dyDescent="0.35">
      <c r="B13" s="75" t="s">
        <v>12</v>
      </c>
      <c r="C13" s="76"/>
      <c r="D13" s="76"/>
      <c r="E13" s="76"/>
      <c r="F13" s="76"/>
      <c r="G13" s="76"/>
      <c r="H13" s="76"/>
      <c r="I13" s="76"/>
      <c r="J13" s="77"/>
      <c r="K13" s="13" t="s">
        <v>62</v>
      </c>
      <c r="L13" s="10">
        <f>IF(K13="CUMPLE",'Tabla de calificaciones'!$E$5,IF(K13="CUMPLE PARCIAL",'Tabla de calificaciones'!$F$5,IF('1. Diseño'!K13="NO CUMPLE",'Tabla de calificaciones'!$G$5,0)))</f>
        <v>1.3333333333333334E-2</v>
      </c>
    </row>
    <row r="14" spans="2:12" ht="37.5" customHeight="1" x14ac:dyDescent="0.35">
      <c r="B14" s="75" t="s">
        <v>13</v>
      </c>
      <c r="C14" s="76"/>
      <c r="D14" s="76"/>
      <c r="E14" s="76"/>
      <c r="F14" s="76"/>
      <c r="G14" s="76"/>
      <c r="H14" s="76"/>
      <c r="I14" s="76"/>
      <c r="J14" s="77"/>
      <c r="K14" s="13" t="s">
        <v>62</v>
      </c>
      <c r="L14" s="10">
        <f>IF(K14="CUMPLE",'Tabla de calificaciones'!$E$5,IF(K14="CUMPLE PARCIAL",'Tabla de calificaciones'!$F$5,IF('1. Diseño'!K14="NO CUMPLE",'Tabla de calificaciones'!$G$5,0)))</f>
        <v>1.3333333333333334E-2</v>
      </c>
    </row>
    <row r="15" spans="2:12" ht="39" customHeight="1" x14ac:dyDescent="0.35">
      <c r="B15" s="75" t="s">
        <v>14</v>
      </c>
      <c r="C15" s="76"/>
      <c r="D15" s="76"/>
      <c r="E15" s="76"/>
      <c r="F15" s="76"/>
      <c r="G15" s="76"/>
      <c r="H15" s="76"/>
      <c r="I15" s="76"/>
      <c r="J15" s="77"/>
      <c r="K15" s="13" t="s">
        <v>62</v>
      </c>
      <c r="L15" s="10">
        <f>IF(K15="CUMPLE",'Tabla de calificaciones'!$E$5,IF(K15="CUMPLE PARCIAL",'Tabla de calificaciones'!$F$5,IF('1. Diseño'!K15="NO CUMPLE",'Tabla de calificaciones'!$G$5,0)))</f>
        <v>1.3333333333333334E-2</v>
      </c>
    </row>
    <row r="16" spans="2:12" ht="32.5" customHeight="1" x14ac:dyDescent="0.35">
      <c r="B16" s="75" t="s">
        <v>15</v>
      </c>
      <c r="C16" s="76"/>
      <c r="D16" s="76"/>
      <c r="E16" s="76"/>
      <c r="F16" s="76"/>
      <c r="G16" s="76"/>
      <c r="H16" s="76"/>
      <c r="I16" s="76"/>
      <c r="J16" s="77"/>
      <c r="K16" s="13" t="s">
        <v>62</v>
      </c>
      <c r="L16" s="10">
        <f>IF(K16="CUMPLE",'Tabla de calificaciones'!$E$5,IF(K16="CUMPLE PARCIAL",'Tabla de calificaciones'!$F$5,IF('1. Diseño'!#REF!="NO CUMPLE",'Tabla de calificaciones'!$G$5,0)))</f>
        <v>1.3333333333333334E-2</v>
      </c>
    </row>
    <row r="17" spans="2:12" ht="37.5" customHeight="1" x14ac:dyDescent="0.35">
      <c r="B17" s="75" t="s">
        <v>107</v>
      </c>
      <c r="C17" s="76"/>
      <c r="D17" s="76"/>
      <c r="E17" s="76"/>
      <c r="F17" s="76"/>
      <c r="G17" s="76"/>
      <c r="H17" s="76"/>
      <c r="I17" s="76"/>
      <c r="J17" s="77"/>
      <c r="K17" s="13" t="s">
        <v>62</v>
      </c>
      <c r="L17" s="10">
        <f>IF(K17="CUMPLE",'Tabla de calificaciones'!$E$5,IF(K17="CUMPLE PARCIAL",'Tabla de calificaciones'!$F$5,IF('1. Diseño'!K19="NO CUMPLE",'Tabla de calificaciones'!$G$5,0)))</f>
        <v>1.3333333333333334E-2</v>
      </c>
    </row>
    <row r="18" spans="2:12" ht="45" customHeight="1" x14ac:dyDescent="0.35">
      <c r="B18" s="75" t="s">
        <v>108</v>
      </c>
      <c r="C18" s="76"/>
      <c r="D18" s="76"/>
      <c r="E18" s="76"/>
      <c r="F18" s="76"/>
      <c r="G18" s="76"/>
      <c r="H18" s="76"/>
      <c r="I18" s="76"/>
      <c r="J18" s="77"/>
      <c r="K18" s="13" t="s">
        <v>62</v>
      </c>
      <c r="L18" s="10">
        <f>IF(K18="CUMPLE",'Tabla de calificaciones'!$E$5,IF(K18="CUMPLE PARCIAL",'Tabla de calificaciones'!$F$5,IF('1. Diseño'!K20="NO CUMPLE",'Tabla de calificaciones'!$G$5,0)))</f>
        <v>1.3333333333333334E-2</v>
      </c>
    </row>
    <row r="19" spans="2:12" ht="33.65" customHeight="1" x14ac:dyDescent="0.35">
      <c r="B19" s="75" t="s">
        <v>114</v>
      </c>
      <c r="C19" s="76"/>
      <c r="D19" s="76"/>
      <c r="E19" s="76"/>
      <c r="F19" s="76"/>
      <c r="G19" s="76"/>
      <c r="H19" s="76"/>
      <c r="I19" s="76"/>
      <c r="J19" s="77"/>
      <c r="K19" s="13" t="s">
        <v>62</v>
      </c>
      <c r="L19" s="10">
        <f>IF(K19="CUMPLE",'Tabla de calificaciones'!$E$5,IF(K19="CUMPLE PARCIAL",'Tabla de calificaciones'!$F$5,IF('1. Diseño'!K21="NO CUMPLE",'Tabla de calificaciones'!$G$5,0)))</f>
        <v>1.3333333333333334E-2</v>
      </c>
    </row>
    <row r="20" spans="2:12" ht="34.5" customHeight="1" x14ac:dyDescent="0.35">
      <c r="B20" s="75" t="s">
        <v>109</v>
      </c>
      <c r="C20" s="76"/>
      <c r="D20" s="76"/>
      <c r="E20" s="76"/>
      <c r="F20" s="76"/>
      <c r="G20" s="76"/>
      <c r="H20" s="76"/>
      <c r="I20" s="76"/>
      <c r="J20" s="77"/>
      <c r="K20" s="13" t="s">
        <v>62</v>
      </c>
      <c r="L20" s="10">
        <f>IF(K20="CUMPLE",'Tabla de calificaciones'!$E$5,IF(K20="CUMPLE PARCIAL",'Tabla de calificaciones'!$F$5,IF('1. Diseño'!K22="NO CUMPLE",'Tabla de calificaciones'!$G$5,0)))</f>
        <v>1.3333333333333334E-2</v>
      </c>
    </row>
    <row r="21" spans="2:12" ht="34.5" customHeight="1" x14ac:dyDescent="0.35">
      <c r="B21" s="75" t="s">
        <v>110</v>
      </c>
      <c r="C21" s="76"/>
      <c r="D21" s="76"/>
      <c r="E21" s="76"/>
      <c r="F21" s="76"/>
      <c r="G21" s="76"/>
      <c r="H21" s="76"/>
      <c r="I21" s="76"/>
      <c r="J21" s="77"/>
      <c r="K21" s="13" t="s">
        <v>62</v>
      </c>
      <c r="L21" s="10">
        <f>IF(K21="CUMPLE",'Tabla de calificaciones'!$E$5,IF(K21="CUMPLE PARCIAL",'Tabla de calificaciones'!$F$5,IF('1. Diseño'!K23="NO CUMPLE",'Tabla de calificaciones'!$G$5,0)))</f>
        <v>1.3333333333333334E-2</v>
      </c>
    </row>
    <row r="22" spans="2:12" ht="38.15" customHeight="1" x14ac:dyDescent="0.35">
      <c r="B22" s="75" t="s">
        <v>111</v>
      </c>
      <c r="C22" s="76"/>
      <c r="D22" s="76"/>
      <c r="E22" s="76"/>
      <c r="F22" s="76"/>
      <c r="G22" s="76"/>
      <c r="H22" s="76"/>
      <c r="I22" s="76"/>
      <c r="J22" s="77"/>
      <c r="K22" s="13" t="s">
        <v>62</v>
      </c>
      <c r="L22" s="10">
        <f>IF(K22="CUMPLE",'Tabla de calificaciones'!$E$5,IF(K22="CUMPLE PARCIAL",'Tabla de calificaciones'!$F$5,IF('1. Diseño'!K24="NO CUMPLE",'Tabla de calificaciones'!$G$5,0)))</f>
        <v>1.3333333333333334E-2</v>
      </c>
    </row>
    <row r="23" spans="2:12" ht="43" customHeight="1" thickBot="1" x14ac:dyDescent="0.4">
      <c r="B23" s="108" t="s">
        <v>115</v>
      </c>
      <c r="C23" s="109"/>
      <c r="D23" s="109"/>
      <c r="E23" s="109"/>
      <c r="F23" s="109"/>
      <c r="G23" s="109"/>
      <c r="H23" s="109"/>
      <c r="I23" s="109"/>
      <c r="J23" s="110"/>
      <c r="K23" s="14" t="s">
        <v>62</v>
      </c>
      <c r="L23" s="11">
        <f>IF(K23="CUMPLE",'Tabla de calificaciones'!$E$5,IF(K23="CUMPLE PARCIAL",'Tabla de calificaciones'!$F$5,IF('1. Diseño'!K26="NO CUMPLE",'Tabla de calificaciones'!$G$5,0)))</f>
        <v>1.3333333333333334E-2</v>
      </c>
    </row>
    <row r="24" spans="2:12" ht="16" thickBot="1" x14ac:dyDescent="0.4">
      <c r="B24" s="105" t="s">
        <v>70</v>
      </c>
      <c r="C24" s="106"/>
      <c r="D24" s="106"/>
      <c r="E24" s="106"/>
      <c r="F24" s="106"/>
      <c r="G24" s="106"/>
      <c r="H24" s="106"/>
      <c r="I24" s="106"/>
      <c r="J24" s="106"/>
      <c r="K24" s="107"/>
      <c r="L24" s="16">
        <f>SUM(L9:L23)</f>
        <v>0.2</v>
      </c>
    </row>
    <row r="25" spans="2:12" x14ac:dyDescent="0.35">
      <c r="B25" s="78" t="s">
        <v>6</v>
      </c>
      <c r="C25" s="79"/>
      <c r="D25" s="79"/>
      <c r="E25" s="79"/>
      <c r="F25" s="79"/>
      <c r="G25" s="79"/>
      <c r="H25" s="79"/>
      <c r="I25" s="79"/>
      <c r="J25" s="79"/>
      <c r="K25" s="79"/>
      <c r="L25" s="80"/>
    </row>
    <row r="26" spans="2:12" s="5" customFormat="1" ht="168.65" customHeight="1" x14ac:dyDescent="0.35">
      <c r="B26" s="111" t="s">
        <v>86</v>
      </c>
      <c r="C26" s="85"/>
      <c r="D26" s="85"/>
      <c r="E26" s="85"/>
      <c r="F26" s="85"/>
      <c r="G26" s="85"/>
      <c r="H26" s="85"/>
      <c r="I26" s="85"/>
      <c r="J26" s="85"/>
      <c r="K26" s="85"/>
      <c r="L26" s="86"/>
    </row>
    <row r="27" spans="2:12" s="5" customFormat="1" ht="182.15" customHeight="1" x14ac:dyDescent="0.35">
      <c r="B27" s="84" t="s">
        <v>16</v>
      </c>
      <c r="C27" s="85"/>
      <c r="D27" s="85"/>
      <c r="E27" s="85"/>
      <c r="F27" s="85"/>
      <c r="G27" s="85"/>
      <c r="H27" s="85"/>
      <c r="I27" s="85"/>
      <c r="J27" s="85"/>
      <c r="K27" s="85"/>
      <c r="L27" s="86"/>
    </row>
    <row r="28" spans="2:12" s="5" customFormat="1" ht="187.5" customHeight="1" x14ac:dyDescent="0.35">
      <c r="B28" s="84" t="s">
        <v>112</v>
      </c>
      <c r="C28" s="85"/>
      <c r="D28" s="85"/>
      <c r="E28" s="85"/>
      <c r="F28" s="85"/>
      <c r="G28" s="85"/>
      <c r="H28" s="85"/>
      <c r="I28" s="85"/>
      <c r="J28" s="85"/>
      <c r="K28" s="85"/>
      <c r="L28" s="86"/>
    </row>
    <row r="29" spans="2:12" s="5" customFormat="1" ht="187.5" customHeight="1" x14ac:dyDescent="0.35">
      <c r="B29" s="84" t="s">
        <v>117</v>
      </c>
      <c r="C29" s="85"/>
      <c r="D29" s="85"/>
      <c r="E29" s="85"/>
      <c r="F29" s="85"/>
      <c r="G29" s="85"/>
      <c r="H29" s="85"/>
      <c r="I29" s="85"/>
      <c r="J29" s="85"/>
      <c r="K29" s="85"/>
      <c r="L29" s="86"/>
    </row>
    <row r="30" spans="2:12" s="5" customFormat="1" ht="187.5" customHeight="1" x14ac:dyDescent="0.35">
      <c r="B30" s="84" t="s">
        <v>113</v>
      </c>
      <c r="C30" s="85"/>
      <c r="D30" s="85"/>
      <c r="E30" s="85"/>
      <c r="F30" s="85"/>
      <c r="G30" s="85"/>
      <c r="H30" s="85"/>
      <c r="I30" s="85"/>
      <c r="J30" s="85"/>
      <c r="K30" s="85"/>
      <c r="L30" s="86"/>
    </row>
    <row r="31" spans="2:12" s="5" customFormat="1" ht="187.5" customHeight="1" thickBot="1" x14ac:dyDescent="0.4">
      <c r="B31" s="84" t="s">
        <v>116</v>
      </c>
      <c r="C31" s="85"/>
      <c r="D31" s="85"/>
      <c r="E31" s="85"/>
      <c r="F31" s="85"/>
      <c r="G31" s="85"/>
      <c r="H31" s="85"/>
      <c r="I31" s="85"/>
      <c r="J31" s="85"/>
      <c r="K31" s="85"/>
      <c r="L31" s="86"/>
    </row>
    <row r="32" spans="2:12" s="5" customFormat="1" ht="16" thickBot="1" x14ac:dyDescent="0.4">
      <c r="B32" s="63" t="s">
        <v>8</v>
      </c>
      <c r="C32" s="64"/>
      <c r="D32" s="64"/>
      <c r="E32" s="64"/>
      <c r="F32" s="64"/>
      <c r="G32" s="64"/>
      <c r="H32" s="64"/>
      <c r="I32" s="64"/>
      <c r="J32" s="64"/>
      <c r="K32" s="64"/>
      <c r="L32" s="65"/>
    </row>
    <row r="33" spans="2:12" s="5" customFormat="1" ht="34.5" customHeight="1" x14ac:dyDescent="0.35">
      <c r="B33" s="66"/>
      <c r="C33" s="67"/>
      <c r="D33" s="67"/>
      <c r="E33" s="67"/>
      <c r="F33" s="67"/>
      <c r="G33" s="67"/>
      <c r="H33" s="67"/>
      <c r="I33" s="67"/>
      <c r="J33" s="67"/>
      <c r="K33" s="67"/>
      <c r="L33" s="68"/>
    </row>
    <row r="34" spans="2:12" s="5" customFormat="1" x14ac:dyDescent="0.35">
      <c r="B34" s="69"/>
      <c r="C34" s="70"/>
      <c r="D34" s="70"/>
      <c r="E34" s="70"/>
      <c r="F34" s="70"/>
      <c r="G34" s="70"/>
      <c r="H34" s="70"/>
      <c r="I34" s="70"/>
      <c r="J34" s="70"/>
      <c r="K34" s="70"/>
      <c r="L34" s="71"/>
    </row>
    <row r="35" spans="2:12" s="5" customFormat="1" x14ac:dyDescent="0.35">
      <c r="B35" s="69"/>
      <c r="C35" s="70"/>
      <c r="D35" s="70"/>
      <c r="E35" s="70"/>
      <c r="F35" s="70"/>
      <c r="G35" s="70"/>
      <c r="H35" s="70"/>
      <c r="I35" s="70"/>
      <c r="J35" s="70"/>
      <c r="K35" s="70"/>
      <c r="L35" s="71"/>
    </row>
    <row r="36" spans="2:12" s="5" customFormat="1" ht="32.25" customHeight="1" x14ac:dyDescent="0.35">
      <c r="B36" s="69"/>
      <c r="C36" s="70"/>
      <c r="D36" s="70"/>
      <c r="E36" s="70"/>
      <c r="F36" s="70"/>
      <c r="G36" s="70"/>
      <c r="H36" s="70"/>
      <c r="I36" s="70"/>
      <c r="J36" s="70"/>
      <c r="K36" s="70"/>
      <c r="L36" s="71"/>
    </row>
    <row r="37" spans="2:12" s="5" customFormat="1" x14ac:dyDescent="0.35">
      <c r="B37" s="69"/>
      <c r="C37" s="70"/>
      <c r="D37" s="70"/>
      <c r="E37" s="70"/>
      <c r="F37" s="70"/>
      <c r="G37" s="70"/>
      <c r="H37" s="70"/>
      <c r="I37" s="70"/>
      <c r="J37" s="70"/>
      <c r="K37" s="70"/>
      <c r="L37" s="71"/>
    </row>
    <row r="38" spans="2:12" s="5" customFormat="1" x14ac:dyDescent="0.35">
      <c r="B38" s="69"/>
      <c r="C38" s="70"/>
      <c r="D38" s="70"/>
      <c r="E38" s="70"/>
      <c r="F38" s="70"/>
      <c r="G38" s="70"/>
      <c r="H38" s="70"/>
      <c r="I38" s="70"/>
      <c r="J38" s="70"/>
      <c r="K38" s="70"/>
      <c r="L38" s="71"/>
    </row>
    <row r="39" spans="2:12" s="5" customFormat="1" ht="16" thickBot="1" x14ac:dyDescent="0.4">
      <c r="B39" s="72"/>
      <c r="C39" s="73"/>
      <c r="D39" s="73"/>
      <c r="E39" s="73"/>
      <c r="F39" s="73"/>
      <c r="G39" s="73"/>
      <c r="H39" s="73"/>
      <c r="I39" s="73"/>
      <c r="J39" s="73"/>
      <c r="K39" s="73"/>
      <c r="L39" s="74"/>
    </row>
    <row r="41" spans="2:12" ht="35.25" customHeight="1" x14ac:dyDescent="0.35"/>
    <row r="42" spans="2:12" ht="33.75" customHeight="1" x14ac:dyDescent="0.35"/>
    <row r="50" ht="33.75" customHeight="1" x14ac:dyDescent="0.35"/>
  </sheetData>
  <mergeCells count="28">
    <mergeCell ref="B11:J11"/>
    <mergeCell ref="B2:L2"/>
    <mergeCell ref="B3:L6"/>
    <mergeCell ref="B8:J8"/>
    <mergeCell ref="B9:J9"/>
    <mergeCell ref="B10:J10"/>
    <mergeCell ref="B27:L27"/>
    <mergeCell ref="B12:J12"/>
    <mergeCell ref="B13:J13"/>
    <mergeCell ref="B14:J14"/>
    <mergeCell ref="B15:J15"/>
    <mergeCell ref="B16:J16"/>
    <mergeCell ref="B24:K24"/>
    <mergeCell ref="B32:L32"/>
    <mergeCell ref="B33:L39"/>
    <mergeCell ref="B17:J17"/>
    <mergeCell ref="B18:J18"/>
    <mergeCell ref="B19:J19"/>
    <mergeCell ref="B20:J20"/>
    <mergeCell ref="B25:L25"/>
    <mergeCell ref="B21:J21"/>
    <mergeCell ref="B22:J22"/>
    <mergeCell ref="B29:L29"/>
    <mergeCell ref="B30:L30"/>
    <mergeCell ref="B31:L31"/>
    <mergeCell ref="B23:J23"/>
    <mergeCell ref="B28:L28"/>
    <mergeCell ref="B26:L26"/>
  </mergeCells>
  <pageMargins left="0.7" right="0.7" top="0.75" bottom="0.75" header="0.3" footer="0.3"/>
  <pageSetup scale="57"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E982D3A-99CA-497A-A951-5FA66E3F6E7D}">
          <x14:formula1>
            <xm:f>'Tabla de calificaciones'!$B$12:$B$14</xm:f>
          </x14:formula1>
          <xm:sqref>K9:K23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EBD4-F993-42F1-9AF3-ADFDF2DD35D6}">
  <dimension ref="B1:L45"/>
  <sheetViews>
    <sheetView showGridLines="0" view="pageBreakPreview" topLeftCell="A2" zoomScaleNormal="100" zoomScaleSheetLayoutView="100" workbookViewId="0">
      <selection activeCell="B24" sqref="B24:L24"/>
    </sheetView>
  </sheetViews>
  <sheetFormatPr baseColWidth="10" defaultColWidth="11.453125" defaultRowHeight="15.5" x14ac:dyDescent="0.35"/>
  <cols>
    <col min="1" max="1" width="4" style="1" customWidth="1"/>
    <col min="2" max="10" width="11.453125" style="1"/>
    <col min="11" max="11" width="11.453125" style="2"/>
    <col min="12" max="12" width="12.81640625" style="1" customWidth="1"/>
    <col min="13" max="13" width="5.81640625" style="1" customWidth="1"/>
    <col min="14" max="16384" width="11.453125" style="1"/>
  </cols>
  <sheetData>
    <row r="1" spans="2:12" ht="16" thickBot="1" x14ac:dyDescent="0.4"/>
    <row r="2" spans="2:12" ht="16" thickBot="1" x14ac:dyDescent="0.4">
      <c r="B2" s="63" t="s">
        <v>17</v>
      </c>
      <c r="C2" s="64"/>
      <c r="D2" s="64"/>
      <c r="E2" s="64"/>
      <c r="F2" s="64"/>
      <c r="G2" s="64"/>
      <c r="H2" s="64"/>
      <c r="I2" s="64"/>
      <c r="J2" s="64"/>
      <c r="K2" s="64"/>
      <c r="L2" s="65"/>
    </row>
    <row r="3" spans="2:12" ht="24.65" customHeight="1" x14ac:dyDescent="0.35">
      <c r="B3" s="90" t="s">
        <v>25</v>
      </c>
      <c r="C3" s="91"/>
      <c r="D3" s="91"/>
      <c r="E3" s="91"/>
      <c r="F3" s="91"/>
      <c r="G3" s="91"/>
      <c r="H3" s="91"/>
      <c r="I3" s="91"/>
      <c r="J3" s="91"/>
      <c r="K3" s="91"/>
      <c r="L3" s="92"/>
    </row>
    <row r="4" spans="2:12" ht="24.65" customHeight="1" x14ac:dyDescent="0.35">
      <c r="B4" s="93"/>
      <c r="C4" s="94"/>
      <c r="D4" s="94"/>
      <c r="E4" s="94"/>
      <c r="F4" s="94"/>
      <c r="G4" s="94"/>
      <c r="H4" s="94"/>
      <c r="I4" s="94"/>
      <c r="J4" s="94"/>
      <c r="K4" s="94"/>
      <c r="L4" s="95"/>
    </row>
    <row r="5" spans="2:12" ht="24.65" customHeight="1" x14ac:dyDescent="0.35">
      <c r="B5" s="93"/>
      <c r="C5" s="94"/>
      <c r="D5" s="94"/>
      <c r="E5" s="94"/>
      <c r="F5" s="94"/>
      <c r="G5" s="94"/>
      <c r="H5" s="94"/>
      <c r="I5" s="94"/>
      <c r="J5" s="94"/>
      <c r="K5" s="94"/>
      <c r="L5" s="95"/>
    </row>
    <row r="6" spans="2:12" ht="24.65" customHeight="1" thickBot="1" x14ac:dyDescent="0.4">
      <c r="B6" s="96"/>
      <c r="C6" s="97"/>
      <c r="D6" s="97"/>
      <c r="E6" s="97"/>
      <c r="F6" s="97"/>
      <c r="G6" s="97"/>
      <c r="H6" s="97"/>
      <c r="I6" s="97"/>
      <c r="J6" s="97"/>
      <c r="K6" s="97"/>
      <c r="L6" s="98"/>
    </row>
    <row r="7" spans="2:12" ht="16" thickBot="1" x14ac:dyDescent="0.4">
      <c r="B7" s="3"/>
      <c r="L7" s="4"/>
    </row>
    <row r="8" spans="2:12" ht="29.5" customHeight="1" thickBot="1" x14ac:dyDescent="0.4">
      <c r="B8" s="99" t="s">
        <v>1</v>
      </c>
      <c r="C8" s="100"/>
      <c r="D8" s="100"/>
      <c r="E8" s="100"/>
      <c r="F8" s="100"/>
      <c r="G8" s="100"/>
      <c r="H8" s="100"/>
      <c r="I8" s="100"/>
      <c r="J8" s="101"/>
      <c r="K8" s="7" t="s">
        <v>60</v>
      </c>
      <c r="L8" s="8" t="s">
        <v>61</v>
      </c>
    </row>
    <row r="9" spans="2:12" ht="29.15" customHeight="1" x14ac:dyDescent="0.35">
      <c r="B9" s="115" t="s">
        <v>26</v>
      </c>
      <c r="C9" s="116"/>
      <c r="D9" s="116"/>
      <c r="E9" s="116"/>
      <c r="F9" s="116"/>
      <c r="G9" s="116"/>
      <c r="H9" s="116"/>
      <c r="I9" s="116"/>
      <c r="J9" s="117"/>
      <c r="K9" s="12" t="s">
        <v>62</v>
      </c>
      <c r="L9" s="9">
        <f>IF(K9="CUMPLE",'Tabla de calificaciones'!$E$6,IF(K9="CUMPLE PARCIAL",'Tabla de calificaciones'!$F$6,IF('1. Diseño'!K9="NO CUMPLE",'Tabla de calificaciones'!$G$6,0)))</f>
        <v>1.2499999999999999E-2</v>
      </c>
    </row>
    <row r="10" spans="2:12" ht="36" customHeight="1" x14ac:dyDescent="0.35">
      <c r="B10" s="112" t="s">
        <v>123</v>
      </c>
      <c r="C10" s="113"/>
      <c r="D10" s="113"/>
      <c r="E10" s="113"/>
      <c r="F10" s="113"/>
      <c r="G10" s="113"/>
      <c r="H10" s="113"/>
      <c r="I10" s="113"/>
      <c r="J10" s="114"/>
      <c r="K10" s="13" t="s">
        <v>62</v>
      </c>
      <c r="L10" s="10">
        <f>IF(K10="CUMPLE",'Tabla de calificaciones'!$E$6,IF(K10="CUMPLE PARCIAL",'Tabla de calificaciones'!$F$6,IF('1. Diseño'!K10="NO CUMPLE",'Tabla de calificaciones'!$G$6,0)))</f>
        <v>1.2499999999999999E-2</v>
      </c>
    </row>
    <row r="11" spans="2:12" ht="40" customHeight="1" x14ac:dyDescent="0.35">
      <c r="B11" s="112" t="s">
        <v>27</v>
      </c>
      <c r="C11" s="113"/>
      <c r="D11" s="113"/>
      <c r="E11" s="113"/>
      <c r="F11" s="113"/>
      <c r="G11" s="113"/>
      <c r="H11" s="113"/>
      <c r="I11" s="113"/>
      <c r="J11" s="114"/>
      <c r="K11" s="13" t="s">
        <v>62</v>
      </c>
      <c r="L11" s="10">
        <f>IF(K11="CUMPLE",'Tabla de calificaciones'!$E$6,IF(K11="CUMPLE PARCIAL",'Tabla de calificaciones'!$F$6,IF('1. Diseño'!K11="NO CUMPLE",'Tabla de calificaciones'!$G$6,0)))</f>
        <v>1.2499999999999999E-2</v>
      </c>
    </row>
    <row r="12" spans="2:12" ht="34.5" customHeight="1" x14ac:dyDescent="0.35">
      <c r="B12" s="112" t="s">
        <v>28</v>
      </c>
      <c r="C12" s="113"/>
      <c r="D12" s="113"/>
      <c r="E12" s="113"/>
      <c r="F12" s="113"/>
      <c r="G12" s="113"/>
      <c r="H12" s="113"/>
      <c r="I12" s="113"/>
      <c r="J12" s="114"/>
      <c r="K12" s="13" t="s">
        <v>62</v>
      </c>
      <c r="L12" s="10">
        <f>IF(K12="CUMPLE",'Tabla de calificaciones'!$E$6,IF(K12="CUMPLE PARCIAL",'Tabla de calificaciones'!$F$6,IF('1. Diseño'!K12="NO CUMPLE",'Tabla de calificaciones'!$G$6,0)))</f>
        <v>1.2499999999999999E-2</v>
      </c>
    </row>
    <row r="13" spans="2:12" ht="32.5" customHeight="1" x14ac:dyDescent="0.35">
      <c r="B13" s="75" t="s">
        <v>29</v>
      </c>
      <c r="C13" s="76"/>
      <c r="D13" s="76"/>
      <c r="E13" s="76"/>
      <c r="F13" s="76"/>
      <c r="G13" s="76"/>
      <c r="H13" s="76"/>
      <c r="I13" s="76"/>
      <c r="J13" s="77"/>
      <c r="K13" s="13" t="s">
        <v>62</v>
      </c>
      <c r="L13" s="10">
        <f>IF(K13="CUMPLE",'Tabla de calificaciones'!$E$6,IF(K13="CUMPLE PARCIAL",'Tabla de calificaciones'!$F$6,IF('1. Diseño'!K13="NO CUMPLE",'Tabla de calificaciones'!$G$6,0)))</f>
        <v>1.2499999999999999E-2</v>
      </c>
    </row>
    <row r="14" spans="2:12" ht="32.5" customHeight="1" x14ac:dyDescent="0.35">
      <c r="B14" s="75" t="s">
        <v>102</v>
      </c>
      <c r="C14" s="76"/>
      <c r="D14" s="76"/>
      <c r="E14" s="76"/>
      <c r="F14" s="76"/>
      <c r="G14" s="76"/>
      <c r="H14" s="76"/>
      <c r="I14" s="76"/>
      <c r="J14" s="77"/>
      <c r="K14" s="13" t="s">
        <v>62</v>
      </c>
      <c r="L14" s="10">
        <f>IF(K14="CUMPLE",'Tabla de calificaciones'!$E$6,IF(K14="CUMPLE PARCIAL",'Tabla de calificaciones'!$F$6,IF('1. Diseño'!K14="NO CUMPLE",'Tabla de calificaciones'!$G$6,0)))</f>
        <v>1.2499999999999999E-2</v>
      </c>
    </row>
    <row r="15" spans="2:12" ht="37.5" customHeight="1" x14ac:dyDescent="0.35">
      <c r="B15" s="75" t="s">
        <v>100</v>
      </c>
      <c r="C15" s="76"/>
      <c r="D15" s="76"/>
      <c r="E15" s="76"/>
      <c r="F15" s="76"/>
      <c r="G15" s="76"/>
      <c r="H15" s="76"/>
      <c r="I15" s="76"/>
      <c r="J15" s="77"/>
      <c r="K15" s="13" t="s">
        <v>62</v>
      </c>
      <c r="L15" s="10">
        <f>IF(K15="CUMPLE",'Tabla de calificaciones'!$E$6,IF(K15="CUMPLE PARCIAL",'Tabla de calificaciones'!$F$6,IF('1. Diseño'!K14="NO CUMPLE",'Tabla de calificaciones'!$G$6,0)))</f>
        <v>1.2499999999999999E-2</v>
      </c>
    </row>
    <row r="16" spans="2:12" ht="39" customHeight="1" x14ac:dyDescent="0.35">
      <c r="B16" s="75" t="s">
        <v>101</v>
      </c>
      <c r="C16" s="76"/>
      <c r="D16" s="76"/>
      <c r="E16" s="76"/>
      <c r="F16" s="76"/>
      <c r="G16" s="76"/>
      <c r="H16" s="76"/>
      <c r="I16" s="76"/>
      <c r="J16" s="77"/>
      <c r="K16" s="13" t="s">
        <v>62</v>
      </c>
      <c r="L16" s="10">
        <f>IF(K16="CUMPLE",'Tabla de calificaciones'!$E$6,IF(K16="CUMPLE PARCIAL",'Tabla de calificaciones'!$F$6,IF('1. Diseño'!K15="NO CUMPLE",'Tabla de calificaciones'!$G$6,0)))</f>
        <v>1.2499999999999999E-2</v>
      </c>
    </row>
    <row r="17" spans="2:12" ht="39" customHeight="1" x14ac:dyDescent="0.35">
      <c r="B17" s="75" t="s">
        <v>121</v>
      </c>
      <c r="C17" s="76"/>
      <c r="D17" s="76"/>
      <c r="E17" s="76"/>
      <c r="F17" s="76"/>
      <c r="G17" s="76"/>
      <c r="H17" s="76"/>
      <c r="I17" s="76"/>
      <c r="J17" s="77"/>
      <c r="K17" s="13" t="s">
        <v>62</v>
      </c>
      <c r="L17" s="10">
        <f>IF(K17="CUMPLE",'Tabla de calificaciones'!$E$6,IF(K17="CUMPLE PARCIAL",'Tabla de calificaciones'!$F$6,IF('1. Diseño'!K16="NO CUMPLE",'Tabla de calificaciones'!$G$6,0)))</f>
        <v>1.2499999999999999E-2</v>
      </c>
    </row>
    <row r="18" spans="2:12" ht="41.15" customHeight="1" x14ac:dyDescent="0.35">
      <c r="B18" s="75" t="s">
        <v>122</v>
      </c>
      <c r="C18" s="76"/>
      <c r="D18" s="76"/>
      <c r="E18" s="76"/>
      <c r="F18" s="76"/>
      <c r="G18" s="76"/>
      <c r="H18" s="76"/>
      <c r="I18" s="76"/>
      <c r="J18" s="77"/>
      <c r="K18" s="13" t="s">
        <v>62</v>
      </c>
      <c r="L18" s="10">
        <f>IF(K18="CUMPLE",'Tabla de calificaciones'!$E$6,IF(K18="CUMPLE PARCIAL",'Tabla de calificaciones'!$F$6,IF('1. Diseño'!#REF!="NO CUMPLE",'Tabla de calificaciones'!$G$6,0)))</f>
        <v>1.2499999999999999E-2</v>
      </c>
    </row>
    <row r="19" spans="2:12" ht="37.5" customHeight="1" x14ac:dyDescent="0.35">
      <c r="B19" s="75" t="s">
        <v>119</v>
      </c>
      <c r="C19" s="76"/>
      <c r="D19" s="76"/>
      <c r="E19" s="76"/>
      <c r="F19" s="76"/>
      <c r="G19" s="76"/>
      <c r="H19" s="76"/>
      <c r="I19" s="76"/>
      <c r="J19" s="77"/>
      <c r="K19" s="13" t="s">
        <v>62</v>
      </c>
      <c r="L19" s="10">
        <f>IF(K19="CUMPLE",'Tabla de calificaciones'!$E$6,IF(K19="CUMPLE PARCIAL",'Tabla de calificaciones'!$F$6,IF('1. Diseño'!K18="NO CUMPLE",'Tabla de calificaciones'!$G$6,0)))</f>
        <v>1.2499999999999999E-2</v>
      </c>
    </row>
    <row r="20" spans="2:12" ht="43.5" customHeight="1" thickBot="1" x14ac:dyDescent="0.4">
      <c r="B20" s="108" t="s">
        <v>120</v>
      </c>
      <c r="C20" s="109"/>
      <c r="D20" s="109"/>
      <c r="E20" s="109"/>
      <c r="F20" s="109"/>
      <c r="G20" s="109"/>
      <c r="H20" s="109"/>
      <c r="I20" s="109"/>
      <c r="J20" s="110"/>
      <c r="K20" s="14" t="s">
        <v>62</v>
      </c>
      <c r="L20" s="11">
        <f>IF(K20="CUMPLE",'Tabla de calificaciones'!$E$6,IF(K20="CUMPLE PARCIAL",'Tabla de calificaciones'!$F$6,IF('1. Diseño'!#REF!="NO CUMPLE",'Tabla de calificaciones'!$G$6,0)))</f>
        <v>1.2499999999999999E-2</v>
      </c>
    </row>
    <row r="21" spans="2:12" ht="16" thickBot="1" x14ac:dyDescent="0.4">
      <c r="B21" s="105" t="s">
        <v>71</v>
      </c>
      <c r="C21" s="106"/>
      <c r="D21" s="106"/>
      <c r="E21" s="106"/>
      <c r="F21" s="106"/>
      <c r="G21" s="106"/>
      <c r="H21" s="106"/>
      <c r="I21" s="106"/>
      <c r="J21" s="106"/>
      <c r="K21" s="107"/>
      <c r="L21" s="16">
        <f>SUM(L9:L20)</f>
        <v>0.15</v>
      </c>
    </row>
    <row r="22" spans="2:12" x14ac:dyDescent="0.35">
      <c r="B22" s="78" t="s">
        <v>6</v>
      </c>
      <c r="C22" s="79"/>
      <c r="D22" s="79"/>
      <c r="E22" s="79"/>
      <c r="F22" s="79"/>
      <c r="G22" s="79"/>
      <c r="H22" s="79"/>
      <c r="I22" s="79"/>
      <c r="J22" s="79"/>
      <c r="K22" s="79"/>
      <c r="L22" s="80"/>
    </row>
    <row r="23" spans="2:12" s="5" customFormat="1" ht="125.5" customHeight="1" x14ac:dyDescent="0.35">
      <c r="B23" s="111" t="s">
        <v>30</v>
      </c>
      <c r="C23" s="85"/>
      <c r="D23" s="85"/>
      <c r="E23" s="85"/>
      <c r="F23" s="85"/>
      <c r="G23" s="85"/>
      <c r="H23" s="85"/>
      <c r="I23" s="85"/>
      <c r="J23" s="85"/>
      <c r="K23" s="85"/>
      <c r="L23" s="86"/>
    </row>
    <row r="24" spans="2:12" s="5" customFormat="1" ht="143.5" customHeight="1" x14ac:dyDescent="0.35">
      <c r="B24" s="84" t="s">
        <v>124</v>
      </c>
      <c r="C24" s="85"/>
      <c r="D24" s="85"/>
      <c r="E24" s="85"/>
      <c r="F24" s="85"/>
      <c r="G24" s="85"/>
      <c r="H24" s="85"/>
      <c r="I24" s="85"/>
      <c r="J24" s="85"/>
      <c r="K24" s="85"/>
      <c r="L24" s="86"/>
    </row>
    <row r="25" spans="2:12" s="5" customFormat="1" ht="148.5" customHeight="1" x14ac:dyDescent="0.35">
      <c r="B25" s="84" t="s">
        <v>99</v>
      </c>
      <c r="C25" s="85"/>
      <c r="D25" s="85"/>
      <c r="E25" s="85"/>
      <c r="F25" s="85"/>
      <c r="G25" s="85"/>
      <c r="H25" s="85"/>
      <c r="I25" s="85"/>
      <c r="J25" s="85"/>
      <c r="K25" s="85"/>
      <c r="L25" s="86"/>
    </row>
    <row r="26" spans="2:12" s="5" customFormat="1" ht="167.15" customHeight="1" thickBot="1" x14ac:dyDescent="0.4">
      <c r="B26" s="84" t="s">
        <v>118</v>
      </c>
      <c r="C26" s="85"/>
      <c r="D26" s="85"/>
      <c r="E26" s="85"/>
      <c r="F26" s="85"/>
      <c r="G26" s="85"/>
      <c r="H26" s="85"/>
      <c r="I26" s="85"/>
      <c r="J26" s="85"/>
      <c r="K26" s="85"/>
      <c r="L26" s="86"/>
    </row>
    <row r="27" spans="2:12" s="5" customFormat="1" ht="16" thickBot="1" x14ac:dyDescent="0.4">
      <c r="B27" s="63" t="s">
        <v>18</v>
      </c>
      <c r="C27" s="64"/>
      <c r="D27" s="64"/>
      <c r="E27" s="64"/>
      <c r="F27" s="64"/>
      <c r="G27" s="64"/>
      <c r="H27" s="64"/>
      <c r="I27" s="64"/>
      <c r="J27" s="64"/>
      <c r="K27" s="64"/>
      <c r="L27" s="65"/>
    </row>
    <row r="28" spans="2:12" s="5" customFormat="1" ht="34.5" customHeight="1" x14ac:dyDescent="0.35">
      <c r="B28" s="66"/>
      <c r="C28" s="67"/>
      <c r="D28" s="67"/>
      <c r="E28" s="67"/>
      <c r="F28" s="67"/>
      <c r="G28" s="67"/>
      <c r="H28" s="67"/>
      <c r="I28" s="67"/>
      <c r="J28" s="67"/>
      <c r="K28" s="67"/>
      <c r="L28" s="68"/>
    </row>
    <row r="29" spans="2:12" s="5" customFormat="1" x14ac:dyDescent="0.35">
      <c r="B29" s="69"/>
      <c r="C29" s="70"/>
      <c r="D29" s="70"/>
      <c r="E29" s="70"/>
      <c r="F29" s="70"/>
      <c r="G29" s="70"/>
      <c r="H29" s="70"/>
      <c r="I29" s="70"/>
      <c r="J29" s="70"/>
      <c r="K29" s="70"/>
      <c r="L29" s="71"/>
    </row>
    <row r="30" spans="2:12" s="5" customFormat="1" x14ac:dyDescent="0.35">
      <c r="B30" s="69"/>
      <c r="C30" s="70"/>
      <c r="D30" s="70"/>
      <c r="E30" s="70"/>
      <c r="F30" s="70"/>
      <c r="G30" s="70"/>
      <c r="H30" s="70"/>
      <c r="I30" s="70"/>
      <c r="J30" s="70"/>
      <c r="K30" s="70"/>
      <c r="L30" s="71"/>
    </row>
    <row r="31" spans="2:12" s="5" customFormat="1" ht="32.25" customHeight="1" x14ac:dyDescent="0.35">
      <c r="B31" s="69"/>
      <c r="C31" s="70"/>
      <c r="D31" s="70"/>
      <c r="E31" s="70"/>
      <c r="F31" s="70"/>
      <c r="G31" s="70"/>
      <c r="H31" s="70"/>
      <c r="I31" s="70"/>
      <c r="J31" s="70"/>
      <c r="K31" s="70"/>
      <c r="L31" s="71"/>
    </row>
    <row r="32" spans="2:12" s="5" customFormat="1" x14ac:dyDescent="0.35">
      <c r="B32" s="69"/>
      <c r="C32" s="70"/>
      <c r="D32" s="70"/>
      <c r="E32" s="70"/>
      <c r="F32" s="70"/>
      <c r="G32" s="70"/>
      <c r="H32" s="70"/>
      <c r="I32" s="70"/>
      <c r="J32" s="70"/>
      <c r="K32" s="70"/>
      <c r="L32" s="71"/>
    </row>
    <row r="33" spans="2:12" s="5" customFormat="1" x14ac:dyDescent="0.35">
      <c r="B33" s="69"/>
      <c r="C33" s="70"/>
      <c r="D33" s="70"/>
      <c r="E33" s="70"/>
      <c r="F33" s="70"/>
      <c r="G33" s="70"/>
      <c r="H33" s="70"/>
      <c r="I33" s="70"/>
      <c r="J33" s="70"/>
      <c r="K33" s="70"/>
      <c r="L33" s="71"/>
    </row>
    <row r="34" spans="2:12" s="5" customFormat="1" ht="16" thickBot="1" x14ac:dyDescent="0.4">
      <c r="B34" s="72"/>
      <c r="C34" s="73"/>
      <c r="D34" s="73"/>
      <c r="E34" s="73"/>
      <c r="F34" s="73"/>
      <c r="G34" s="73"/>
      <c r="H34" s="73"/>
      <c r="I34" s="73"/>
      <c r="J34" s="73"/>
      <c r="K34" s="73"/>
      <c r="L34" s="74"/>
    </row>
    <row r="36" spans="2:12" ht="35.25" customHeight="1" x14ac:dyDescent="0.35"/>
    <row r="37" spans="2:12" ht="33.75" customHeight="1" x14ac:dyDescent="0.35"/>
    <row r="45" spans="2:12" ht="33.75" customHeight="1" x14ac:dyDescent="0.35"/>
  </sheetData>
  <mergeCells count="23">
    <mergeCell ref="B27:L27"/>
    <mergeCell ref="B28:L34"/>
    <mergeCell ref="B24:L24"/>
    <mergeCell ref="B25:L25"/>
    <mergeCell ref="B26:L26"/>
    <mergeCell ref="B22:L22"/>
    <mergeCell ref="B23:L23"/>
    <mergeCell ref="B20:J20"/>
    <mergeCell ref="B12:J12"/>
    <mergeCell ref="B13:J13"/>
    <mergeCell ref="B15:J15"/>
    <mergeCell ref="B16:J16"/>
    <mergeCell ref="B18:J18"/>
    <mergeCell ref="B19:J19"/>
    <mergeCell ref="B21:K21"/>
    <mergeCell ref="B14:J14"/>
    <mergeCell ref="B17:J17"/>
    <mergeCell ref="B11:J11"/>
    <mergeCell ref="B2:L2"/>
    <mergeCell ref="B3:L6"/>
    <mergeCell ref="B8:J8"/>
    <mergeCell ref="B9:J9"/>
    <mergeCell ref="B10:J10"/>
  </mergeCells>
  <pageMargins left="0.7" right="0.7" top="0.75" bottom="0.75" header="0.3" footer="0.3"/>
  <pageSetup scale="4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E504F96-B429-496F-BF2E-D120A44736EF}">
          <x14:formula1>
            <xm:f>'Tabla de calificaciones'!$B$12:$B$14</xm:f>
          </x14:formula1>
          <xm:sqref>K9:K20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9CC0B-B7C0-491E-B36E-FC6868CC9BD8}">
  <dimension ref="B1:L45"/>
  <sheetViews>
    <sheetView showGridLines="0" view="pageBreakPreview" topLeftCell="A23" zoomScaleNormal="100" zoomScaleSheetLayoutView="100" workbookViewId="0">
      <selection activeCell="B10" sqref="B10:J10"/>
    </sheetView>
  </sheetViews>
  <sheetFormatPr baseColWidth="10" defaultColWidth="11.453125" defaultRowHeight="15.5" x14ac:dyDescent="0.35"/>
  <cols>
    <col min="1" max="1" width="4" style="1" customWidth="1"/>
    <col min="2" max="10" width="11.453125" style="1"/>
    <col min="11" max="11" width="11.453125" style="2"/>
    <col min="12" max="12" width="12.81640625" style="1" customWidth="1"/>
    <col min="13" max="13" width="5.81640625" style="1" customWidth="1"/>
    <col min="14" max="16384" width="11.453125" style="1"/>
  </cols>
  <sheetData>
    <row r="1" spans="2:12" ht="16" thickBot="1" x14ac:dyDescent="0.4"/>
    <row r="2" spans="2:12" ht="16" thickBot="1" x14ac:dyDescent="0.4">
      <c r="B2" s="63" t="s">
        <v>19</v>
      </c>
      <c r="C2" s="64"/>
      <c r="D2" s="64"/>
      <c r="E2" s="64"/>
      <c r="F2" s="64"/>
      <c r="G2" s="64"/>
      <c r="H2" s="64"/>
      <c r="I2" s="64"/>
      <c r="J2" s="64"/>
      <c r="K2" s="64"/>
      <c r="L2" s="65"/>
    </row>
    <row r="3" spans="2:12" ht="42.65" customHeight="1" x14ac:dyDescent="0.35">
      <c r="B3" s="90" t="s">
        <v>31</v>
      </c>
      <c r="C3" s="91"/>
      <c r="D3" s="91"/>
      <c r="E3" s="91"/>
      <c r="F3" s="91"/>
      <c r="G3" s="91"/>
      <c r="H3" s="91"/>
      <c r="I3" s="91"/>
      <c r="J3" s="91"/>
      <c r="K3" s="91"/>
      <c r="L3" s="92"/>
    </row>
    <row r="4" spans="2:12" ht="42.65" customHeight="1" x14ac:dyDescent="0.35">
      <c r="B4" s="93"/>
      <c r="C4" s="94"/>
      <c r="D4" s="94"/>
      <c r="E4" s="94"/>
      <c r="F4" s="94"/>
      <c r="G4" s="94"/>
      <c r="H4" s="94"/>
      <c r="I4" s="94"/>
      <c r="J4" s="94"/>
      <c r="K4" s="94"/>
      <c r="L4" s="95"/>
    </row>
    <row r="5" spans="2:12" ht="46.5" customHeight="1" thickBot="1" x14ac:dyDescent="0.4">
      <c r="B5" s="93"/>
      <c r="C5" s="94"/>
      <c r="D5" s="94"/>
      <c r="E5" s="94"/>
      <c r="F5" s="94"/>
      <c r="G5" s="94"/>
      <c r="H5" s="94"/>
      <c r="I5" s="94"/>
      <c r="J5" s="94"/>
      <c r="K5" s="94"/>
      <c r="L5" s="95"/>
    </row>
    <row r="6" spans="2:12" ht="29.5" customHeight="1" x14ac:dyDescent="0.35">
      <c r="B6" s="118" t="s">
        <v>1</v>
      </c>
      <c r="C6" s="119"/>
      <c r="D6" s="119"/>
      <c r="E6" s="119"/>
      <c r="F6" s="119"/>
      <c r="G6" s="119"/>
      <c r="H6" s="119"/>
      <c r="I6" s="119"/>
      <c r="J6" s="120"/>
      <c r="K6" s="18" t="s">
        <v>60</v>
      </c>
      <c r="L6" s="17" t="s">
        <v>61</v>
      </c>
    </row>
    <row r="7" spans="2:12" ht="29.15" customHeight="1" x14ac:dyDescent="0.35">
      <c r="B7" s="75" t="s">
        <v>125</v>
      </c>
      <c r="C7" s="76"/>
      <c r="D7" s="76"/>
      <c r="E7" s="76"/>
      <c r="F7" s="76"/>
      <c r="G7" s="76"/>
      <c r="H7" s="76"/>
      <c r="I7" s="76"/>
      <c r="J7" s="77"/>
      <c r="K7" s="13" t="s">
        <v>62</v>
      </c>
      <c r="L7" s="10">
        <f>IF(K7="CUMPLE",'Tabla de calificaciones'!$E$7,IF(K7="CUMPLE PARCIAL",'Tabla de calificaciones'!$F$7,IF('1. Diseño'!K7="NO CUMPLE",'Tabla de calificaciones'!$G$7,0)))</f>
        <v>8.8235294117647058E-3</v>
      </c>
    </row>
    <row r="8" spans="2:12" ht="36" customHeight="1" x14ac:dyDescent="0.35">
      <c r="B8" s="75" t="s">
        <v>32</v>
      </c>
      <c r="C8" s="76"/>
      <c r="D8" s="76"/>
      <c r="E8" s="76"/>
      <c r="F8" s="76"/>
      <c r="G8" s="76"/>
      <c r="H8" s="76"/>
      <c r="I8" s="76"/>
      <c r="J8" s="77"/>
      <c r="K8" s="13" t="s">
        <v>62</v>
      </c>
      <c r="L8" s="10">
        <f>IF(K8="CUMPLE",'Tabla de calificaciones'!$E$7,IF(K8="CUMPLE PARCIAL",'Tabla de calificaciones'!$F$7,IF('1. Diseño'!K8="NO CUMPLE",'Tabla de calificaciones'!$G$7,0)))</f>
        <v>8.8235294117647058E-3</v>
      </c>
    </row>
    <row r="9" spans="2:12" ht="40" customHeight="1" x14ac:dyDescent="0.35">
      <c r="B9" s="75" t="s">
        <v>126</v>
      </c>
      <c r="C9" s="76"/>
      <c r="D9" s="76"/>
      <c r="E9" s="76"/>
      <c r="F9" s="76"/>
      <c r="G9" s="76"/>
      <c r="H9" s="76"/>
      <c r="I9" s="76"/>
      <c r="J9" s="77"/>
      <c r="K9" s="13" t="s">
        <v>62</v>
      </c>
      <c r="L9" s="10">
        <f>IF(K9="CUMPLE",'Tabla de calificaciones'!$E$7,IF(K9="CUMPLE PARCIAL",'Tabla de calificaciones'!$F$7,IF('1. Diseño'!K9="NO CUMPLE",'Tabla de calificaciones'!$G$7,0)))</f>
        <v>8.8235294117647058E-3</v>
      </c>
    </row>
    <row r="10" spans="2:12" ht="33.65" customHeight="1" x14ac:dyDescent="0.35">
      <c r="B10" s="75" t="s">
        <v>128</v>
      </c>
      <c r="C10" s="76"/>
      <c r="D10" s="76"/>
      <c r="E10" s="76"/>
      <c r="F10" s="76"/>
      <c r="G10" s="76"/>
      <c r="H10" s="76"/>
      <c r="I10" s="76"/>
      <c r="J10" s="77"/>
      <c r="K10" s="13" t="s">
        <v>62</v>
      </c>
      <c r="L10" s="10">
        <f>IF(K10="CUMPLE",'Tabla de calificaciones'!$E$7,IF(K10="CUMPLE PARCIAL",'Tabla de calificaciones'!$F$7,IF('1. Diseño'!K19="NO CUMPLE",'Tabla de calificaciones'!$G$7,0)))</f>
        <v>8.8235294117647058E-3</v>
      </c>
    </row>
    <row r="11" spans="2:12" ht="32.5" customHeight="1" x14ac:dyDescent="0.35">
      <c r="B11" s="75" t="s">
        <v>129</v>
      </c>
      <c r="C11" s="76"/>
      <c r="D11" s="76"/>
      <c r="E11" s="76"/>
      <c r="F11" s="76"/>
      <c r="G11" s="76"/>
      <c r="H11" s="76"/>
      <c r="I11" s="76"/>
      <c r="J11" s="77"/>
      <c r="K11" s="13" t="s">
        <v>62</v>
      </c>
      <c r="L11" s="10">
        <f>IF(K11="CUMPLE",'Tabla de calificaciones'!$E$7,IF(K11="CUMPLE PARCIAL",'Tabla de calificaciones'!$F$7,IF('1. Diseño'!K10="NO CUMPLE",'Tabla de calificaciones'!$G$7,0)))</f>
        <v>8.8235294117647058E-3</v>
      </c>
    </row>
    <row r="12" spans="2:12" ht="32.5" customHeight="1" x14ac:dyDescent="0.35">
      <c r="B12" s="75" t="s">
        <v>130</v>
      </c>
      <c r="C12" s="76"/>
      <c r="D12" s="76"/>
      <c r="E12" s="76"/>
      <c r="F12" s="76"/>
      <c r="G12" s="76"/>
      <c r="H12" s="76"/>
      <c r="I12" s="76"/>
      <c r="J12" s="77"/>
      <c r="K12" s="13" t="s">
        <v>62</v>
      </c>
      <c r="L12" s="10">
        <f>IF(K12="CUMPLE",'Tabla de calificaciones'!$E$7,IF(K12="CUMPLE PARCIAL",'Tabla de calificaciones'!$F$7,IF('1. Diseño'!K11="NO CUMPLE",'Tabla de calificaciones'!$G$7,0)))</f>
        <v>8.8235294117647058E-3</v>
      </c>
    </row>
    <row r="13" spans="2:12" ht="37.5" customHeight="1" x14ac:dyDescent="0.35">
      <c r="B13" s="75" t="s">
        <v>131</v>
      </c>
      <c r="C13" s="76"/>
      <c r="D13" s="76"/>
      <c r="E13" s="76"/>
      <c r="F13" s="76"/>
      <c r="G13" s="76"/>
      <c r="H13" s="76"/>
      <c r="I13" s="76"/>
      <c r="J13" s="77"/>
      <c r="K13" s="13" t="s">
        <v>62</v>
      </c>
      <c r="L13" s="10">
        <f>IF(K13="CUMPLE",'Tabla de calificaciones'!$E$7,IF(K13="CUMPLE PARCIAL",'Tabla de calificaciones'!$F$7,IF('1. Diseño'!K12="NO CUMPLE",'Tabla de calificaciones'!$G$7,0)))</f>
        <v>8.8235294117647058E-3</v>
      </c>
    </row>
    <row r="14" spans="2:12" ht="39" customHeight="1" x14ac:dyDescent="0.35">
      <c r="B14" s="75" t="s">
        <v>132</v>
      </c>
      <c r="C14" s="76"/>
      <c r="D14" s="76"/>
      <c r="E14" s="76"/>
      <c r="F14" s="76"/>
      <c r="G14" s="76"/>
      <c r="H14" s="76"/>
      <c r="I14" s="76"/>
      <c r="J14" s="77"/>
      <c r="K14" s="13" t="s">
        <v>62</v>
      </c>
      <c r="L14" s="10">
        <f>IF(K14="CUMPLE",'Tabla de calificaciones'!$E$7,IF(K14="CUMPLE PARCIAL",'Tabla de calificaciones'!$F$7,IF('1. Diseño'!K13="NO CUMPLE",'Tabla de calificaciones'!$G$7,0)))</f>
        <v>8.8235294117647058E-3</v>
      </c>
    </row>
    <row r="15" spans="2:12" ht="32.5" customHeight="1" x14ac:dyDescent="0.35">
      <c r="B15" s="75" t="s">
        <v>133</v>
      </c>
      <c r="C15" s="76"/>
      <c r="D15" s="76"/>
      <c r="E15" s="76"/>
      <c r="F15" s="76"/>
      <c r="G15" s="76"/>
      <c r="H15" s="76"/>
      <c r="I15" s="76"/>
      <c r="J15" s="77"/>
      <c r="K15" s="13" t="s">
        <v>62</v>
      </c>
      <c r="L15" s="10">
        <f>IF(K15="CUMPLE",'Tabla de calificaciones'!$E$7,IF(K15="CUMPLE PARCIAL",'Tabla de calificaciones'!$F$7,IF('1. Diseño'!K14="NO CUMPLE",'Tabla de calificaciones'!$G$7,0)))</f>
        <v>8.8235294117647058E-3</v>
      </c>
    </row>
    <row r="16" spans="2:12" ht="32.5" customHeight="1" x14ac:dyDescent="0.35">
      <c r="B16" s="75" t="s">
        <v>134</v>
      </c>
      <c r="C16" s="76"/>
      <c r="D16" s="76"/>
      <c r="E16" s="76"/>
      <c r="F16" s="76"/>
      <c r="G16" s="76"/>
      <c r="H16" s="76"/>
      <c r="I16" s="76"/>
      <c r="J16" s="77"/>
      <c r="K16" s="13" t="s">
        <v>62</v>
      </c>
      <c r="L16" s="10">
        <f>IF(K16="CUMPLE",'Tabla de calificaciones'!$E$7,IF(K16="CUMPLE PARCIAL",'Tabla de calificaciones'!$F$7,IF('1. Diseño'!K15="NO CUMPLE",'Tabla de calificaciones'!$G$7,0)))</f>
        <v>8.8235294117647058E-3</v>
      </c>
    </row>
    <row r="17" spans="2:12" ht="32.5" customHeight="1" x14ac:dyDescent="0.35">
      <c r="B17" s="75" t="s">
        <v>135</v>
      </c>
      <c r="C17" s="76"/>
      <c r="D17" s="76"/>
      <c r="E17" s="76"/>
      <c r="F17" s="76"/>
      <c r="G17" s="76"/>
      <c r="H17" s="76"/>
      <c r="I17" s="76"/>
      <c r="J17" s="77"/>
      <c r="K17" s="13" t="s">
        <v>62</v>
      </c>
      <c r="L17" s="10">
        <f>IF(K17="CUMPLE",'Tabla de calificaciones'!$E$7,IF(K17="CUMPLE PARCIAL",'Tabla de calificaciones'!$F$7,IF('1. Diseño'!#REF!="NO CUMPLE",'Tabla de calificaciones'!$G$7,0)))</f>
        <v>8.8235294117647058E-3</v>
      </c>
    </row>
    <row r="18" spans="2:12" ht="27.75" customHeight="1" x14ac:dyDescent="0.35">
      <c r="B18" s="75" t="s">
        <v>136</v>
      </c>
      <c r="C18" s="76"/>
      <c r="D18" s="76"/>
      <c r="E18" s="76"/>
      <c r="F18" s="76"/>
      <c r="G18" s="76"/>
      <c r="H18" s="76"/>
      <c r="I18" s="76"/>
      <c r="J18" s="77"/>
      <c r="K18" s="13" t="s">
        <v>62</v>
      </c>
      <c r="L18" s="10">
        <f>IF(K18="CUMPLE",'Tabla de calificaciones'!$E$7,IF(K18="CUMPLE PARCIAL",'Tabla de calificaciones'!$F$7,IF('1. Diseño'!#REF!="NO CUMPLE",'Tabla de calificaciones'!$G$7,0)))</f>
        <v>8.8235294117647058E-3</v>
      </c>
    </row>
    <row r="19" spans="2:12" ht="33.75" customHeight="1" x14ac:dyDescent="0.35">
      <c r="B19" s="75" t="s">
        <v>137</v>
      </c>
      <c r="C19" s="76"/>
      <c r="D19" s="76"/>
      <c r="E19" s="76"/>
      <c r="F19" s="76"/>
      <c r="G19" s="76"/>
      <c r="H19" s="76"/>
      <c r="I19" s="76"/>
      <c r="J19" s="77"/>
      <c r="K19" s="13" t="s">
        <v>62</v>
      </c>
      <c r="L19" s="10">
        <f>IF(K19="CUMPLE",'Tabla de calificaciones'!$E$7,IF(K19="CUMPLE PARCIAL",'Tabla de calificaciones'!$F$7,IF('1. Diseño'!#REF!="NO CUMPLE",'Tabla de calificaciones'!$G$7,0)))</f>
        <v>8.8235294117647058E-3</v>
      </c>
    </row>
    <row r="20" spans="2:12" ht="34.5" customHeight="1" x14ac:dyDescent="0.35">
      <c r="B20" s="75" t="s">
        <v>85</v>
      </c>
      <c r="C20" s="76"/>
      <c r="D20" s="76"/>
      <c r="E20" s="76"/>
      <c r="F20" s="76"/>
      <c r="G20" s="76"/>
      <c r="H20" s="76"/>
      <c r="I20" s="76"/>
      <c r="J20" s="77"/>
      <c r="K20" s="13" t="s">
        <v>62</v>
      </c>
      <c r="L20" s="10">
        <f>IF(K20="CUMPLE",'Tabla de calificaciones'!$E$7,IF(K20="CUMPLE PARCIAL",'Tabla de calificaciones'!$F$7,IF('1. Diseño'!K20="NO CUMPLE",'Tabla de calificaciones'!$G$7,0)))</f>
        <v>8.8235294117647058E-3</v>
      </c>
    </row>
    <row r="21" spans="2:12" ht="34.5" customHeight="1" x14ac:dyDescent="0.35">
      <c r="B21" s="75" t="s">
        <v>33</v>
      </c>
      <c r="C21" s="76"/>
      <c r="D21" s="76"/>
      <c r="E21" s="76"/>
      <c r="F21" s="76"/>
      <c r="G21" s="76"/>
      <c r="H21" s="76"/>
      <c r="I21" s="76"/>
      <c r="J21" s="77"/>
      <c r="K21" s="13" t="s">
        <v>62</v>
      </c>
      <c r="L21" s="10">
        <f>IF(K21="CUMPLE",'Tabla de calificaciones'!$E$7,IF(K21="CUMPLE PARCIAL",'Tabla de calificaciones'!$F$7,IF('1. Diseño'!K21="NO CUMPLE",'Tabla de calificaciones'!$G$7,0)))</f>
        <v>8.8235294117647058E-3</v>
      </c>
    </row>
    <row r="22" spans="2:12" ht="38.15" customHeight="1" x14ac:dyDescent="0.35">
      <c r="B22" s="75" t="s">
        <v>127</v>
      </c>
      <c r="C22" s="76"/>
      <c r="D22" s="76"/>
      <c r="E22" s="76"/>
      <c r="F22" s="76"/>
      <c r="G22" s="76"/>
      <c r="H22" s="76"/>
      <c r="I22" s="76"/>
      <c r="J22" s="77"/>
      <c r="K22" s="13" t="s">
        <v>62</v>
      </c>
      <c r="L22" s="10">
        <f>IF(K22="CUMPLE",'Tabla de calificaciones'!$E$7,IF(K22="CUMPLE PARCIAL",'Tabla de calificaciones'!$F$7,IF('1. Diseño'!K22="NO CUMPLE",'Tabla de calificaciones'!$G$7,0)))</f>
        <v>8.8235294117647058E-3</v>
      </c>
    </row>
    <row r="23" spans="2:12" ht="34.5" customHeight="1" thickBot="1" x14ac:dyDescent="0.4">
      <c r="B23" s="108" t="s">
        <v>34</v>
      </c>
      <c r="C23" s="109"/>
      <c r="D23" s="109"/>
      <c r="E23" s="109"/>
      <c r="F23" s="109"/>
      <c r="G23" s="109"/>
      <c r="H23" s="109"/>
      <c r="I23" s="109"/>
      <c r="J23" s="110"/>
      <c r="K23" s="14" t="s">
        <v>62</v>
      </c>
      <c r="L23" s="11">
        <f>IF(K23="CUMPLE",'Tabla de calificaciones'!$E$7,IF(K23="CUMPLE PARCIAL",'Tabla de calificaciones'!$F$7,IF('1. Diseño'!K23="NO CUMPLE",'Tabla de calificaciones'!$G$7,0)))</f>
        <v>8.8235294117647058E-3</v>
      </c>
    </row>
    <row r="24" spans="2:12" ht="16" thickBot="1" x14ac:dyDescent="0.4">
      <c r="B24" s="105" t="s">
        <v>72</v>
      </c>
      <c r="C24" s="106"/>
      <c r="D24" s="106"/>
      <c r="E24" s="106"/>
      <c r="F24" s="106"/>
      <c r="G24" s="106"/>
      <c r="H24" s="106"/>
      <c r="I24" s="106"/>
      <c r="J24" s="106"/>
      <c r="K24" s="107"/>
      <c r="L24" s="16">
        <f>SUM(L7:L23)</f>
        <v>0.14999999999999997</v>
      </c>
    </row>
    <row r="25" spans="2:12" x14ac:dyDescent="0.35">
      <c r="B25" s="78" t="s">
        <v>6</v>
      </c>
      <c r="C25" s="79"/>
      <c r="D25" s="79"/>
      <c r="E25" s="79"/>
      <c r="F25" s="79"/>
      <c r="G25" s="79"/>
      <c r="H25" s="79"/>
      <c r="I25" s="79"/>
      <c r="J25" s="79"/>
      <c r="K25" s="79"/>
      <c r="L25" s="80"/>
    </row>
    <row r="26" spans="2:12" s="5" customFormat="1" ht="168.65" customHeight="1" thickBot="1" x14ac:dyDescent="0.4">
      <c r="B26" s="111" t="s">
        <v>35</v>
      </c>
      <c r="C26" s="85"/>
      <c r="D26" s="85"/>
      <c r="E26" s="85"/>
      <c r="F26" s="85"/>
      <c r="G26" s="85"/>
      <c r="H26" s="85"/>
      <c r="I26" s="85"/>
      <c r="J26" s="85"/>
      <c r="K26" s="85"/>
      <c r="L26" s="86"/>
    </row>
    <row r="27" spans="2:12" s="5" customFormat="1" ht="16" thickBot="1" x14ac:dyDescent="0.4">
      <c r="B27" s="63" t="s">
        <v>20</v>
      </c>
      <c r="C27" s="64"/>
      <c r="D27" s="64"/>
      <c r="E27" s="64"/>
      <c r="F27" s="64"/>
      <c r="G27" s="64"/>
      <c r="H27" s="64"/>
      <c r="I27" s="64"/>
      <c r="J27" s="64"/>
      <c r="K27" s="64"/>
      <c r="L27" s="65"/>
    </row>
    <row r="28" spans="2:12" s="5" customFormat="1" ht="34.5" customHeight="1" x14ac:dyDescent="0.35">
      <c r="B28" s="66"/>
      <c r="C28" s="67"/>
      <c r="D28" s="67"/>
      <c r="E28" s="67"/>
      <c r="F28" s="67"/>
      <c r="G28" s="67"/>
      <c r="H28" s="67"/>
      <c r="I28" s="67"/>
      <c r="J28" s="67"/>
      <c r="K28" s="67"/>
      <c r="L28" s="68"/>
    </row>
    <row r="29" spans="2:12" s="5" customFormat="1" x14ac:dyDescent="0.35">
      <c r="B29" s="69"/>
      <c r="C29" s="70"/>
      <c r="D29" s="70"/>
      <c r="E29" s="70"/>
      <c r="F29" s="70"/>
      <c r="G29" s="70"/>
      <c r="H29" s="70"/>
      <c r="I29" s="70"/>
      <c r="J29" s="70"/>
      <c r="K29" s="70"/>
      <c r="L29" s="71"/>
    </row>
    <row r="30" spans="2:12" s="5" customFormat="1" x14ac:dyDescent="0.35">
      <c r="B30" s="69"/>
      <c r="C30" s="70"/>
      <c r="D30" s="70"/>
      <c r="E30" s="70"/>
      <c r="F30" s="70"/>
      <c r="G30" s="70"/>
      <c r="H30" s="70"/>
      <c r="I30" s="70"/>
      <c r="J30" s="70"/>
      <c r="K30" s="70"/>
      <c r="L30" s="71"/>
    </row>
    <row r="31" spans="2:12" s="5" customFormat="1" ht="32.25" customHeight="1" x14ac:dyDescent="0.35">
      <c r="B31" s="69"/>
      <c r="C31" s="70"/>
      <c r="D31" s="70"/>
      <c r="E31" s="70"/>
      <c r="F31" s="70"/>
      <c r="G31" s="70"/>
      <c r="H31" s="70"/>
      <c r="I31" s="70"/>
      <c r="J31" s="70"/>
      <c r="K31" s="70"/>
      <c r="L31" s="71"/>
    </row>
    <row r="32" spans="2:12" s="5" customFormat="1" x14ac:dyDescent="0.35">
      <c r="B32" s="69"/>
      <c r="C32" s="70"/>
      <c r="D32" s="70"/>
      <c r="E32" s="70"/>
      <c r="F32" s="70"/>
      <c r="G32" s="70"/>
      <c r="H32" s="70"/>
      <c r="I32" s="70"/>
      <c r="J32" s="70"/>
      <c r="K32" s="70"/>
      <c r="L32" s="71"/>
    </row>
    <row r="33" spans="2:12" s="5" customFormat="1" x14ac:dyDescent="0.35">
      <c r="B33" s="69"/>
      <c r="C33" s="70"/>
      <c r="D33" s="70"/>
      <c r="E33" s="70"/>
      <c r="F33" s="70"/>
      <c r="G33" s="70"/>
      <c r="H33" s="70"/>
      <c r="I33" s="70"/>
      <c r="J33" s="70"/>
      <c r="K33" s="70"/>
      <c r="L33" s="71"/>
    </row>
    <row r="34" spans="2:12" s="5" customFormat="1" ht="16" thickBot="1" x14ac:dyDescent="0.4">
      <c r="B34" s="72"/>
      <c r="C34" s="73"/>
      <c r="D34" s="73"/>
      <c r="E34" s="73"/>
      <c r="F34" s="73"/>
      <c r="G34" s="73"/>
      <c r="H34" s="73"/>
      <c r="I34" s="73"/>
      <c r="J34" s="73"/>
      <c r="K34" s="73"/>
      <c r="L34" s="74"/>
    </row>
    <row r="36" spans="2:12" ht="35.25" customHeight="1" x14ac:dyDescent="0.35"/>
    <row r="37" spans="2:12" ht="33.75" customHeight="1" x14ac:dyDescent="0.35"/>
    <row r="45" spans="2:12" ht="33.75" customHeight="1" x14ac:dyDescent="0.35"/>
  </sheetData>
  <mergeCells count="25">
    <mergeCell ref="B27:L27"/>
    <mergeCell ref="B28:L34"/>
    <mergeCell ref="B26:L26"/>
    <mergeCell ref="B17:J17"/>
    <mergeCell ref="B18:J18"/>
    <mergeCell ref="B19:J19"/>
    <mergeCell ref="B20:J20"/>
    <mergeCell ref="B21:J21"/>
    <mergeCell ref="B22:J22"/>
    <mergeCell ref="B23:J23"/>
    <mergeCell ref="B25:L25"/>
    <mergeCell ref="B24:K24"/>
    <mergeCell ref="B16:J16"/>
    <mergeCell ref="B2:L2"/>
    <mergeCell ref="B3:L5"/>
    <mergeCell ref="B6:J6"/>
    <mergeCell ref="B7:J7"/>
    <mergeCell ref="B8:J8"/>
    <mergeCell ref="B9:J9"/>
    <mergeCell ref="B11:J11"/>
    <mergeCell ref="B12:J12"/>
    <mergeCell ref="B13:J13"/>
    <mergeCell ref="B14:J14"/>
    <mergeCell ref="B15:J15"/>
    <mergeCell ref="B10:J10"/>
  </mergeCells>
  <pageMargins left="0.7" right="0.7" top="0.75" bottom="0.75" header="0.3" footer="0.3"/>
  <pageSetup scale="57" orientation="portrait"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91C2F15-CBF2-443E-9868-50555E1EFD5B}">
          <x14:formula1>
            <xm:f>'Tabla de calificaciones'!$B$12:$B$14</xm:f>
          </x14:formula1>
          <xm:sqref>K7:K23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E8EDA-8AFA-4C09-9A4D-4A2033492B1C}">
  <dimension ref="A1:L46"/>
  <sheetViews>
    <sheetView showGridLines="0" view="pageBreakPreview" topLeftCell="A31" zoomScaleNormal="100" zoomScaleSheetLayoutView="100" workbookViewId="0">
      <selection activeCell="B1" sqref="B1"/>
    </sheetView>
  </sheetViews>
  <sheetFormatPr baseColWidth="10" defaultColWidth="11.453125" defaultRowHeight="15.5" x14ac:dyDescent="0.35"/>
  <cols>
    <col min="1" max="1" width="4" style="1" customWidth="1"/>
    <col min="2" max="10" width="11.453125" style="1"/>
    <col min="11" max="11" width="11.453125" style="2"/>
    <col min="12" max="12" width="12.81640625" style="1" customWidth="1"/>
    <col min="13" max="13" width="5.81640625" style="1" customWidth="1"/>
    <col min="14" max="16384" width="11.453125" style="1"/>
  </cols>
  <sheetData>
    <row r="1" spans="2:12" ht="16" thickBot="1" x14ac:dyDescent="0.4"/>
    <row r="2" spans="2:12" ht="16" thickBot="1" x14ac:dyDescent="0.4">
      <c r="B2" s="63" t="s">
        <v>22</v>
      </c>
      <c r="C2" s="64"/>
      <c r="D2" s="64"/>
      <c r="E2" s="64"/>
      <c r="F2" s="64"/>
      <c r="G2" s="64"/>
      <c r="H2" s="64"/>
      <c r="I2" s="64"/>
      <c r="J2" s="64"/>
      <c r="K2" s="64"/>
      <c r="L2" s="65"/>
    </row>
    <row r="3" spans="2:12" ht="24.65" customHeight="1" x14ac:dyDescent="0.35">
      <c r="B3" s="90" t="s">
        <v>87</v>
      </c>
      <c r="C3" s="91"/>
      <c r="D3" s="91"/>
      <c r="E3" s="91"/>
      <c r="F3" s="91"/>
      <c r="G3" s="91"/>
      <c r="H3" s="91"/>
      <c r="I3" s="91"/>
      <c r="J3" s="91"/>
      <c r="K3" s="91"/>
      <c r="L3" s="92"/>
    </row>
    <row r="4" spans="2:12" ht="24.65" customHeight="1" x14ac:dyDescent="0.35">
      <c r="B4" s="93"/>
      <c r="C4" s="94"/>
      <c r="D4" s="94"/>
      <c r="E4" s="94"/>
      <c r="F4" s="94"/>
      <c r="G4" s="94"/>
      <c r="H4" s="94"/>
      <c r="I4" s="94"/>
      <c r="J4" s="94"/>
      <c r="K4" s="94"/>
      <c r="L4" s="95"/>
    </row>
    <row r="5" spans="2:12" ht="24.65" customHeight="1" x14ac:dyDescent="0.35">
      <c r="B5" s="93"/>
      <c r="C5" s="94"/>
      <c r="D5" s="94"/>
      <c r="E5" s="94"/>
      <c r="F5" s="94"/>
      <c r="G5" s="94"/>
      <c r="H5" s="94"/>
      <c r="I5" s="94"/>
      <c r="J5" s="94"/>
      <c r="K5" s="94"/>
      <c r="L5" s="95"/>
    </row>
    <row r="6" spans="2:12" ht="24.65" customHeight="1" thickBot="1" x14ac:dyDescent="0.4">
      <c r="B6" s="96"/>
      <c r="C6" s="97"/>
      <c r="D6" s="97"/>
      <c r="E6" s="97"/>
      <c r="F6" s="97"/>
      <c r="G6" s="97"/>
      <c r="H6" s="97"/>
      <c r="I6" s="97"/>
      <c r="J6" s="97"/>
      <c r="K6" s="97"/>
      <c r="L6" s="98"/>
    </row>
    <row r="7" spans="2:12" ht="16" thickBot="1" x14ac:dyDescent="0.4">
      <c r="B7" s="3"/>
      <c r="L7" s="4"/>
    </row>
    <row r="8" spans="2:12" ht="29.5" customHeight="1" thickBot="1" x14ac:dyDescent="0.4">
      <c r="B8" s="99" t="s">
        <v>1</v>
      </c>
      <c r="C8" s="100"/>
      <c r="D8" s="100"/>
      <c r="E8" s="100"/>
      <c r="F8" s="100"/>
      <c r="G8" s="100"/>
      <c r="H8" s="100"/>
      <c r="I8" s="100"/>
      <c r="J8" s="101"/>
      <c r="K8" s="7" t="s">
        <v>60</v>
      </c>
      <c r="L8" s="8" t="s">
        <v>61</v>
      </c>
    </row>
    <row r="9" spans="2:12" ht="29.15" customHeight="1" x14ac:dyDescent="0.35">
      <c r="B9" s="124" t="s">
        <v>138</v>
      </c>
      <c r="C9" s="125"/>
      <c r="D9" s="125"/>
      <c r="E9" s="125"/>
      <c r="F9" s="125"/>
      <c r="G9" s="125"/>
      <c r="H9" s="125"/>
      <c r="I9" s="125"/>
      <c r="J9" s="126"/>
      <c r="K9" s="12" t="s">
        <v>62</v>
      </c>
      <c r="L9" s="9">
        <f>IF(K9="CUMPLE",'Tabla de calificaciones'!$E$8,IF(K9="CUMPLE PARCIAL",'Tabla de calificaciones'!$F$8,IF('1. Diseño'!K9="NO CUMPLE",'Tabla de calificaciones'!$G$8,0)))</f>
        <v>1.0714285714285714E-2</v>
      </c>
    </row>
    <row r="10" spans="2:12" ht="36" customHeight="1" x14ac:dyDescent="0.35">
      <c r="B10" s="121" t="s">
        <v>36</v>
      </c>
      <c r="C10" s="122"/>
      <c r="D10" s="122"/>
      <c r="E10" s="122"/>
      <c r="F10" s="122"/>
      <c r="G10" s="122"/>
      <c r="H10" s="122"/>
      <c r="I10" s="122"/>
      <c r="J10" s="123"/>
      <c r="K10" s="13" t="s">
        <v>62</v>
      </c>
      <c r="L10" s="10">
        <f>IF(K10="CUMPLE",'Tabla de calificaciones'!$E$8,IF(K10="CUMPLE PARCIAL",'Tabla de calificaciones'!$F$8,IF('1. Diseño'!K10="NO CUMPLE",'Tabla de calificaciones'!$G$8,0)))</f>
        <v>1.0714285714285714E-2</v>
      </c>
    </row>
    <row r="11" spans="2:12" ht="40" customHeight="1" x14ac:dyDescent="0.35">
      <c r="B11" s="121" t="s">
        <v>37</v>
      </c>
      <c r="C11" s="122"/>
      <c r="D11" s="122"/>
      <c r="E11" s="122"/>
      <c r="F11" s="122"/>
      <c r="G11" s="122"/>
      <c r="H11" s="122"/>
      <c r="I11" s="122"/>
      <c r="J11" s="123"/>
      <c r="K11" s="13" t="s">
        <v>62</v>
      </c>
      <c r="L11" s="10">
        <f>IF(K11="CUMPLE",'Tabla de calificaciones'!$E$8,IF(K11="CUMPLE PARCIAL",'Tabla de calificaciones'!$F$8,IF('1. Diseño'!K11="NO CUMPLE",'Tabla de calificaciones'!$G$8,0)))</f>
        <v>1.0714285714285714E-2</v>
      </c>
    </row>
    <row r="12" spans="2:12" ht="32.5" customHeight="1" x14ac:dyDescent="0.35">
      <c r="B12" s="121" t="s">
        <v>38</v>
      </c>
      <c r="C12" s="122"/>
      <c r="D12" s="122"/>
      <c r="E12" s="122"/>
      <c r="F12" s="122"/>
      <c r="G12" s="122"/>
      <c r="H12" s="122"/>
      <c r="I12" s="122"/>
      <c r="J12" s="123"/>
      <c r="K12" s="13" t="s">
        <v>62</v>
      </c>
      <c r="L12" s="10">
        <f>IF(K12="CUMPLE",'Tabla de calificaciones'!$E$8,IF(K12="CUMPLE PARCIAL",'Tabla de calificaciones'!$F$8,IF('1. Diseño'!K12="NO CUMPLE",'Tabla de calificaciones'!$G$8,0)))</f>
        <v>1.0714285714285714E-2</v>
      </c>
    </row>
    <row r="13" spans="2:12" ht="32.5" customHeight="1" x14ac:dyDescent="0.35">
      <c r="B13" s="121" t="s">
        <v>39</v>
      </c>
      <c r="C13" s="122"/>
      <c r="D13" s="122"/>
      <c r="E13" s="122"/>
      <c r="F13" s="122"/>
      <c r="G13" s="122"/>
      <c r="H13" s="122"/>
      <c r="I13" s="122"/>
      <c r="J13" s="123"/>
      <c r="K13" s="13" t="s">
        <v>62</v>
      </c>
      <c r="L13" s="10">
        <f>IF(K13="CUMPLE",'Tabla de calificaciones'!$E$8,IF(K13="CUMPLE PARCIAL",'Tabla de calificaciones'!$F$8,IF('1. Diseño'!K13="NO CUMPLE",'Tabla de calificaciones'!$G$8,0)))</f>
        <v>1.0714285714285714E-2</v>
      </c>
    </row>
    <row r="14" spans="2:12" ht="37.5" customHeight="1" x14ac:dyDescent="0.35">
      <c r="B14" s="121" t="s">
        <v>40</v>
      </c>
      <c r="C14" s="122"/>
      <c r="D14" s="122"/>
      <c r="E14" s="122"/>
      <c r="F14" s="122"/>
      <c r="G14" s="122"/>
      <c r="H14" s="122"/>
      <c r="I14" s="122"/>
      <c r="J14" s="123"/>
      <c r="K14" s="13" t="s">
        <v>62</v>
      </c>
      <c r="L14" s="10">
        <f>IF(K14="CUMPLE",'Tabla de calificaciones'!$E$8,IF(K14="CUMPLE PARCIAL",'Tabla de calificaciones'!$F$8,IF('1. Diseño'!K14="NO CUMPLE",'Tabla de calificaciones'!$G$8,0)))</f>
        <v>1.0714285714285714E-2</v>
      </c>
    </row>
    <row r="15" spans="2:12" ht="39" customHeight="1" x14ac:dyDescent="0.35">
      <c r="B15" s="121" t="s">
        <v>41</v>
      </c>
      <c r="C15" s="122"/>
      <c r="D15" s="122"/>
      <c r="E15" s="122"/>
      <c r="F15" s="122"/>
      <c r="G15" s="122"/>
      <c r="H15" s="122"/>
      <c r="I15" s="122"/>
      <c r="J15" s="123"/>
      <c r="K15" s="13" t="s">
        <v>62</v>
      </c>
      <c r="L15" s="10">
        <f>IF(K15="CUMPLE",'Tabla de calificaciones'!$E$8,IF(K15="CUMPLE PARCIAL",'Tabla de calificaciones'!$F$8,IF('1. Diseño'!K15="NO CUMPLE",'Tabla de calificaciones'!$G$8,0)))</f>
        <v>1.0714285714285714E-2</v>
      </c>
    </row>
    <row r="16" spans="2:12" ht="32.5" customHeight="1" x14ac:dyDescent="0.35">
      <c r="B16" s="121" t="s">
        <v>42</v>
      </c>
      <c r="C16" s="122"/>
      <c r="D16" s="122"/>
      <c r="E16" s="122"/>
      <c r="F16" s="122"/>
      <c r="G16" s="122"/>
      <c r="H16" s="122"/>
      <c r="I16" s="122"/>
      <c r="J16" s="123"/>
      <c r="K16" s="13" t="s">
        <v>62</v>
      </c>
      <c r="L16" s="10">
        <f>IF(K16="CUMPLE",'Tabla de calificaciones'!$E$8,IF(K16="CUMPLE PARCIAL",'Tabla de calificaciones'!$F$8,IF('1. Diseño'!#REF!="NO CUMPLE",'Tabla de calificaciones'!$G$8,0)))</f>
        <v>1.0714285714285714E-2</v>
      </c>
    </row>
    <row r="17" spans="1:12" ht="32.5" customHeight="1" x14ac:dyDescent="0.35">
      <c r="B17" s="121" t="s">
        <v>43</v>
      </c>
      <c r="C17" s="122"/>
      <c r="D17" s="122"/>
      <c r="E17" s="122"/>
      <c r="F17" s="122"/>
      <c r="G17" s="122"/>
      <c r="H17" s="122"/>
      <c r="I17" s="122"/>
      <c r="J17" s="123"/>
      <c r="K17" s="13" t="s">
        <v>62</v>
      </c>
      <c r="L17" s="10">
        <f>IF(K17="CUMPLE",'Tabla de calificaciones'!$E$8,IF(K17="CUMPLE PARCIAL",'Tabla de calificaciones'!$F$8,IF('1. Diseño'!K18="NO CUMPLE",'Tabla de calificaciones'!$G$8,0)))</f>
        <v>1.0714285714285714E-2</v>
      </c>
    </row>
    <row r="18" spans="1:12" ht="37.5" customHeight="1" x14ac:dyDescent="0.35">
      <c r="B18" s="121" t="s">
        <v>141</v>
      </c>
      <c r="C18" s="122"/>
      <c r="D18" s="122"/>
      <c r="E18" s="122"/>
      <c r="F18" s="122"/>
      <c r="G18" s="122"/>
      <c r="H18" s="122"/>
      <c r="I18" s="122"/>
      <c r="J18" s="123"/>
      <c r="K18" s="13" t="s">
        <v>62</v>
      </c>
      <c r="L18" s="10">
        <f>IF(K18="CUMPLE",'Tabla de calificaciones'!$E$8,IF(K18="CUMPLE PARCIAL",'Tabla de calificaciones'!$F$8,IF('1. Diseño'!K19="NO CUMPLE",'Tabla de calificaciones'!$G$8,0)))</f>
        <v>1.0714285714285714E-2</v>
      </c>
    </row>
    <row r="19" spans="1:12" ht="45" customHeight="1" x14ac:dyDescent="0.35">
      <c r="B19" s="121" t="s">
        <v>142</v>
      </c>
      <c r="C19" s="122"/>
      <c r="D19" s="122"/>
      <c r="E19" s="122"/>
      <c r="F19" s="122"/>
      <c r="G19" s="122"/>
      <c r="H19" s="122"/>
      <c r="I19" s="122"/>
      <c r="J19" s="123"/>
      <c r="K19" s="13" t="s">
        <v>62</v>
      </c>
      <c r="L19" s="10">
        <f>IF(K19="CUMPLE",'Tabla de calificaciones'!$E$8,IF(K19="CUMPLE PARCIAL",'Tabla de calificaciones'!$F$8,IF('1. Diseño'!K20="NO CUMPLE",'Tabla de calificaciones'!$G$8,0)))</f>
        <v>1.0714285714285714E-2</v>
      </c>
    </row>
    <row r="20" spans="1:12" ht="33.65" customHeight="1" x14ac:dyDescent="0.35">
      <c r="B20" s="121" t="s">
        <v>143</v>
      </c>
      <c r="C20" s="122"/>
      <c r="D20" s="122"/>
      <c r="E20" s="122"/>
      <c r="F20" s="122"/>
      <c r="G20" s="122"/>
      <c r="H20" s="122"/>
      <c r="I20" s="122"/>
      <c r="J20" s="123"/>
      <c r="K20" s="13" t="s">
        <v>62</v>
      </c>
      <c r="L20" s="10">
        <f>IF(K20="CUMPLE",'Tabla de calificaciones'!$E$8,IF(K20="CUMPLE PARCIAL",'Tabla de calificaciones'!$F$8,IF('1. Diseño'!K21="NO CUMPLE",'Tabla de calificaciones'!$G$8,0)))</f>
        <v>1.0714285714285714E-2</v>
      </c>
    </row>
    <row r="21" spans="1:12" ht="34.5" customHeight="1" x14ac:dyDescent="0.35">
      <c r="B21" s="121" t="s">
        <v>144</v>
      </c>
      <c r="C21" s="122"/>
      <c r="D21" s="122"/>
      <c r="E21" s="122"/>
      <c r="F21" s="122"/>
      <c r="G21" s="122"/>
      <c r="H21" s="122"/>
      <c r="I21" s="122"/>
      <c r="J21" s="123"/>
      <c r="K21" s="13" t="s">
        <v>62</v>
      </c>
      <c r="L21" s="10">
        <f>IF(K21="CUMPLE",'Tabla de calificaciones'!$E$8,IF(K21="CUMPLE PARCIAL",'Tabla de calificaciones'!$F$8,IF('1. Diseño'!K22="NO CUMPLE",'Tabla de calificaciones'!$G$8,0)))</f>
        <v>1.0714285714285714E-2</v>
      </c>
    </row>
    <row r="22" spans="1:12" ht="34.5" customHeight="1" thickBot="1" x14ac:dyDescent="0.4">
      <c r="B22" s="131" t="s">
        <v>145</v>
      </c>
      <c r="C22" s="132"/>
      <c r="D22" s="132"/>
      <c r="E22" s="132"/>
      <c r="F22" s="132"/>
      <c r="G22" s="132"/>
      <c r="H22" s="132"/>
      <c r="I22" s="132"/>
      <c r="J22" s="133"/>
      <c r="K22" s="14" t="s">
        <v>62</v>
      </c>
      <c r="L22" s="11">
        <f>IF(K22="CUMPLE",'Tabla de calificaciones'!$E$8,IF(K22="CUMPLE PARCIAL",'Tabla de calificaciones'!$F$8,IF('1. Diseño'!K23="NO CUMPLE",'Tabla de calificaciones'!$G$8,0)))</f>
        <v>1.0714285714285714E-2</v>
      </c>
    </row>
    <row r="23" spans="1:12" ht="16" thickBot="1" x14ac:dyDescent="0.4">
      <c r="B23" s="105" t="s">
        <v>73</v>
      </c>
      <c r="C23" s="106"/>
      <c r="D23" s="106"/>
      <c r="E23" s="106"/>
      <c r="F23" s="106"/>
      <c r="G23" s="106"/>
      <c r="H23" s="106"/>
      <c r="I23" s="106"/>
      <c r="J23" s="106"/>
      <c r="K23" s="107"/>
      <c r="L23" s="16">
        <f>SUM(L9:L22)</f>
        <v>0.15</v>
      </c>
    </row>
    <row r="24" spans="1:12" x14ac:dyDescent="0.35">
      <c r="B24" s="78" t="s">
        <v>6</v>
      </c>
      <c r="C24" s="79"/>
      <c r="D24" s="79"/>
      <c r="E24" s="79"/>
      <c r="F24" s="79"/>
      <c r="G24" s="79"/>
      <c r="H24" s="79"/>
      <c r="I24" s="79"/>
      <c r="J24" s="79"/>
      <c r="K24" s="79"/>
      <c r="L24" s="80"/>
    </row>
    <row r="25" spans="1:12" customFormat="1" ht="116.25" customHeight="1" x14ac:dyDescent="0.35">
      <c r="A25" s="6"/>
      <c r="B25" s="130" t="s">
        <v>88</v>
      </c>
      <c r="C25" s="128"/>
      <c r="D25" s="128"/>
      <c r="E25" s="128"/>
      <c r="F25" s="128"/>
      <c r="G25" s="128"/>
      <c r="H25" s="128"/>
      <c r="I25" s="128"/>
      <c r="J25" s="128"/>
      <c r="K25" s="128"/>
      <c r="L25" s="129"/>
    </row>
    <row r="26" spans="1:12" customFormat="1" ht="119.25" customHeight="1" x14ac:dyDescent="0.35">
      <c r="A26" s="6"/>
      <c r="B26" s="127" t="s">
        <v>139</v>
      </c>
      <c r="C26" s="128"/>
      <c r="D26" s="128"/>
      <c r="E26" s="128"/>
      <c r="F26" s="128"/>
      <c r="G26" s="128"/>
      <c r="H26" s="128"/>
      <c r="I26" s="128"/>
      <c r="J26" s="128"/>
      <c r="K26" s="128"/>
      <c r="L26" s="129"/>
    </row>
    <row r="27" spans="1:12" customFormat="1" ht="151.5" customHeight="1" thickBot="1" x14ac:dyDescent="0.4">
      <c r="A27" s="6"/>
      <c r="B27" s="127" t="s">
        <v>140</v>
      </c>
      <c r="C27" s="128"/>
      <c r="D27" s="128"/>
      <c r="E27" s="128"/>
      <c r="F27" s="128"/>
      <c r="G27" s="128"/>
      <c r="H27" s="128"/>
      <c r="I27" s="128"/>
      <c r="J27" s="128"/>
      <c r="K27" s="128"/>
      <c r="L27" s="129"/>
    </row>
    <row r="28" spans="1:12" s="5" customFormat="1" ht="16" thickBot="1" x14ac:dyDescent="0.4">
      <c r="B28" s="63" t="s">
        <v>21</v>
      </c>
      <c r="C28" s="64"/>
      <c r="D28" s="64"/>
      <c r="E28" s="64"/>
      <c r="F28" s="64"/>
      <c r="G28" s="64"/>
      <c r="H28" s="64"/>
      <c r="I28" s="64"/>
      <c r="J28" s="64"/>
      <c r="K28" s="64"/>
      <c r="L28" s="65"/>
    </row>
    <row r="29" spans="1:12" s="5" customFormat="1" ht="34.5" customHeight="1" x14ac:dyDescent="0.35">
      <c r="B29" s="66"/>
      <c r="C29" s="67"/>
      <c r="D29" s="67"/>
      <c r="E29" s="67"/>
      <c r="F29" s="67"/>
      <c r="G29" s="67"/>
      <c r="H29" s="67"/>
      <c r="I29" s="67"/>
      <c r="J29" s="67"/>
      <c r="K29" s="67"/>
      <c r="L29" s="68"/>
    </row>
    <row r="30" spans="1:12" s="5" customFormat="1" x14ac:dyDescent="0.35">
      <c r="B30" s="69"/>
      <c r="C30" s="70"/>
      <c r="D30" s="70"/>
      <c r="E30" s="70"/>
      <c r="F30" s="70"/>
      <c r="G30" s="70"/>
      <c r="H30" s="70"/>
      <c r="I30" s="70"/>
      <c r="J30" s="70"/>
      <c r="K30" s="70"/>
      <c r="L30" s="71"/>
    </row>
    <row r="31" spans="1:12" s="5" customFormat="1" x14ac:dyDescent="0.35">
      <c r="B31" s="69"/>
      <c r="C31" s="70"/>
      <c r="D31" s="70"/>
      <c r="E31" s="70"/>
      <c r="F31" s="70"/>
      <c r="G31" s="70"/>
      <c r="H31" s="70"/>
      <c r="I31" s="70"/>
      <c r="J31" s="70"/>
      <c r="K31" s="70"/>
      <c r="L31" s="71"/>
    </row>
    <row r="32" spans="1:12" s="5" customFormat="1" ht="32.25" customHeight="1" x14ac:dyDescent="0.35">
      <c r="B32" s="69"/>
      <c r="C32" s="70"/>
      <c r="D32" s="70"/>
      <c r="E32" s="70"/>
      <c r="F32" s="70"/>
      <c r="G32" s="70"/>
      <c r="H32" s="70"/>
      <c r="I32" s="70"/>
      <c r="J32" s="70"/>
      <c r="K32" s="70"/>
      <c r="L32" s="71"/>
    </row>
    <row r="33" spans="2:12" s="5" customFormat="1" x14ac:dyDescent="0.35">
      <c r="B33" s="69"/>
      <c r="C33" s="70"/>
      <c r="D33" s="70"/>
      <c r="E33" s="70"/>
      <c r="F33" s="70"/>
      <c r="G33" s="70"/>
      <c r="H33" s="70"/>
      <c r="I33" s="70"/>
      <c r="J33" s="70"/>
      <c r="K33" s="70"/>
      <c r="L33" s="71"/>
    </row>
    <row r="34" spans="2:12" s="5" customFormat="1" x14ac:dyDescent="0.35">
      <c r="B34" s="69"/>
      <c r="C34" s="70"/>
      <c r="D34" s="70"/>
      <c r="E34" s="70"/>
      <c r="F34" s="70"/>
      <c r="G34" s="70"/>
      <c r="H34" s="70"/>
      <c r="I34" s="70"/>
      <c r="J34" s="70"/>
      <c r="K34" s="70"/>
      <c r="L34" s="71"/>
    </row>
    <row r="35" spans="2:12" s="5" customFormat="1" ht="16" thickBot="1" x14ac:dyDescent="0.4">
      <c r="B35" s="72"/>
      <c r="C35" s="73"/>
      <c r="D35" s="73"/>
      <c r="E35" s="73"/>
      <c r="F35" s="73"/>
      <c r="G35" s="73"/>
      <c r="H35" s="73"/>
      <c r="I35" s="73"/>
      <c r="J35" s="73"/>
      <c r="K35" s="73"/>
      <c r="L35" s="74"/>
    </row>
    <row r="37" spans="2:12" ht="35.25" customHeight="1" x14ac:dyDescent="0.35"/>
    <row r="38" spans="2:12" ht="33.75" customHeight="1" x14ac:dyDescent="0.35"/>
    <row r="46" spans="2:12" ht="33.75" customHeight="1" x14ac:dyDescent="0.35"/>
  </sheetData>
  <mergeCells count="24">
    <mergeCell ref="B29:L35"/>
    <mergeCell ref="B26:L26"/>
    <mergeCell ref="B27:L27"/>
    <mergeCell ref="B25:L25"/>
    <mergeCell ref="B18:J18"/>
    <mergeCell ref="B19:J19"/>
    <mergeCell ref="B20:J20"/>
    <mergeCell ref="B21:J21"/>
    <mergeCell ref="B28:L28"/>
    <mergeCell ref="B22:J22"/>
    <mergeCell ref="B24:L24"/>
    <mergeCell ref="B23:K23"/>
    <mergeCell ref="B17:J17"/>
    <mergeCell ref="B2:L2"/>
    <mergeCell ref="B3:L6"/>
    <mergeCell ref="B8:J8"/>
    <mergeCell ref="B9:J9"/>
    <mergeCell ref="B10:J10"/>
    <mergeCell ref="B11:J11"/>
    <mergeCell ref="B12:J12"/>
    <mergeCell ref="B13:J13"/>
    <mergeCell ref="B14:J14"/>
    <mergeCell ref="B15:J15"/>
    <mergeCell ref="B16:J16"/>
  </mergeCells>
  <pageMargins left="0.7" right="0.7" top="0.75" bottom="0.75" header="0.3" footer="0.3"/>
  <pageSetup scale="5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5568F03-C20E-4B01-8C8B-12010F330A80}">
          <x14:formula1>
            <xm:f>'Tabla de calificaciones'!$B$12:$B$14</xm:f>
          </x14:formula1>
          <xm:sqref>K9:K22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Elementos del Modelo</vt:lpstr>
      <vt:lpstr>Descripción de los Elementos</vt:lpstr>
      <vt:lpstr>Glosario de Términos</vt:lpstr>
      <vt:lpstr>Tabla de calificaciones</vt:lpstr>
      <vt:lpstr>1. Diseño</vt:lpstr>
      <vt:lpstr>2. Gobierno</vt:lpstr>
      <vt:lpstr>3. Cultura</vt:lpstr>
      <vt:lpstr>4. Gestión del Riesgo</vt:lpstr>
      <vt:lpstr>5. Debida Diligencia</vt:lpstr>
      <vt:lpstr>6. Supervisión</vt:lpstr>
      <vt:lpstr>'1. Diseño'!Área_de_impresión</vt:lpstr>
      <vt:lpstr>'2. Gobierno'!Área_de_impresión</vt:lpstr>
      <vt:lpstr>'3. Cultura'!Área_de_impresión</vt:lpstr>
      <vt:lpstr>'4. Gestión del Riesgo'!Área_de_impresión</vt:lpstr>
      <vt:lpstr>'5. Debida Diligencia'!Área_de_impresión</vt:lpstr>
      <vt:lpstr>'6. Supervisión'!Área_de_impresión</vt:lpstr>
      <vt:lpstr>'Descripción de los Elementos'!Área_de_impresión</vt:lpstr>
      <vt:lpstr>'Elementos del Modelo'!Área_de_impresión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Directora Comercial</dc:creator>
  <cp:lastModifiedBy>Stefanny Echeverry Torres</cp:lastModifiedBy>
  <dcterms:created xsi:type="dcterms:W3CDTF">2024-05-18T01:57:11Z</dcterms:created>
  <dcterms:modified xsi:type="dcterms:W3CDTF">2024-08-21T02:12:53Z</dcterms:modified>
</cp:coreProperties>
</file>