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by ciudadela\iCloudDrive\1. MAESTRÍA EAFIT\INFORME FINAL 2017-2018\2018-04-02 ENTREGA FINAL\ANNEX\"/>
    </mc:Choice>
  </mc:AlternateContent>
  <bookViews>
    <workbookView xWindow="0" yWindow="0" windowWidth="20490" windowHeight="7650"/>
  </bookViews>
  <sheets>
    <sheet name="Annual Plan - Phase 1" sheetId="1" r:id="rId1"/>
  </sheets>
  <definedNames>
    <definedName name="Actual">(PeriodInActual*('Annual Plan - Phase 1'!$F1&gt;0))*PeriodInPlan</definedName>
    <definedName name="ActualBeyond">PeriodInActual*('Annual Plan - Phase 1'!$F1&gt;0)</definedName>
    <definedName name="PercentComplete">PercentCompleteBeyond*PeriodInPlan</definedName>
    <definedName name="PercentCompleteBeyond">('Annual Plan - Phase 1'!A$5=MEDIAN('Annual Plan - Phase 1'!A$5,'Annual Plan - Phase 1'!$F1,'Annual Plan - Phase 1'!$F1+'Annual Plan - Phase 1'!$G1)*('Annual Plan - Phase 1'!$F1&gt;0))*(('Annual Plan - Phase 1'!A$5&lt;(INT('Annual Plan - Phase 1'!$F1+'Annual Plan - Phase 1'!$G1*'Annual Plan - Phase 1'!$H1)))+('Annual Plan - Phase 1'!A$5='Annual Plan - Phase 1'!$F1))*('Annual Plan - Phase 1'!$H1&gt;0)</definedName>
    <definedName name="period_selected">'Annual Plan - Phase 1'!$J$2</definedName>
    <definedName name="PeriodInActual">'Annual Plan - Phase 1'!A$5=MEDIAN('Annual Plan - Phase 1'!A$5,'Annual Plan - Phase 1'!$F1,'Annual Plan - Phase 1'!$F1+'Annual Plan - Phase 1'!$G1-1)</definedName>
    <definedName name="PeriodInPlan">'Annual Plan - Phase 1'!A$5=MEDIAN('Annual Plan - Phase 1'!A$5,'Annual Plan - Phase 1'!$D1,'Annual Plan - Phase 1'!$D1+'Annual Plan - Phase 1'!$E1-1)</definedName>
    <definedName name="Plan">PeriodInPlan*('Annual Plan - Phase 1'!$D1&gt;0)</definedName>
    <definedName name="_xlnm.Print_Titles" localSheetId="0">'Annual Plan - Phase 1'!$4:$5</definedName>
    <definedName name="TitleRegion..BO60">'Annual Plan - Phase 1'!$C$4:$C$5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40" i="1" l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J40" i="1"/>
  <c r="H32" i="1"/>
  <c r="H20" i="1"/>
  <c r="H29" i="1"/>
  <c r="H17" i="1"/>
  <c r="H13" i="1"/>
  <c r="H6" i="1"/>
  <c r="I8" i="1"/>
  <c r="I9" i="1"/>
  <c r="I10" i="1"/>
  <c r="I11" i="1"/>
  <c r="I12" i="1"/>
  <c r="I14" i="1"/>
  <c r="I15" i="1"/>
  <c r="I16" i="1"/>
  <c r="I18" i="1"/>
  <c r="I19" i="1"/>
  <c r="I23" i="1"/>
  <c r="I25" i="1"/>
  <c r="I26" i="1"/>
  <c r="I27" i="1"/>
  <c r="I28" i="1"/>
  <c r="I30" i="1"/>
  <c r="I31" i="1"/>
  <c r="I33" i="1"/>
  <c r="I34" i="1"/>
  <c r="I35" i="1"/>
  <c r="I36" i="1"/>
  <c r="I37" i="1"/>
  <c r="I7" i="1"/>
  <c r="J2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J39" i="1"/>
</calcChain>
</file>

<file path=xl/comments1.xml><?xml version="1.0" encoding="utf-8"?>
<comments xmlns="http://schemas.openxmlformats.org/spreadsheetml/2006/main">
  <authors>
    <author>Daniela Gomez</author>
  </authors>
  <commentList>
    <comment ref="H4" authorId="0" shapeId="0">
      <text>
        <r>
          <rPr>
            <b/>
            <sz val="9"/>
            <color indexed="81"/>
            <rFont val="Tahoma"/>
            <family val="2"/>
          </rPr>
          <t>Daniela Gomez:</t>
        </r>
        <r>
          <rPr>
            <sz val="9"/>
            <color indexed="81"/>
            <rFont val="Tahoma"/>
            <family val="2"/>
          </rPr>
          <t xml:space="preserve">
Define a % of Progress for the Task (every time there is a Follow-Up to the Plan)
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</rPr>
          <t>Daniela Gomez:</t>
        </r>
        <r>
          <rPr>
            <sz val="9"/>
            <color indexed="81"/>
            <rFont val="Tahoma"/>
            <family val="2"/>
          </rPr>
          <t xml:space="preserve">
This column is formulated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Daniela Gomez:</t>
        </r>
        <r>
          <rPr>
            <sz val="9"/>
            <color indexed="81"/>
            <rFont val="Tahoma"/>
            <family val="2"/>
          </rPr>
          <t xml:space="preserve">
This celd is formulated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</rPr>
          <t>Daniela Gomez:</t>
        </r>
        <r>
          <rPr>
            <sz val="9"/>
            <color indexed="81"/>
            <rFont val="Tahoma"/>
            <family val="2"/>
          </rPr>
          <t xml:space="preserve">
This celd is formulated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Daniela Gomez:</t>
        </r>
        <r>
          <rPr>
            <sz val="9"/>
            <color indexed="81"/>
            <rFont val="Tahoma"/>
            <family val="2"/>
          </rPr>
          <t xml:space="preserve">
This celd is formulated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Daniela Gomez:</t>
        </r>
        <r>
          <rPr>
            <sz val="9"/>
            <color indexed="81"/>
            <rFont val="Tahoma"/>
            <family val="2"/>
          </rPr>
          <t xml:space="preserve">
This celd is formulated</t>
        </r>
      </text>
    </comment>
    <comment ref="H29" authorId="0" shapeId="0">
      <text>
        <r>
          <rPr>
            <b/>
            <sz val="9"/>
            <color indexed="81"/>
            <rFont val="Tahoma"/>
            <family val="2"/>
          </rPr>
          <t>Daniela Gomez:</t>
        </r>
        <r>
          <rPr>
            <sz val="9"/>
            <color indexed="81"/>
            <rFont val="Tahoma"/>
            <family val="2"/>
          </rPr>
          <t xml:space="preserve">
This celd is formulated</t>
        </r>
      </text>
    </comment>
    <comment ref="H32" authorId="0" shapeId="0">
      <text>
        <r>
          <rPr>
            <b/>
            <sz val="9"/>
            <color indexed="81"/>
            <rFont val="Tahoma"/>
            <family val="2"/>
          </rPr>
          <t>Daniela Gomez:</t>
        </r>
        <r>
          <rPr>
            <sz val="9"/>
            <color indexed="81"/>
            <rFont val="Tahoma"/>
            <family val="2"/>
          </rPr>
          <t xml:space="preserve">
This celd is formulated</t>
        </r>
      </text>
    </comment>
  </commentList>
</comments>
</file>

<file path=xl/sharedStrings.xml><?xml version="1.0" encoding="utf-8"?>
<sst xmlns="http://schemas.openxmlformats.org/spreadsheetml/2006/main" count="70" uniqueCount="52">
  <si>
    <t>Plan</t>
  </si>
  <si>
    <t>Fuera de tiempo</t>
  </si>
  <si>
    <t xml:space="preserve">Activity </t>
  </si>
  <si>
    <t xml:space="preserve">Responsible </t>
  </si>
  <si>
    <t xml:space="preserve">Scheduled Week </t>
  </si>
  <si>
    <t xml:space="preserve">Expected Duration </t>
  </si>
  <si>
    <t xml:space="preserve">Real 
Duration </t>
  </si>
  <si>
    <t>% Progress</t>
  </si>
  <si>
    <t>Fulfillment</t>
  </si>
  <si>
    <t>Current Week</t>
  </si>
  <si>
    <t>Annual Innovation Plan 2019 
Phase 1: Gettinng Ready for Innovation</t>
  </si>
  <si>
    <t>On time</t>
  </si>
  <si>
    <t xml:space="preserve">Innovation Definition </t>
  </si>
  <si>
    <t>Chief Innovation Officer</t>
  </si>
  <si>
    <t>Redesign of O-I’s Global strategy</t>
  </si>
  <si>
    <t xml:space="preserve">First Week of Realization </t>
  </si>
  <si>
    <t>Definiton of the Region strategic map</t>
  </si>
  <si>
    <t xml:space="preserve">Regional Innovation Director </t>
  </si>
  <si>
    <t>glass smart 2.0 review</t>
  </si>
  <si>
    <t>Roll-out of glass smart 2.0 to all regions</t>
  </si>
  <si>
    <t>% Acomplishment of the Annual Plan</t>
  </si>
  <si>
    <t>Review and final approval of the O-IDEA LAB (Innovation Strategy)</t>
  </si>
  <si>
    <t>Review Proposal of Innovation at the 
Leading@O-I process</t>
  </si>
  <si>
    <t xml:space="preserve">Strategy </t>
  </si>
  <si>
    <t xml:space="preserve">Human Talent </t>
  </si>
  <si>
    <t>Chief Innovation Officer
Human Resources VP</t>
  </si>
  <si>
    <t>Definition of the Innovation Structure 
(Region &amp; Country)</t>
  </si>
  <si>
    <t>Definition of the Innovation Committee per Region</t>
  </si>
  <si>
    <t>Chief Innovation Officer
Innovation Directors</t>
  </si>
  <si>
    <t>Definition of the O-IDEA Bottle-Points System</t>
  </si>
  <si>
    <t xml:space="preserve">Rewarding &amp; Recognition </t>
  </si>
  <si>
    <t>Definition of the Innovations Award Strategy and plan for the first edition</t>
  </si>
  <si>
    <t xml:space="preserve">O-IDEA LAB Challenges: Planning &amp; Definition for Next Year </t>
  </si>
  <si>
    <t xml:space="preserve">Innovation Directors </t>
  </si>
  <si>
    <t>O-IDEA LAB Resources, Programs &amp; Initiatives</t>
  </si>
  <si>
    <t xml:space="preserve">O-IDEA LAB Home: Planning,  Definition &amp; Design </t>
  </si>
  <si>
    <t>O-IDEA LAB University: Planning &amp; Definition</t>
  </si>
  <si>
    <t>O-IDEA LAB’s: Design &amp; Implementation</t>
  </si>
  <si>
    <t xml:space="preserve">O-IDEA LAB Networks: Planning &amp; Definition for Next Year </t>
  </si>
  <si>
    <t>Innovation Directors 
Marketing &amp; Sales VP's</t>
  </si>
  <si>
    <t>O-IDEA Innovation Days for Next Year: Planning &amp; Definition</t>
  </si>
  <si>
    <t xml:space="preserve">O-IDEA Innovation Safaris: Definition of the first two events </t>
  </si>
  <si>
    <t xml:space="preserve">Metrics &amp; Results </t>
  </si>
  <si>
    <t xml:space="preserve">Approval of the Proposal of Innovation Metrcis </t>
  </si>
  <si>
    <t>Develop Calculation Method</t>
  </si>
  <si>
    <t xml:space="preserve">Validation of the O-IDEA LAB Process </t>
  </si>
  <si>
    <t xml:space="preserve">Design Innovation Anual Plan - Nex Year </t>
  </si>
  <si>
    <t xml:space="preserve">Road-Mapping Sessions </t>
  </si>
  <si>
    <t xml:space="preserve">Report Summary and Priorization </t>
  </si>
  <si>
    <t>Innovation Directors 
Innovation Committee</t>
  </si>
  <si>
    <t xml:space="preserve">Building The Innovation Annual Plan </t>
  </si>
  <si>
    <t>Preparation of the O-IDEA LAB Launching per Region &amp;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</si>
</sst>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6" x14ac:knownFonts="1">
    <font>
      <sz val="11"/>
      <color theme="1" tint="0.24994659260841701"/>
      <name val="Corbel"/>
      <family val="2"/>
      <scheme val="major"/>
    </font>
    <font>
      <sz val="14"/>
      <color theme="1" tint="0.24994659260841701"/>
      <name val="Calibri"/>
      <family val="2"/>
      <scheme val="minor"/>
    </font>
    <font>
      <b/>
      <sz val="13"/>
      <color theme="1" tint="0.24994659260841701"/>
      <name val="Corbel"/>
      <family val="2"/>
      <scheme val="major"/>
    </font>
    <font>
      <b/>
      <sz val="13"/>
      <color theme="7"/>
      <name val="Corbel"/>
      <family val="2"/>
      <scheme val="major"/>
    </font>
    <font>
      <b/>
      <sz val="42"/>
      <color theme="7"/>
      <name val="Corbel"/>
      <family val="2"/>
      <scheme val="major"/>
    </font>
    <font>
      <b/>
      <sz val="11"/>
      <color theme="1" tint="0.2499465926084170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theme="1" tint="0.24994659260841701"/>
      <name val="Corbel"/>
      <family val="2"/>
      <scheme val="major"/>
    </font>
    <font>
      <i/>
      <sz val="11"/>
      <color theme="7"/>
      <name val="Calibri"/>
      <family val="2"/>
      <scheme val="minor"/>
    </font>
    <font>
      <sz val="12"/>
      <color theme="1" tint="0.24994659260841701"/>
      <name val="Corbel"/>
      <family val="2"/>
      <scheme val="major"/>
    </font>
    <font>
      <b/>
      <sz val="14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11"/>
      <color theme="1" tint="0.2499465926084170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2"/>
      <color theme="7"/>
      <name val="Calibri"/>
      <family val="2"/>
      <scheme val="minor"/>
    </font>
    <font>
      <b/>
      <sz val="13"/>
      <color theme="1" tint="0.24994659260841701"/>
      <name val="Calibri"/>
      <family val="2"/>
      <scheme val="minor"/>
    </font>
    <font>
      <sz val="12"/>
      <color theme="1" tint="0.24994659260841701"/>
      <name val="Calibri"/>
      <family val="2"/>
      <scheme val="minor"/>
    </font>
    <font>
      <b/>
      <sz val="14"/>
      <color theme="1" tint="0.2499465926084170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7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1" tint="0.2499465926084170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lightUp">
        <fgColor theme="7"/>
      </patternFill>
    </fill>
    <fill>
      <patternFill patternType="lightUp">
        <fgColor theme="7"/>
        <bgColor theme="7" tint="0.59996337778862885"/>
      </patternFill>
    </fill>
    <fill>
      <patternFill patternType="solid">
        <fgColor theme="7"/>
        <bgColor auto="1"/>
      </patternFill>
    </fill>
    <fill>
      <patternFill patternType="lightUp">
        <fgColor theme="7"/>
        <bgColor theme="9" tint="0.59996337778862885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/>
      <bottom style="thin">
        <color theme="7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14996795556505021"/>
      </top>
      <bottom style="thin">
        <color theme="2" tint="-0.14996795556505021"/>
      </bottom>
      <diagonal/>
    </border>
    <border>
      <left style="thin">
        <color indexed="64"/>
      </left>
      <right/>
      <top style="thin">
        <color theme="2" tint="-0.14996795556505021"/>
      </top>
      <bottom style="thin">
        <color theme="2" tint="-0.14996795556505021"/>
      </bottom>
      <diagonal/>
    </border>
    <border>
      <left/>
      <right/>
      <top style="thin">
        <color theme="2" tint="-0.14996795556505021"/>
      </top>
      <bottom style="thin">
        <color theme="2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2" tint="-0.14996795556505021"/>
      </bottom>
      <diagonal/>
    </border>
    <border>
      <left style="thin">
        <color indexed="64"/>
      </left>
      <right/>
      <top/>
      <bottom style="thin">
        <color theme="2" tint="-0.14996795556505021"/>
      </bottom>
      <diagonal/>
    </border>
    <border>
      <left/>
      <right/>
      <top/>
      <bottom style="thin">
        <color theme="2" tint="-0.14996795556505021"/>
      </bottom>
      <diagonal/>
    </border>
    <border>
      <left/>
      <right style="thin">
        <color indexed="64"/>
      </right>
      <top/>
      <bottom style="thin">
        <color theme="2" tint="-0.14996795556505021"/>
      </bottom>
      <diagonal/>
    </border>
    <border>
      <left/>
      <right style="thin">
        <color indexed="64"/>
      </right>
      <top style="thin">
        <color theme="2" tint="-0.14996795556505021"/>
      </top>
      <bottom style="thin">
        <color theme="2" tint="-0.14996795556505021"/>
      </bottom>
      <diagonal/>
    </border>
  </borders>
  <cellStyleXfs count="21">
    <xf numFmtId="0" fontId="0" fillId="0" borderId="0" applyNumberFormat="0" applyFill="0" applyBorder="0" applyProtection="0">
      <alignment horizontal="center" vertical="center"/>
    </xf>
    <xf numFmtId="0" fontId="4" fillId="0" borderId="0" applyNumberFormat="0" applyFill="0" applyBorder="0" applyAlignment="0" applyProtection="0"/>
    <xf numFmtId="0" fontId="2" fillId="0" borderId="0" applyFill="0" applyBorder="0" applyProtection="0">
      <alignment horizontal="left" wrapText="1"/>
    </xf>
    <xf numFmtId="3" fontId="6" fillId="0" borderId="2" applyFill="0" applyProtection="0">
      <alignment horizontal="center"/>
    </xf>
    <xf numFmtId="0" fontId="6" fillId="0" borderId="0" applyFill="0" applyBorder="0" applyProtection="0">
      <alignment horizontal="center" wrapText="1"/>
    </xf>
    <xf numFmtId="0" fontId="1" fillId="0" borderId="0" applyNumberFormat="0" applyFill="0" applyBorder="0" applyProtection="0">
      <alignment horizontal="left" vertical="center"/>
    </xf>
    <xf numFmtId="9" fontId="3" fillId="0" borderId="0" applyFill="0" applyBorder="0" applyProtection="0">
      <alignment horizontal="center" vertical="center"/>
    </xf>
    <xf numFmtId="0" fontId="5" fillId="6" borderId="1" applyNumberFormat="0" applyProtection="0">
      <alignment horizontal="left" vertical="center"/>
    </xf>
    <xf numFmtId="0" fontId="4" fillId="0" borderId="0" applyNumberFormat="0" applyFill="0" applyBorder="0" applyProtection="0">
      <alignment vertical="center"/>
    </xf>
    <xf numFmtId="0" fontId="6" fillId="0" borderId="0" applyFill="0" applyProtection="0">
      <alignment vertical="center"/>
    </xf>
    <xf numFmtId="0" fontId="6" fillId="0" borderId="0" applyFill="0" applyProtection="0">
      <alignment horizontal="center" vertical="center" wrapText="1"/>
    </xf>
    <xf numFmtId="0" fontId="6" fillId="0" borderId="0" applyFill="0" applyProtection="0">
      <alignment horizontal="left"/>
    </xf>
    <xf numFmtId="0" fontId="8" fillId="0" borderId="0" applyNumberFormat="0" applyFill="0" applyBorder="0" applyProtection="0">
      <alignment vertical="center"/>
    </xf>
    <xf numFmtId="1" fontId="9" fillId="6" borderId="1">
      <alignment horizontal="center" vertical="center"/>
    </xf>
    <xf numFmtId="0" fontId="7" fillId="2" borderId="4" applyNumberFormat="0" applyFont="0" applyAlignment="0">
      <alignment horizontal="center"/>
    </xf>
    <xf numFmtId="0" fontId="7" fillId="3" borderId="3" applyNumberFormat="0" applyFont="0" applyAlignment="0">
      <alignment horizontal="center"/>
    </xf>
    <xf numFmtId="0" fontId="7" fillId="4" borderId="3" applyNumberFormat="0" applyFont="0" applyAlignment="0">
      <alignment horizontal="center"/>
    </xf>
    <xf numFmtId="0" fontId="7" fillId="5" borderId="3" applyNumberFormat="0" applyFont="0" applyAlignment="0">
      <alignment horizontal="center"/>
    </xf>
    <xf numFmtId="0" fontId="7" fillId="7" borderId="3" applyNumberFormat="0" applyFont="0" applyAlignment="0">
      <alignment horizontal="center"/>
    </xf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79">
    <xf numFmtId="0" fontId="0" fillId="0" borderId="0" xfId="0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5" applyFont="1" applyBorder="1" applyAlignment="1">
      <alignment horizontal="left" vertical="center"/>
    </xf>
    <xf numFmtId="0" fontId="12" fillId="0" borderId="6" xfId="5" applyFont="1" applyBorder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9" fontId="3" fillId="0" borderId="0" xfId="6" applyAlignment="1">
      <alignment horizontal="center" vertical="center"/>
    </xf>
    <xf numFmtId="1" fontId="16" fillId="6" borderId="11" xfId="13" applyFont="1" applyBorder="1" applyAlignment="1">
      <alignment horizontal="center" vertical="center"/>
    </xf>
    <xf numFmtId="0" fontId="1" fillId="0" borderId="18" xfId="0" applyFont="1" applyFill="1" applyBorder="1" applyAlignment="1">
      <alignment horizontal="left" vertical="center"/>
    </xf>
    <xf numFmtId="0" fontId="21" fillId="13" borderId="21" xfId="0" applyFont="1" applyFill="1" applyBorder="1" applyAlignment="1">
      <alignment horizontal="left" vertical="center"/>
    </xf>
    <xf numFmtId="0" fontId="25" fillId="6" borderId="9" xfId="7" applyFont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21" fillId="13" borderId="21" xfId="0" applyFont="1" applyFill="1" applyBorder="1" applyAlignment="1">
      <alignment horizontal="center" vertical="center"/>
    </xf>
    <xf numFmtId="0" fontId="21" fillId="13" borderId="9" xfId="0" applyFont="1" applyFill="1" applyBorder="1" applyAlignment="1">
      <alignment horizontal="left" vertical="center"/>
    </xf>
    <xf numFmtId="9" fontId="21" fillId="13" borderId="10" xfId="0" applyNumberFormat="1" applyFont="1" applyFill="1" applyBorder="1" applyAlignment="1">
      <alignment horizontal="center" vertical="center"/>
    </xf>
    <xf numFmtId="0" fontId="21" fillId="13" borderId="11" xfId="0" applyFont="1" applyFill="1" applyBorder="1" applyAlignment="1">
      <alignment horizontal="left" vertical="center"/>
    </xf>
    <xf numFmtId="0" fontId="11" fillId="0" borderId="7" xfId="11" applyFont="1" applyBorder="1" applyAlignment="1">
      <alignment horizontal="left" vertical="center"/>
    </xf>
    <xf numFmtId="0" fontId="1" fillId="0" borderId="25" xfId="0" applyFont="1" applyFill="1" applyBorder="1" applyAlignment="1">
      <alignment horizontal="left" vertical="center"/>
    </xf>
    <xf numFmtId="0" fontId="1" fillId="0" borderId="22" xfId="0" applyFont="1" applyFill="1" applyBorder="1" applyAlignment="1">
      <alignment horizontal="left" vertical="center"/>
    </xf>
    <xf numFmtId="0" fontId="1" fillId="0" borderId="22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2" fillId="2" borderId="15" xfId="14" applyFont="1" applyBorder="1" applyAlignment="1">
      <alignment horizontal="center" vertical="center"/>
    </xf>
    <xf numFmtId="0" fontId="12" fillId="8" borderId="16" xfId="16" applyFont="1" applyFill="1" applyBorder="1" applyAlignment="1">
      <alignment horizontal="center" vertical="center"/>
    </xf>
    <xf numFmtId="0" fontId="12" fillId="7" borderId="16" xfId="18" applyFont="1" applyBorder="1" applyAlignment="1">
      <alignment horizontal="center" vertical="center"/>
    </xf>
    <xf numFmtId="0" fontId="15" fillId="0" borderId="0" xfId="2" applyFont="1" applyAlignment="1">
      <alignment horizontal="center" vertical="center" wrapText="1"/>
    </xf>
    <xf numFmtId="0" fontId="8" fillId="0" borderId="0" xfId="12" applyFont="1" applyAlignment="1">
      <alignment vertical="center"/>
    </xf>
    <xf numFmtId="0" fontId="6" fillId="0" borderId="7" xfId="4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 wrapText="1"/>
    </xf>
    <xf numFmtId="1" fontId="6" fillId="0" borderId="10" xfId="19" applyNumberFormat="1" applyFont="1" applyBorder="1" applyAlignment="1">
      <alignment horizontal="center" vertical="center"/>
    </xf>
    <xf numFmtId="1" fontId="6" fillId="0" borderId="10" xfId="3" applyNumberFormat="1" applyFont="1" applyBorder="1" applyAlignment="1">
      <alignment horizontal="center" vertical="center"/>
    </xf>
    <xf numFmtId="1" fontId="6" fillId="0" borderId="11" xfId="3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9" fontId="19" fillId="0" borderId="27" xfId="6" applyFont="1" applyBorder="1" applyAlignment="1">
      <alignment horizontal="center" vertical="center"/>
    </xf>
    <xf numFmtId="9" fontId="20" fillId="11" borderId="28" xfId="6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9" fontId="19" fillId="0" borderId="24" xfId="6" applyFont="1" applyBorder="1" applyAlignment="1">
      <alignment horizontal="center" vertical="center"/>
    </xf>
    <xf numFmtId="9" fontId="20" fillId="11" borderId="29" xfId="6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9" fontId="19" fillId="0" borderId="8" xfId="6" applyFont="1" applyBorder="1" applyAlignment="1">
      <alignment horizontal="center" vertical="center"/>
    </xf>
    <xf numFmtId="9" fontId="20" fillId="11" borderId="14" xfId="6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2" fillId="0" borderId="0" xfId="2" applyAlignment="1">
      <alignment horizontal="center" vertical="center" wrapText="1"/>
    </xf>
    <xf numFmtId="1" fontId="13" fillId="9" borderId="0" xfId="0" applyNumberFormat="1" applyFont="1" applyFill="1" applyAlignment="1">
      <alignment horizontal="center" vertical="center"/>
    </xf>
    <xf numFmtId="0" fontId="17" fillId="0" borderId="0" xfId="0" applyFont="1" applyAlignment="1">
      <alignment horizontal="right" vertical="center"/>
    </xf>
    <xf numFmtId="9" fontId="12" fillId="10" borderId="0" xfId="20" applyFont="1" applyFill="1" applyAlignment="1">
      <alignment horizontal="center" vertical="center"/>
    </xf>
    <xf numFmtId="0" fontId="1" fillId="0" borderId="22" xfId="0" applyFont="1" applyFill="1" applyBorder="1" applyAlignment="1">
      <alignment horizontal="center" vertical="center" wrapText="1"/>
    </xf>
    <xf numFmtId="0" fontId="22" fillId="0" borderId="0" xfId="8" applyFont="1" applyAlignment="1">
      <alignment horizontal="center" vertical="center" wrapText="1"/>
    </xf>
    <xf numFmtId="0" fontId="11" fillId="0" borderId="17" xfId="9" applyFont="1" applyBorder="1" applyAlignment="1">
      <alignment horizontal="center" vertical="center"/>
    </xf>
    <xf numFmtId="0" fontId="11" fillId="0" borderId="18" xfId="9" applyFont="1" applyBorder="1" applyAlignment="1">
      <alignment horizontal="center" vertical="center"/>
    </xf>
    <xf numFmtId="0" fontId="16" fillId="0" borderId="5" xfId="5" applyFont="1" applyBorder="1" applyAlignment="1">
      <alignment horizontal="left" vertical="center"/>
    </xf>
    <xf numFmtId="0" fontId="12" fillId="0" borderId="0" xfId="5" applyFont="1" applyBorder="1" applyAlignment="1">
      <alignment horizontal="left" vertical="center"/>
    </xf>
    <xf numFmtId="0" fontId="11" fillId="0" borderId="17" xfId="9" applyFont="1" applyBorder="1" applyAlignment="1">
      <alignment horizontal="center" vertical="center" wrapText="1"/>
    </xf>
    <xf numFmtId="0" fontId="11" fillId="0" borderId="18" xfId="9" applyFont="1" applyBorder="1" applyAlignment="1">
      <alignment horizontal="center" vertical="center" wrapText="1"/>
    </xf>
    <xf numFmtId="0" fontId="10" fillId="0" borderId="19" xfId="10" applyFont="1" applyBorder="1" applyAlignment="1">
      <alignment horizontal="center" vertical="center" wrapText="1"/>
    </xf>
    <xf numFmtId="0" fontId="10" fillId="0" borderId="13" xfId="10" applyFont="1" applyBorder="1" applyAlignment="1">
      <alignment horizontal="center" vertical="center" wrapText="1"/>
    </xf>
    <xf numFmtId="0" fontId="10" fillId="0" borderId="17" xfId="10" applyFont="1" applyBorder="1" applyAlignment="1">
      <alignment horizontal="center" vertical="center" wrapText="1"/>
    </xf>
    <xf numFmtId="0" fontId="10" fillId="0" borderId="18" xfId="10" applyFont="1" applyBorder="1" applyAlignment="1">
      <alignment horizontal="center" vertical="center" wrapText="1"/>
    </xf>
    <xf numFmtId="0" fontId="10" fillId="0" borderId="20" xfId="10" applyFont="1" applyBorder="1" applyAlignment="1">
      <alignment horizontal="center" vertical="center" wrapText="1"/>
    </xf>
    <xf numFmtId="0" fontId="10" fillId="0" borderId="14" xfId="10" applyFont="1" applyBorder="1" applyAlignment="1">
      <alignment horizontal="center" vertical="center" wrapText="1"/>
    </xf>
    <xf numFmtId="0" fontId="16" fillId="0" borderId="0" xfId="5" applyFont="1" applyAlignment="1">
      <alignment horizontal="left" vertical="center"/>
    </xf>
    <xf numFmtId="0" fontId="16" fillId="0" borderId="6" xfId="5" applyFont="1" applyBorder="1" applyAlignment="1">
      <alignment horizontal="left" vertical="center"/>
    </xf>
    <xf numFmtId="0" fontId="12" fillId="0" borderId="6" xfId="5" applyFont="1" applyBorder="1" applyAlignment="1">
      <alignment horizontal="left" vertical="center"/>
    </xf>
    <xf numFmtId="0" fontId="18" fillId="12" borderId="17" xfId="10" applyFont="1" applyFill="1" applyBorder="1" applyAlignment="1">
      <alignment horizontal="center" vertical="center" wrapText="1"/>
    </xf>
    <xf numFmtId="0" fontId="18" fillId="12" borderId="18" xfId="10" applyFont="1" applyFill="1" applyBorder="1" applyAlignment="1">
      <alignment horizontal="center" vertical="center"/>
    </xf>
    <xf numFmtId="0" fontId="10" fillId="0" borderId="0" xfId="10" applyFont="1" applyBorder="1" applyAlignment="1">
      <alignment horizontal="center" vertical="center" wrapText="1"/>
    </xf>
  </cellXfs>
  <cellStyles count="21">
    <cellStyle name="% complete" xfId="16"/>
    <cellStyle name="% complete (beyond plan) legend" xfId="18"/>
    <cellStyle name="Activity" xfId="2"/>
    <cellStyle name="Actual (beyond plan) legend" xfId="17"/>
    <cellStyle name="Actual legend" xfId="15"/>
    <cellStyle name="Comma" xfId="19" builtinId="3"/>
    <cellStyle name="Explanatory Text" xfId="12" builtinId="53" customBuiltin="1"/>
    <cellStyle name="Heading 1" xfId="1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Label" xfId="5"/>
    <cellStyle name="Normal" xfId="0" builtinId="0" customBuiltin="1"/>
    <cellStyle name="Percent" xfId="20" builtinId="5"/>
    <cellStyle name="Percent Complete" xfId="6"/>
    <cellStyle name="Period Headers" xfId="3"/>
    <cellStyle name="Period Highlight Control" xfId="7"/>
    <cellStyle name="Period Value" xfId="13"/>
    <cellStyle name="Plan legend" xfId="14"/>
    <cellStyle name="Project Headers" xfId="4"/>
    <cellStyle name="Title" xfId="8" builtinId="15" customBuiltin="1"/>
  </cellStyles>
  <dxfs count="49"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2" tint="-0.3499862666707357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rgb="FF00B050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2" tint="-0.3499862666707357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rgb="FF00B050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2" tint="-0.3499862666707357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rgb="FF00B050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2" tint="-0.3499862666707357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rgb="FF00B050"/>
        </patternFill>
      </fill>
      <border>
        <bottom style="thin">
          <color theme="0"/>
        </bottom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2" tint="-0.3499862666707357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rgb="FF00B050"/>
        </patternFill>
      </fill>
      <border>
        <bottom style="thin">
          <color theme="0"/>
        </bottom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7"/>
        </bottom>
        <vertical/>
        <horizontal/>
      </border>
    </dxf>
    <dxf>
      <fill>
        <patternFill>
          <bgColor theme="0"/>
        </patternFill>
      </fill>
      <border>
        <bottom style="thin">
          <color theme="0"/>
        </bottom>
        <vertical/>
        <horizontal/>
      </border>
    </dxf>
    <dxf>
      <fill>
        <patternFill>
          <bgColor theme="0" tint="-4.9989318521683403E-2"/>
        </patternFill>
      </fill>
      <border>
        <bottom style="thin">
          <color theme="0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theme="9" tint="-0.24994659260841701"/>
        </left>
        <right style="thin">
          <color theme="9" tint="-0.24994659260841701"/>
        </right>
        <bottom style="thin">
          <color theme="9" tint="0.59996337778862885"/>
        </bottom>
        <vertical/>
        <horizontal/>
      </border>
    </dxf>
    <dxf>
      <fill>
        <patternFill patternType="lightUp">
          <fgColor theme="7"/>
          <bgColor auto="1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9" tint="0.59996337778862885"/>
        </patternFill>
      </fill>
      <border>
        <bottom style="thin">
          <color theme="0"/>
        </bottom>
      </border>
    </dxf>
    <dxf>
      <fill>
        <patternFill patternType="lightUp">
          <fgColor theme="7"/>
          <bgColor theme="2" tint="-0.34998626667073579"/>
        </patternFill>
      </fill>
      <border>
        <bottom style="thin">
          <color theme="0"/>
        </bottom>
      </border>
    </dxf>
    <dxf>
      <fill>
        <patternFill patternType="solid">
          <fgColor auto="1"/>
          <bgColor theme="9"/>
        </patternFill>
      </fill>
      <border>
        <bottom style="thin">
          <color theme="0"/>
        </bottom>
      </border>
    </dxf>
    <dxf>
      <fill>
        <patternFill patternType="solid">
          <fgColor auto="1"/>
          <bgColor rgb="FF00B050"/>
        </patternFill>
      </fill>
      <border>
        <bottom style="thin">
          <color theme="0"/>
        </bottom>
      </border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123264</xdr:colOff>
      <xdr:row>0</xdr:row>
      <xdr:rowOff>0</xdr:rowOff>
    </xdr:from>
    <xdr:to>
      <xdr:col>1</xdr:col>
      <xdr:colOff>1333500</xdr:colOff>
      <xdr:row>2</xdr:row>
      <xdr:rowOff>223318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335" y="0"/>
          <a:ext cx="1210236" cy="1434354"/>
        </a:xfrm>
        <a:prstGeom prst="rect">
          <a:avLst/>
        </a:prstGeom>
      </xdr:spPr>
    </xdr:pic>
    <xdr:clientData/>
  </xdr:twoCellAnchor>
  <xdr:twoCellAnchor editAs="oneCell">
    <xdr:from>
      <xdr:col>1</xdr:col>
      <xdr:colOff>1510393</xdr:colOff>
      <xdr:row>0</xdr:row>
      <xdr:rowOff>81643</xdr:rowOff>
    </xdr:from>
    <xdr:to>
      <xdr:col>1</xdr:col>
      <xdr:colOff>3036949</xdr:colOff>
      <xdr:row>2</xdr:row>
      <xdr:rowOff>187295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005" b="6743"/>
        <a:stretch/>
      </xdr:blipFill>
      <xdr:spPr bwMode="auto">
        <a:xfrm>
          <a:off x="1646464" y="81643"/>
          <a:ext cx="1526556" cy="131668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152">
      <a:dk1>
        <a:sysClr val="windowText" lastClr="000000"/>
      </a:dk1>
      <a:lt1>
        <a:sysClr val="window" lastClr="FFFFFF"/>
      </a:lt1>
      <a:dk2>
        <a:srgbClr val="E6E2DA"/>
      </a:dk2>
      <a:lt2>
        <a:srgbClr val="FFFFFF"/>
      </a:lt2>
      <a:accent1>
        <a:srgbClr val="17618F"/>
      </a:accent1>
      <a:accent2>
        <a:srgbClr val="60A6AC"/>
      </a:accent2>
      <a:accent3>
        <a:srgbClr val="8AB354"/>
      </a:accent3>
      <a:accent4>
        <a:srgbClr val="735773"/>
      </a:accent4>
      <a:accent5>
        <a:srgbClr val="D64F19"/>
      </a:accent5>
      <a:accent6>
        <a:srgbClr val="E9AB51"/>
      </a:accent6>
      <a:hlink>
        <a:srgbClr val="17618F"/>
      </a:hlink>
      <a:folHlink>
        <a:srgbClr val="735773"/>
      </a:folHlink>
    </a:clrScheme>
    <a:fontScheme name="Project Planner Gantt">
      <a:majorFont>
        <a:latin typeface="Corbe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/>
    <outlinePr summaryBelow="0"/>
    <pageSetUpPr fitToPage="1"/>
  </sheetPr>
  <dimension ref="A1:BI40"/>
  <sheetViews>
    <sheetView showGridLines="0" tabSelected="1" zoomScale="40" zoomScaleNormal="40" zoomScaleSheetLayoutView="80" workbookViewId="0">
      <pane xSplit="9" ySplit="5" topLeftCell="J6" activePane="bottomRight" state="frozen"/>
      <selection pane="topRight" activeCell="J1" sqref="J1"/>
      <selection pane="bottomLeft" activeCell="A6" sqref="A6"/>
      <selection pane="bottomRight" activeCell="F41" sqref="F41"/>
    </sheetView>
  </sheetViews>
  <sheetFormatPr defaultColWidth="2.75" defaultRowHeight="17.25" outlineLevelRow="1" x14ac:dyDescent="0.25"/>
  <cols>
    <col min="1" max="1" width="1.75" style="9" bestFit="1" customWidth="1"/>
    <col min="2" max="2" width="42.125" style="2" customWidth="1"/>
    <col min="3" max="3" width="30.125" style="55" customWidth="1"/>
    <col min="4" max="4" width="11.75" style="9" customWidth="1"/>
    <col min="5" max="5" width="10.75" style="9" customWidth="1"/>
    <col min="6" max="6" width="14.125" style="9" customWidth="1"/>
    <col min="7" max="7" width="9.5" style="9" customWidth="1"/>
    <col min="8" max="8" width="9.75" style="10" customWidth="1"/>
    <col min="9" max="9" width="18.75" style="10" customWidth="1"/>
    <col min="10" max="10" width="6.25" style="9" customWidth="1"/>
    <col min="11" max="11" width="6.5" style="9" customWidth="1"/>
    <col min="12" max="12" width="6" style="9" customWidth="1"/>
    <col min="13" max="13" width="6.125" style="9" customWidth="1"/>
    <col min="14" max="14" width="6" style="9" customWidth="1"/>
    <col min="15" max="15" width="5.875" style="9" customWidth="1"/>
    <col min="16" max="16" width="6" style="9" customWidth="1"/>
    <col min="17" max="17" width="5.375" style="9" customWidth="1"/>
    <col min="18" max="61" width="4.875" style="9" customWidth="1"/>
    <col min="62" max="63" width="2.75" style="9" customWidth="1"/>
    <col min="64" max="16384" width="2.75" style="9"/>
  </cols>
  <sheetData>
    <row r="1" spans="1:61" ht="60" customHeight="1" thickBot="1" x14ac:dyDescent="0.3">
      <c r="A1" s="26"/>
      <c r="B1" s="3"/>
      <c r="C1" s="60" t="s">
        <v>10</v>
      </c>
      <c r="D1" s="60"/>
      <c r="E1" s="60"/>
      <c r="F1" s="60"/>
      <c r="G1" s="60"/>
      <c r="H1" s="78"/>
      <c r="I1" s="27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</row>
    <row r="2" spans="1:61" ht="35.25" customHeight="1" thickTop="1" x14ac:dyDescent="0.25">
      <c r="A2" s="26"/>
      <c r="B2" s="3"/>
      <c r="C2" s="60"/>
      <c r="D2" s="60"/>
      <c r="E2" s="60"/>
      <c r="F2" s="60"/>
      <c r="G2" s="60"/>
      <c r="H2" s="78"/>
      <c r="I2" s="14" t="s">
        <v>9</v>
      </c>
      <c r="J2" s="11">
        <f ca="1">WEEKNUM(TODAY())</f>
        <v>14</v>
      </c>
      <c r="K2" s="26"/>
      <c r="L2" s="28"/>
      <c r="M2" s="63" t="s">
        <v>0</v>
      </c>
      <c r="N2" s="73"/>
      <c r="O2" s="73"/>
      <c r="P2" s="73"/>
      <c r="Q2" s="74"/>
      <c r="R2" s="29"/>
      <c r="S2" s="63" t="s">
        <v>11</v>
      </c>
      <c r="T2" s="64"/>
      <c r="U2" s="64"/>
      <c r="V2" s="75"/>
      <c r="W2" s="26"/>
      <c r="X2" s="30"/>
      <c r="Y2" s="63" t="s">
        <v>1</v>
      </c>
      <c r="Z2" s="64"/>
      <c r="AA2" s="64"/>
      <c r="AB2" s="64"/>
      <c r="AC2" s="64"/>
      <c r="AD2" s="64"/>
      <c r="AE2" s="64"/>
      <c r="AF2" s="64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</row>
    <row r="3" spans="1:61" ht="21" customHeight="1" x14ac:dyDescent="0.25">
      <c r="A3" s="26"/>
      <c r="B3" s="3"/>
      <c r="C3" s="31"/>
      <c r="D3" s="32"/>
      <c r="E3" s="32"/>
      <c r="F3" s="26"/>
      <c r="G3" s="32"/>
      <c r="H3" s="78"/>
      <c r="W3" s="26"/>
      <c r="AG3" s="4"/>
      <c r="AH3" s="4"/>
      <c r="AI3" s="5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</row>
    <row r="4" spans="1:61" s="1" customFormat="1" ht="39.950000000000003" customHeight="1" x14ac:dyDescent="0.25">
      <c r="A4" s="6"/>
      <c r="B4" s="61" t="s">
        <v>2</v>
      </c>
      <c r="C4" s="65" t="s">
        <v>3</v>
      </c>
      <c r="D4" s="67" t="s">
        <v>4</v>
      </c>
      <c r="E4" s="69" t="s">
        <v>5</v>
      </c>
      <c r="F4" s="69" t="s">
        <v>15</v>
      </c>
      <c r="G4" s="69" t="s">
        <v>6</v>
      </c>
      <c r="H4" s="71" t="s">
        <v>7</v>
      </c>
      <c r="I4" s="76" t="s">
        <v>8</v>
      </c>
      <c r="J4" s="22">
        <v>2019</v>
      </c>
      <c r="K4" s="33"/>
      <c r="L4" s="34"/>
      <c r="M4" s="35"/>
      <c r="N4" s="35"/>
      <c r="O4" s="35"/>
      <c r="P4" s="35"/>
      <c r="Q4" s="35"/>
      <c r="R4" s="34"/>
      <c r="S4" s="35"/>
      <c r="T4" s="35"/>
      <c r="U4" s="35"/>
      <c r="V4" s="35"/>
      <c r="W4" s="35"/>
      <c r="X4" s="34"/>
      <c r="Y4" s="35"/>
      <c r="Z4" s="35"/>
      <c r="AA4" s="35"/>
      <c r="AB4" s="35"/>
      <c r="AC4" s="35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8"/>
    </row>
    <row r="5" spans="1:61" ht="15.75" customHeight="1" x14ac:dyDescent="0.25">
      <c r="A5" s="26"/>
      <c r="B5" s="62"/>
      <c r="C5" s="66"/>
      <c r="D5" s="68"/>
      <c r="E5" s="70"/>
      <c r="F5" s="70"/>
      <c r="G5" s="70"/>
      <c r="H5" s="72"/>
      <c r="I5" s="77"/>
      <c r="J5" s="36">
        <v>1</v>
      </c>
      <c r="K5" s="37">
        <v>2</v>
      </c>
      <c r="L5" s="37">
        <v>3</v>
      </c>
      <c r="M5" s="37">
        <v>4</v>
      </c>
      <c r="N5" s="37">
        <v>5</v>
      </c>
      <c r="O5" s="37">
        <v>6</v>
      </c>
      <c r="P5" s="37">
        <v>7</v>
      </c>
      <c r="Q5" s="37">
        <v>8</v>
      </c>
      <c r="R5" s="37">
        <v>9</v>
      </c>
      <c r="S5" s="37">
        <v>10</v>
      </c>
      <c r="T5" s="37">
        <v>11</v>
      </c>
      <c r="U5" s="37">
        <v>12</v>
      </c>
      <c r="V5" s="37">
        <v>13</v>
      </c>
      <c r="W5" s="37">
        <v>14</v>
      </c>
      <c r="X5" s="37">
        <v>15</v>
      </c>
      <c r="Y5" s="37">
        <v>16</v>
      </c>
      <c r="Z5" s="37">
        <v>17</v>
      </c>
      <c r="AA5" s="37">
        <v>18</v>
      </c>
      <c r="AB5" s="37">
        <v>19</v>
      </c>
      <c r="AC5" s="37">
        <v>20</v>
      </c>
      <c r="AD5" s="37">
        <v>21</v>
      </c>
      <c r="AE5" s="37">
        <v>22</v>
      </c>
      <c r="AF5" s="37">
        <v>23</v>
      </c>
      <c r="AG5" s="37">
        <v>24</v>
      </c>
      <c r="AH5" s="37">
        <v>25</v>
      </c>
      <c r="AI5" s="37">
        <v>26</v>
      </c>
      <c r="AJ5" s="37">
        <v>27</v>
      </c>
      <c r="AK5" s="37">
        <v>28</v>
      </c>
      <c r="AL5" s="37">
        <v>29</v>
      </c>
      <c r="AM5" s="37">
        <v>30</v>
      </c>
      <c r="AN5" s="37">
        <v>31</v>
      </c>
      <c r="AO5" s="37">
        <v>32</v>
      </c>
      <c r="AP5" s="37">
        <v>33</v>
      </c>
      <c r="AQ5" s="37">
        <v>34</v>
      </c>
      <c r="AR5" s="37">
        <v>35</v>
      </c>
      <c r="AS5" s="37">
        <v>36</v>
      </c>
      <c r="AT5" s="37">
        <v>37</v>
      </c>
      <c r="AU5" s="37">
        <v>38</v>
      </c>
      <c r="AV5" s="37">
        <v>39</v>
      </c>
      <c r="AW5" s="37">
        <v>40</v>
      </c>
      <c r="AX5" s="37">
        <v>41</v>
      </c>
      <c r="AY5" s="37">
        <v>42</v>
      </c>
      <c r="AZ5" s="37">
        <v>43</v>
      </c>
      <c r="BA5" s="37">
        <v>44</v>
      </c>
      <c r="BB5" s="37">
        <v>45</v>
      </c>
      <c r="BC5" s="37">
        <v>46</v>
      </c>
      <c r="BD5" s="37">
        <v>47</v>
      </c>
      <c r="BE5" s="37">
        <v>48</v>
      </c>
      <c r="BF5" s="37">
        <v>49</v>
      </c>
      <c r="BG5" s="37">
        <v>50</v>
      </c>
      <c r="BH5" s="37">
        <v>51</v>
      </c>
      <c r="BI5" s="38">
        <v>52</v>
      </c>
    </row>
    <row r="6" spans="1:61" ht="18.75" x14ac:dyDescent="0.25">
      <c r="A6" s="26"/>
      <c r="B6" s="13" t="s">
        <v>23</v>
      </c>
      <c r="C6" s="18"/>
      <c r="D6" s="19"/>
      <c r="E6" s="13"/>
      <c r="F6" s="13"/>
      <c r="G6" s="13"/>
      <c r="H6" s="20">
        <f>IFERROR(AVERAGE(H7:H12),"-")</f>
        <v>0.85</v>
      </c>
      <c r="I6" s="21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40"/>
    </row>
    <row r="7" spans="1:61" ht="18.75" outlineLevel="1" x14ac:dyDescent="0.25">
      <c r="A7" s="26"/>
      <c r="B7" s="23" t="s">
        <v>12</v>
      </c>
      <c r="C7" s="17" t="s">
        <v>13</v>
      </c>
      <c r="D7" s="41">
        <v>1</v>
      </c>
      <c r="E7" s="42">
        <v>2</v>
      </c>
      <c r="F7" s="42">
        <v>2</v>
      </c>
      <c r="G7" s="42">
        <v>1</v>
      </c>
      <c r="H7" s="43">
        <v>1</v>
      </c>
      <c r="I7" s="44" t="str">
        <f>IF(D7="","",IF(AND(F7&gt;=D7,(D7+E7-1)&gt;=F7),"On Time","Out of Time"))</f>
        <v>On Time</v>
      </c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40"/>
    </row>
    <row r="8" spans="1:61" ht="18.75" outlineLevel="1" x14ac:dyDescent="0.25">
      <c r="A8" s="26"/>
      <c r="B8" s="24" t="s">
        <v>14</v>
      </c>
      <c r="C8" s="16" t="s">
        <v>13</v>
      </c>
      <c r="D8" s="45">
        <v>1</v>
      </c>
      <c r="E8" s="46">
        <v>4</v>
      </c>
      <c r="F8" s="46">
        <v>1</v>
      </c>
      <c r="G8" s="46">
        <v>4</v>
      </c>
      <c r="H8" s="47">
        <v>0.7</v>
      </c>
      <c r="I8" s="48" t="str">
        <f t="shared" ref="I8:I36" si="0">IF(D8="","",IF(AND(F8&gt;=D8,(D8+E8-1)&gt;=F8),"On Time","Out of Time"))</f>
        <v>On Time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40"/>
    </row>
    <row r="9" spans="1:61" ht="18.75" outlineLevel="1" x14ac:dyDescent="0.25">
      <c r="A9" s="26"/>
      <c r="B9" s="24" t="s">
        <v>16</v>
      </c>
      <c r="C9" s="16" t="s">
        <v>17</v>
      </c>
      <c r="D9" s="45">
        <v>5</v>
      </c>
      <c r="E9" s="46">
        <v>3</v>
      </c>
      <c r="F9" s="46"/>
      <c r="G9" s="46"/>
      <c r="H9" s="47"/>
      <c r="I9" s="48" t="str">
        <f t="shared" si="0"/>
        <v>Out of Time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40"/>
    </row>
    <row r="10" spans="1:61" ht="18.75" outlineLevel="1" x14ac:dyDescent="0.25">
      <c r="A10" s="26"/>
      <c r="B10" s="24" t="s">
        <v>18</v>
      </c>
      <c r="C10" s="16" t="s">
        <v>13</v>
      </c>
      <c r="D10" s="45">
        <v>5</v>
      </c>
      <c r="E10" s="46">
        <v>2</v>
      </c>
      <c r="F10" s="46"/>
      <c r="G10" s="46"/>
      <c r="H10" s="47"/>
      <c r="I10" s="48" t="str">
        <f t="shared" si="0"/>
        <v>Out of Time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40"/>
    </row>
    <row r="11" spans="1:61" ht="18.75" outlineLevel="1" x14ac:dyDescent="0.25">
      <c r="A11" s="26"/>
      <c r="B11" s="24" t="s">
        <v>19</v>
      </c>
      <c r="C11" s="16" t="s">
        <v>17</v>
      </c>
      <c r="D11" s="45">
        <v>7</v>
      </c>
      <c r="E11" s="46">
        <v>3</v>
      </c>
      <c r="F11" s="46"/>
      <c r="G11" s="46"/>
      <c r="H11" s="47"/>
      <c r="I11" s="48" t="str">
        <f t="shared" si="0"/>
        <v>Out of Time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40"/>
    </row>
    <row r="12" spans="1:61" ht="37.5" outlineLevel="1" x14ac:dyDescent="0.25">
      <c r="A12" s="26"/>
      <c r="B12" s="25" t="s">
        <v>21</v>
      </c>
      <c r="C12" s="16" t="s">
        <v>13</v>
      </c>
      <c r="D12" s="45">
        <v>7</v>
      </c>
      <c r="E12" s="46">
        <v>3</v>
      </c>
      <c r="F12" s="46"/>
      <c r="G12" s="46"/>
      <c r="H12" s="47"/>
      <c r="I12" s="48" t="str">
        <f t="shared" si="0"/>
        <v>Out of Time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40"/>
    </row>
    <row r="13" spans="1:61" ht="18.75" x14ac:dyDescent="0.25">
      <c r="A13" s="26"/>
      <c r="B13" s="13" t="s">
        <v>24</v>
      </c>
      <c r="C13" s="18"/>
      <c r="D13" s="19"/>
      <c r="E13" s="13"/>
      <c r="F13" s="13"/>
      <c r="G13" s="13"/>
      <c r="H13" s="20" t="str">
        <f>IFERROR(AVERAGE(H14:H16),"-")</f>
        <v>-</v>
      </c>
      <c r="I13" s="21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40"/>
    </row>
    <row r="14" spans="1:61" ht="37.5" outlineLevel="1" x14ac:dyDescent="0.25">
      <c r="A14" s="26"/>
      <c r="B14" s="25" t="s">
        <v>22</v>
      </c>
      <c r="C14" s="59" t="s">
        <v>25</v>
      </c>
      <c r="D14" s="45">
        <v>9</v>
      </c>
      <c r="E14" s="46">
        <v>3</v>
      </c>
      <c r="F14" s="46"/>
      <c r="G14" s="46"/>
      <c r="H14" s="47"/>
      <c r="I14" s="48" t="str">
        <f t="shared" si="0"/>
        <v>Out of Time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40"/>
    </row>
    <row r="15" spans="1:61" ht="37.5" outlineLevel="1" x14ac:dyDescent="0.25">
      <c r="A15" s="26"/>
      <c r="B15" s="25" t="s">
        <v>26</v>
      </c>
      <c r="C15" s="59" t="s">
        <v>25</v>
      </c>
      <c r="D15" s="45">
        <v>9</v>
      </c>
      <c r="E15" s="46">
        <v>12</v>
      </c>
      <c r="F15" s="46"/>
      <c r="G15" s="46"/>
      <c r="H15" s="47"/>
      <c r="I15" s="48" t="str">
        <f t="shared" si="0"/>
        <v>Out of Time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40"/>
    </row>
    <row r="16" spans="1:61" ht="37.5" outlineLevel="1" x14ac:dyDescent="0.25">
      <c r="A16" s="26"/>
      <c r="B16" s="25" t="s">
        <v>27</v>
      </c>
      <c r="C16" s="59" t="s">
        <v>28</v>
      </c>
      <c r="D16" s="45">
        <v>21</v>
      </c>
      <c r="E16" s="46">
        <v>2</v>
      </c>
      <c r="F16" s="46"/>
      <c r="G16" s="46"/>
      <c r="H16" s="47"/>
      <c r="I16" s="48" t="str">
        <f t="shared" si="0"/>
        <v>Out of Time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40"/>
    </row>
    <row r="17" spans="1:61" ht="18.75" outlineLevel="1" x14ac:dyDescent="0.25">
      <c r="A17" s="26"/>
      <c r="B17" s="13" t="s">
        <v>30</v>
      </c>
      <c r="C17" s="18"/>
      <c r="D17" s="19"/>
      <c r="E17" s="13"/>
      <c r="F17" s="13"/>
      <c r="G17" s="13"/>
      <c r="H17" s="20" t="str">
        <f>IFERROR(AVERAGE(H18:H19),"-")</f>
        <v>-</v>
      </c>
      <c r="I17" s="21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40"/>
    </row>
    <row r="18" spans="1:61" ht="37.5" outlineLevel="1" x14ac:dyDescent="0.25">
      <c r="A18" s="26"/>
      <c r="B18" s="25" t="s">
        <v>29</v>
      </c>
      <c r="C18" s="59" t="s">
        <v>28</v>
      </c>
      <c r="D18" s="45">
        <v>21</v>
      </c>
      <c r="E18" s="46">
        <v>4</v>
      </c>
      <c r="F18" s="46"/>
      <c r="G18" s="46"/>
      <c r="H18" s="47"/>
      <c r="I18" s="48" t="str">
        <f t="shared" si="0"/>
        <v>Out of Time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40"/>
    </row>
    <row r="19" spans="1:61" ht="37.5" outlineLevel="1" x14ac:dyDescent="0.25">
      <c r="A19" s="26"/>
      <c r="B19" s="25" t="s">
        <v>31</v>
      </c>
      <c r="C19" s="59" t="s">
        <v>28</v>
      </c>
      <c r="D19" s="45">
        <v>25</v>
      </c>
      <c r="E19" s="46">
        <v>5</v>
      </c>
      <c r="F19" s="46"/>
      <c r="G19" s="46"/>
      <c r="H19" s="47"/>
      <c r="I19" s="48" t="str">
        <f t="shared" si="0"/>
        <v>Out of Time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40"/>
    </row>
    <row r="20" spans="1:61" ht="18.75" outlineLevel="1" x14ac:dyDescent="0.25">
      <c r="A20" s="26"/>
      <c r="B20" s="13" t="s">
        <v>34</v>
      </c>
      <c r="C20" s="18"/>
      <c r="D20" s="19"/>
      <c r="E20" s="13"/>
      <c r="F20" s="13"/>
      <c r="G20" s="13"/>
      <c r="H20" s="20" t="str">
        <f>IFERROR(AVERAGE(H21:H28),"-")</f>
        <v>-</v>
      </c>
      <c r="I20" s="21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40"/>
    </row>
    <row r="21" spans="1:61" ht="37.5" outlineLevel="1" x14ac:dyDescent="0.25">
      <c r="A21" s="26"/>
      <c r="B21" s="25" t="s">
        <v>45</v>
      </c>
      <c r="C21" s="59" t="s">
        <v>28</v>
      </c>
      <c r="D21" s="45">
        <v>25</v>
      </c>
      <c r="E21" s="46">
        <v>4</v>
      </c>
      <c r="F21" s="46"/>
      <c r="G21" s="46"/>
      <c r="H21" s="47"/>
      <c r="I21" s="48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40"/>
    </row>
    <row r="22" spans="1:61" ht="37.5" outlineLevel="1" x14ac:dyDescent="0.25">
      <c r="A22" s="26"/>
      <c r="B22" s="25" t="s">
        <v>37</v>
      </c>
      <c r="C22" s="16" t="s">
        <v>33</v>
      </c>
      <c r="D22" s="45">
        <v>25</v>
      </c>
      <c r="E22" s="46">
        <v>15</v>
      </c>
      <c r="F22" s="46"/>
      <c r="G22" s="46"/>
      <c r="H22" s="47"/>
      <c r="I22" s="48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40"/>
    </row>
    <row r="23" spans="1:61" ht="37.5" outlineLevel="1" x14ac:dyDescent="0.25">
      <c r="A23" s="26"/>
      <c r="B23" s="25" t="s">
        <v>35</v>
      </c>
      <c r="C23" s="16" t="s">
        <v>33</v>
      </c>
      <c r="D23" s="45">
        <v>30</v>
      </c>
      <c r="E23" s="46">
        <v>8</v>
      </c>
      <c r="F23" s="46"/>
      <c r="G23" s="46"/>
      <c r="H23" s="47"/>
      <c r="I23" s="48" t="str">
        <f t="shared" si="0"/>
        <v>Out of Time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40"/>
    </row>
    <row r="24" spans="1:61" ht="40.5" customHeight="1" outlineLevel="1" x14ac:dyDescent="0.25">
      <c r="A24" s="26"/>
      <c r="B24" s="25" t="s">
        <v>38</v>
      </c>
      <c r="C24" s="59" t="s">
        <v>39</v>
      </c>
      <c r="D24" s="45">
        <v>30</v>
      </c>
      <c r="E24" s="46">
        <v>3</v>
      </c>
      <c r="F24" s="46"/>
      <c r="G24" s="46"/>
      <c r="H24" s="47"/>
      <c r="I24" s="48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40"/>
    </row>
    <row r="25" spans="1:61" ht="37.5" outlineLevel="1" x14ac:dyDescent="0.25">
      <c r="A25" s="26"/>
      <c r="B25" s="25" t="s">
        <v>32</v>
      </c>
      <c r="C25" s="16" t="s">
        <v>33</v>
      </c>
      <c r="D25" s="45">
        <v>30</v>
      </c>
      <c r="E25" s="46">
        <v>4</v>
      </c>
      <c r="F25" s="46"/>
      <c r="G25" s="46"/>
      <c r="H25" s="47"/>
      <c r="I25" s="48" t="str">
        <f t="shared" si="0"/>
        <v>Out of Time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40"/>
    </row>
    <row r="26" spans="1:61" ht="37.5" outlineLevel="1" x14ac:dyDescent="0.25">
      <c r="A26" s="26"/>
      <c r="B26" s="25" t="s">
        <v>36</v>
      </c>
      <c r="C26" s="16" t="s">
        <v>33</v>
      </c>
      <c r="D26" s="45">
        <v>30</v>
      </c>
      <c r="E26" s="46">
        <v>8</v>
      </c>
      <c r="F26" s="46"/>
      <c r="G26" s="46"/>
      <c r="H26" s="47"/>
      <c r="I26" s="48" t="str">
        <f t="shared" si="0"/>
        <v>Out of Time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40"/>
    </row>
    <row r="27" spans="1:61" ht="37.5" outlineLevel="1" x14ac:dyDescent="0.25">
      <c r="A27" s="26"/>
      <c r="B27" s="25" t="s">
        <v>40</v>
      </c>
      <c r="C27" s="59" t="s">
        <v>39</v>
      </c>
      <c r="D27" s="45">
        <v>35</v>
      </c>
      <c r="E27" s="46">
        <v>4</v>
      </c>
      <c r="F27" s="46"/>
      <c r="G27" s="46"/>
      <c r="H27" s="47"/>
      <c r="I27" s="48" t="str">
        <f t="shared" si="0"/>
        <v>Out of Time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40"/>
    </row>
    <row r="28" spans="1:61" ht="37.5" outlineLevel="1" x14ac:dyDescent="0.25">
      <c r="A28" s="26"/>
      <c r="B28" s="25" t="s">
        <v>41</v>
      </c>
      <c r="C28" s="59" t="s">
        <v>28</v>
      </c>
      <c r="D28" s="45">
        <v>38</v>
      </c>
      <c r="E28" s="46">
        <v>2</v>
      </c>
      <c r="F28" s="46"/>
      <c r="G28" s="46"/>
      <c r="H28" s="47"/>
      <c r="I28" s="48" t="str">
        <f t="shared" si="0"/>
        <v>Out of Time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40"/>
    </row>
    <row r="29" spans="1:61" ht="18.75" outlineLevel="1" x14ac:dyDescent="0.25">
      <c r="A29" s="26"/>
      <c r="B29" s="13" t="s">
        <v>42</v>
      </c>
      <c r="C29" s="18"/>
      <c r="D29" s="19"/>
      <c r="E29" s="13"/>
      <c r="F29" s="13"/>
      <c r="G29" s="13"/>
      <c r="H29" s="20" t="str">
        <f>IFERROR(AVERAGE(H30:H31),"-")</f>
        <v>-</v>
      </c>
      <c r="I29" s="21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40"/>
    </row>
    <row r="30" spans="1:61" ht="37.5" outlineLevel="1" x14ac:dyDescent="0.25">
      <c r="A30" s="26"/>
      <c r="B30" s="25" t="s">
        <v>43</v>
      </c>
      <c r="C30" s="59" t="s">
        <v>28</v>
      </c>
      <c r="D30" s="45">
        <v>38</v>
      </c>
      <c r="E30" s="46">
        <v>2</v>
      </c>
      <c r="F30" s="46"/>
      <c r="G30" s="46"/>
      <c r="H30" s="47"/>
      <c r="I30" s="48" t="str">
        <f t="shared" si="0"/>
        <v>Out of Time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40"/>
    </row>
    <row r="31" spans="1:61" ht="18.75" outlineLevel="1" x14ac:dyDescent="0.25">
      <c r="A31" s="26"/>
      <c r="B31" s="25" t="s">
        <v>44</v>
      </c>
      <c r="C31" s="16" t="s">
        <v>33</v>
      </c>
      <c r="D31" s="45">
        <v>40</v>
      </c>
      <c r="E31" s="46">
        <v>4</v>
      </c>
      <c r="F31" s="46"/>
      <c r="G31" s="46"/>
      <c r="H31" s="47"/>
      <c r="I31" s="48" t="str">
        <f t="shared" si="0"/>
        <v>Out of Time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40"/>
    </row>
    <row r="32" spans="1:61" ht="18.75" outlineLevel="1" x14ac:dyDescent="0.25">
      <c r="A32" s="26"/>
      <c r="B32" s="13" t="s">
        <v>46</v>
      </c>
      <c r="C32" s="18"/>
      <c r="D32" s="19"/>
      <c r="E32" s="13"/>
      <c r="F32" s="13"/>
      <c r="G32" s="13"/>
      <c r="H32" s="20" t="str">
        <f>IFERROR(AVERAGE(H33:H37),"-")</f>
        <v>-</v>
      </c>
      <c r="I32" s="21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40"/>
    </row>
    <row r="33" spans="1:61" ht="18.75" outlineLevel="1" x14ac:dyDescent="0.25">
      <c r="A33" s="26"/>
      <c r="B33" s="25" t="s">
        <v>47</v>
      </c>
      <c r="C33" s="16" t="s">
        <v>33</v>
      </c>
      <c r="D33" s="45">
        <v>40</v>
      </c>
      <c r="E33" s="46">
        <v>6</v>
      </c>
      <c r="F33" s="46"/>
      <c r="G33" s="46"/>
      <c r="H33" s="47"/>
      <c r="I33" s="48" t="str">
        <f t="shared" si="0"/>
        <v>Out of Time</v>
      </c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40"/>
    </row>
    <row r="34" spans="1:61" ht="37.5" outlineLevel="1" x14ac:dyDescent="0.25">
      <c r="A34" s="26"/>
      <c r="B34" s="25" t="s">
        <v>48</v>
      </c>
      <c r="C34" s="59" t="s">
        <v>49</v>
      </c>
      <c r="D34" s="45">
        <v>46</v>
      </c>
      <c r="E34" s="46">
        <v>3</v>
      </c>
      <c r="F34" s="46"/>
      <c r="G34" s="46"/>
      <c r="H34" s="47"/>
      <c r="I34" s="48" t="str">
        <f t="shared" si="0"/>
        <v>Out of Time</v>
      </c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40"/>
    </row>
    <row r="35" spans="1:61" ht="18.75" outlineLevel="1" x14ac:dyDescent="0.25">
      <c r="A35" s="26"/>
      <c r="B35" s="25" t="s">
        <v>50</v>
      </c>
      <c r="C35" s="16" t="s">
        <v>33</v>
      </c>
      <c r="D35" s="45">
        <v>49</v>
      </c>
      <c r="E35" s="46">
        <v>2</v>
      </c>
      <c r="F35" s="46"/>
      <c r="G35" s="46"/>
      <c r="H35" s="47"/>
      <c r="I35" s="48" t="str">
        <f t="shared" si="0"/>
        <v>Out of Time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40"/>
    </row>
    <row r="36" spans="1:61" ht="37.5" outlineLevel="1" x14ac:dyDescent="0.25">
      <c r="A36" s="26"/>
      <c r="B36" s="25" t="s">
        <v>51</v>
      </c>
      <c r="C36" s="59" t="s">
        <v>28</v>
      </c>
      <c r="D36" s="45">
        <v>40</v>
      </c>
      <c r="E36" s="46">
        <v>12</v>
      </c>
      <c r="F36" s="46"/>
      <c r="G36" s="46"/>
      <c r="H36" s="47"/>
      <c r="I36" s="48" t="str">
        <f t="shared" si="0"/>
        <v>Out of Time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40"/>
    </row>
    <row r="37" spans="1:61" ht="18.75" outlineLevel="1" x14ac:dyDescent="0.25">
      <c r="A37" s="26"/>
      <c r="B37" s="12"/>
      <c r="C37" s="15"/>
      <c r="D37" s="49"/>
      <c r="E37" s="50"/>
      <c r="F37" s="50"/>
      <c r="G37" s="50"/>
      <c r="H37" s="51"/>
      <c r="I37" s="52" t="str">
        <f t="shared" ref="I37" si="1">IF(D37="","",IF(AND(F37&gt;=D37,(D37+E37-1)&gt;=F37),"On Time","Out of Time"))</f>
        <v/>
      </c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4"/>
    </row>
    <row r="39" spans="1:61" x14ac:dyDescent="0.25">
      <c r="B39" s="9"/>
      <c r="J39" s="56">
        <f t="shared" ref="J39:AO39" si="2">J5</f>
        <v>1</v>
      </c>
      <c r="K39" s="56">
        <f t="shared" si="2"/>
        <v>2</v>
      </c>
      <c r="L39" s="56">
        <f t="shared" si="2"/>
        <v>3</v>
      </c>
      <c r="M39" s="56">
        <f t="shared" si="2"/>
        <v>4</v>
      </c>
      <c r="N39" s="56">
        <f t="shared" si="2"/>
        <v>5</v>
      </c>
      <c r="O39" s="56">
        <f t="shared" si="2"/>
        <v>6</v>
      </c>
      <c r="P39" s="56">
        <f t="shared" si="2"/>
        <v>7</v>
      </c>
      <c r="Q39" s="56">
        <f t="shared" si="2"/>
        <v>8</v>
      </c>
      <c r="R39" s="56">
        <f t="shared" si="2"/>
        <v>9</v>
      </c>
      <c r="S39" s="56">
        <f t="shared" si="2"/>
        <v>10</v>
      </c>
      <c r="T39" s="56">
        <f t="shared" si="2"/>
        <v>11</v>
      </c>
      <c r="U39" s="56">
        <f t="shared" si="2"/>
        <v>12</v>
      </c>
      <c r="V39" s="56">
        <f t="shared" si="2"/>
        <v>13</v>
      </c>
      <c r="W39" s="56">
        <f t="shared" si="2"/>
        <v>14</v>
      </c>
      <c r="X39" s="56">
        <f t="shared" si="2"/>
        <v>15</v>
      </c>
      <c r="Y39" s="56">
        <f t="shared" si="2"/>
        <v>16</v>
      </c>
      <c r="Z39" s="56">
        <f t="shared" si="2"/>
        <v>17</v>
      </c>
      <c r="AA39" s="56">
        <f t="shared" si="2"/>
        <v>18</v>
      </c>
      <c r="AB39" s="56">
        <f t="shared" si="2"/>
        <v>19</v>
      </c>
      <c r="AC39" s="56">
        <f t="shared" si="2"/>
        <v>20</v>
      </c>
      <c r="AD39" s="56">
        <f t="shared" si="2"/>
        <v>21</v>
      </c>
      <c r="AE39" s="56">
        <f t="shared" si="2"/>
        <v>22</v>
      </c>
      <c r="AF39" s="56">
        <f t="shared" si="2"/>
        <v>23</v>
      </c>
      <c r="AG39" s="56">
        <f t="shared" si="2"/>
        <v>24</v>
      </c>
      <c r="AH39" s="56">
        <f t="shared" si="2"/>
        <v>25</v>
      </c>
      <c r="AI39" s="56">
        <f t="shared" si="2"/>
        <v>26</v>
      </c>
      <c r="AJ39" s="56">
        <f t="shared" si="2"/>
        <v>27</v>
      </c>
      <c r="AK39" s="56">
        <f t="shared" si="2"/>
        <v>28</v>
      </c>
      <c r="AL39" s="56">
        <f t="shared" si="2"/>
        <v>29</v>
      </c>
      <c r="AM39" s="56">
        <f t="shared" si="2"/>
        <v>30</v>
      </c>
      <c r="AN39" s="56">
        <f t="shared" si="2"/>
        <v>31</v>
      </c>
      <c r="AO39" s="56">
        <f t="shared" si="2"/>
        <v>32</v>
      </c>
      <c r="AP39" s="56">
        <f t="shared" ref="AP39:BI39" si="3">AP5</f>
        <v>33</v>
      </c>
      <c r="AQ39" s="56">
        <f t="shared" si="3"/>
        <v>34</v>
      </c>
      <c r="AR39" s="56">
        <f t="shared" si="3"/>
        <v>35</v>
      </c>
      <c r="AS39" s="56">
        <f t="shared" si="3"/>
        <v>36</v>
      </c>
      <c r="AT39" s="56">
        <f t="shared" si="3"/>
        <v>37</v>
      </c>
      <c r="AU39" s="56">
        <f t="shared" si="3"/>
        <v>38</v>
      </c>
      <c r="AV39" s="56">
        <f t="shared" si="3"/>
        <v>39</v>
      </c>
      <c r="AW39" s="56">
        <f t="shared" si="3"/>
        <v>40</v>
      </c>
      <c r="AX39" s="56">
        <f t="shared" si="3"/>
        <v>41</v>
      </c>
      <c r="AY39" s="56">
        <f t="shared" si="3"/>
        <v>42</v>
      </c>
      <c r="AZ39" s="56">
        <f t="shared" si="3"/>
        <v>43</v>
      </c>
      <c r="BA39" s="56">
        <f t="shared" si="3"/>
        <v>44</v>
      </c>
      <c r="BB39" s="56">
        <f t="shared" si="3"/>
        <v>45</v>
      </c>
      <c r="BC39" s="56">
        <f t="shared" si="3"/>
        <v>46</v>
      </c>
      <c r="BD39" s="56">
        <f t="shared" si="3"/>
        <v>47</v>
      </c>
      <c r="BE39" s="56">
        <f t="shared" si="3"/>
        <v>48</v>
      </c>
      <c r="BF39" s="56">
        <f t="shared" si="3"/>
        <v>49</v>
      </c>
      <c r="BG39" s="56">
        <f t="shared" si="3"/>
        <v>50</v>
      </c>
      <c r="BH39" s="56">
        <f t="shared" si="3"/>
        <v>51</v>
      </c>
      <c r="BI39" s="56">
        <f t="shared" si="3"/>
        <v>52</v>
      </c>
    </row>
    <row r="40" spans="1:61" ht="18.75" x14ac:dyDescent="0.25">
      <c r="I40" s="57" t="s">
        <v>20</v>
      </c>
      <c r="J40" s="58">
        <f>IFERROR(COUNTIFS($I$6:$I$37,"On Time",$D$6:$D$37,J$39)/COUNTIFS($D$6:$D$37,J$39),"")</f>
        <v>1</v>
      </c>
      <c r="K40" s="58" t="str">
        <f t="shared" ref="K40:BI40" si="4">IFERROR(COUNTIFS($I$6:$I$37,"On Time",$D$6:$D$37,K$39)/COUNTIFS($D$6:$D$37,K$39),"")</f>
        <v/>
      </c>
      <c r="L40" s="58" t="str">
        <f t="shared" si="4"/>
        <v/>
      </c>
      <c r="M40" s="58" t="str">
        <f t="shared" si="4"/>
        <v/>
      </c>
      <c r="N40" s="58">
        <f t="shared" si="4"/>
        <v>0</v>
      </c>
      <c r="O40" s="58" t="str">
        <f t="shared" si="4"/>
        <v/>
      </c>
      <c r="P40" s="58">
        <f t="shared" si="4"/>
        <v>0</v>
      </c>
      <c r="Q40" s="58" t="str">
        <f t="shared" si="4"/>
        <v/>
      </c>
      <c r="R40" s="58">
        <f t="shared" si="4"/>
        <v>0</v>
      </c>
      <c r="S40" s="58" t="str">
        <f t="shared" si="4"/>
        <v/>
      </c>
      <c r="T40" s="58" t="str">
        <f t="shared" si="4"/>
        <v/>
      </c>
      <c r="U40" s="58" t="str">
        <f t="shared" si="4"/>
        <v/>
      </c>
      <c r="V40" s="58" t="str">
        <f t="shared" si="4"/>
        <v/>
      </c>
      <c r="W40" s="58" t="str">
        <f t="shared" si="4"/>
        <v/>
      </c>
      <c r="X40" s="58" t="str">
        <f t="shared" si="4"/>
        <v/>
      </c>
      <c r="Y40" s="58" t="str">
        <f t="shared" si="4"/>
        <v/>
      </c>
      <c r="Z40" s="58" t="str">
        <f t="shared" si="4"/>
        <v/>
      </c>
      <c r="AA40" s="58" t="str">
        <f t="shared" si="4"/>
        <v/>
      </c>
      <c r="AB40" s="58" t="str">
        <f t="shared" si="4"/>
        <v/>
      </c>
      <c r="AC40" s="58" t="str">
        <f t="shared" si="4"/>
        <v/>
      </c>
      <c r="AD40" s="58">
        <f t="shared" si="4"/>
        <v>0</v>
      </c>
      <c r="AE40" s="58" t="str">
        <f t="shared" si="4"/>
        <v/>
      </c>
      <c r="AF40" s="58" t="str">
        <f t="shared" si="4"/>
        <v/>
      </c>
      <c r="AG40" s="58" t="str">
        <f t="shared" si="4"/>
        <v/>
      </c>
      <c r="AH40" s="58">
        <f t="shared" si="4"/>
        <v>0</v>
      </c>
      <c r="AI40" s="58" t="str">
        <f t="shared" si="4"/>
        <v/>
      </c>
      <c r="AJ40" s="58" t="str">
        <f t="shared" si="4"/>
        <v/>
      </c>
      <c r="AK40" s="58" t="str">
        <f t="shared" si="4"/>
        <v/>
      </c>
      <c r="AL40" s="58" t="str">
        <f t="shared" si="4"/>
        <v/>
      </c>
      <c r="AM40" s="58">
        <f t="shared" si="4"/>
        <v>0</v>
      </c>
      <c r="AN40" s="58" t="str">
        <f t="shared" si="4"/>
        <v/>
      </c>
      <c r="AO40" s="58" t="str">
        <f t="shared" si="4"/>
        <v/>
      </c>
      <c r="AP40" s="58" t="str">
        <f t="shared" si="4"/>
        <v/>
      </c>
      <c r="AQ40" s="58" t="str">
        <f t="shared" si="4"/>
        <v/>
      </c>
      <c r="AR40" s="58">
        <f t="shared" si="4"/>
        <v>0</v>
      </c>
      <c r="AS40" s="58" t="str">
        <f t="shared" si="4"/>
        <v/>
      </c>
      <c r="AT40" s="58" t="str">
        <f t="shared" si="4"/>
        <v/>
      </c>
      <c r="AU40" s="58">
        <f t="shared" si="4"/>
        <v>0</v>
      </c>
      <c r="AV40" s="58" t="str">
        <f t="shared" si="4"/>
        <v/>
      </c>
      <c r="AW40" s="58">
        <f t="shared" si="4"/>
        <v>0</v>
      </c>
      <c r="AX40" s="58" t="str">
        <f t="shared" si="4"/>
        <v/>
      </c>
      <c r="AY40" s="58" t="str">
        <f t="shared" si="4"/>
        <v/>
      </c>
      <c r="AZ40" s="58" t="str">
        <f t="shared" si="4"/>
        <v/>
      </c>
      <c r="BA40" s="58" t="str">
        <f t="shared" si="4"/>
        <v/>
      </c>
      <c r="BB40" s="58" t="str">
        <f t="shared" si="4"/>
        <v/>
      </c>
      <c r="BC40" s="58">
        <f t="shared" si="4"/>
        <v>0</v>
      </c>
      <c r="BD40" s="58" t="str">
        <f t="shared" si="4"/>
        <v/>
      </c>
      <c r="BE40" s="58" t="str">
        <f t="shared" si="4"/>
        <v/>
      </c>
      <c r="BF40" s="58">
        <f t="shared" si="4"/>
        <v>0</v>
      </c>
      <c r="BG40" s="58" t="str">
        <f t="shared" si="4"/>
        <v/>
      </c>
      <c r="BH40" s="58" t="str">
        <f t="shared" si="4"/>
        <v/>
      </c>
      <c r="BI40" s="58" t="str">
        <f t="shared" si="4"/>
        <v/>
      </c>
    </row>
  </sheetData>
  <mergeCells count="13">
    <mergeCell ref="C1:G2"/>
    <mergeCell ref="B4:B5"/>
    <mergeCell ref="Y2:AF2"/>
    <mergeCell ref="C4:C5"/>
    <mergeCell ref="D4:D5"/>
    <mergeCell ref="E4:E5"/>
    <mergeCell ref="F4:F5"/>
    <mergeCell ref="G4:G5"/>
    <mergeCell ref="H4:H5"/>
    <mergeCell ref="M2:Q2"/>
    <mergeCell ref="S2:V2"/>
    <mergeCell ref="I4:I5"/>
    <mergeCell ref="H1:H3"/>
  </mergeCells>
  <conditionalFormatting sqref="J6:BI12 J14:BI20 J23:BI28 J30:BI31 J33:BI37">
    <cfRule type="expression" dxfId="48" priority="233">
      <formula>PercentComplete</formula>
    </cfRule>
    <cfRule type="expression" dxfId="47" priority="234">
      <formula>PercentCompleteBeyond</formula>
    </cfRule>
    <cfRule type="expression" dxfId="46" priority="235">
      <formula>Actual</formula>
    </cfRule>
    <cfRule type="expression" dxfId="45" priority="236">
      <formula>ActualBeyond</formula>
    </cfRule>
    <cfRule type="expression" dxfId="44" priority="237">
      <formula>Plan</formula>
    </cfRule>
    <cfRule type="expression" dxfId="43" priority="238">
      <formula>J$5=period_selected</formula>
    </cfRule>
    <cfRule type="expression" dxfId="42" priority="240">
      <formula>MOD(COLUMN(),2)</formula>
    </cfRule>
    <cfRule type="expression" dxfId="41" priority="241">
      <formula>MOD(COLUMN(),2)=0</formula>
    </cfRule>
  </conditionalFormatting>
  <conditionalFormatting sqref="J5:BI5">
    <cfRule type="expression" dxfId="40" priority="239">
      <formula>J$5=period_selected</formula>
    </cfRule>
  </conditionalFormatting>
  <conditionalFormatting sqref="J13:BI13">
    <cfRule type="expression" dxfId="39" priority="33">
      <formula>PercentComplete</formula>
    </cfRule>
    <cfRule type="expression" dxfId="38" priority="34">
      <formula>PercentCompleteBeyond</formula>
    </cfRule>
    <cfRule type="expression" dxfId="37" priority="35">
      <formula>Actual</formula>
    </cfRule>
    <cfRule type="expression" dxfId="36" priority="36">
      <formula>ActualBeyond</formula>
    </cfRule>
    <cfRule type="expression" dxfId="35" priority="37">
      <formula>Plan</formula>
    </cfRule>
    <cfRule type="expression" dxfId="34" priority="38">
      <formula>J$5=period_selected</formula>
    </cfRule>
    <cfRule type="expression" dxfId="33" priority="39">
      <formula>MOD(COLUMN(),2)</formula>
    </cfRule>
    <cfRule type="expression" dxfId="32" priority="40">
      <formula>MOD(COLUMN(),2)=0</formula>
    </cfRule>
  </conditionalFormatting>
  <conditionalFormatting sqref="J22:BI22">
    <cfRule type="expression" dxfId="31" priority="25">
      <formula>PercentComplete</formula>
    </cfRule>
    <cfRule type="expression" dxfId="30" priority="26">
      <formula>PercentCompleteBeyond</formula>
    </cfRule>
    <cfRule type="expression" dxfId="29" priority="27">
      <formula>Actual</formula>
    </cfRule>
    <cfRule type="expression" dxfId="28" priority="28">
      <formula>ActualBeyond</formula>
    </cfRule>
    <cfRule type="expression" dxfId="27" priority="29">
      <formula>Plan</formula>
    </cfRule>
    <cfRule type="expression" dxfId="26" priority="30">
      <formula>J$5=period_selected</formula>
    </cfRule>
    <cfRule type="expression" dxfId="25" priority="31">
      <formula>MOD(COLUMN(),2)</formula>
    </cfRule>
    <cfRule type="expression" dxfId="24" priority="32">
      <formula>MOD(COLUMN(),2)=0</formula>
    </cfRule>
  </conditionalFormatting>
  <conditionalFormatting sqref="J29:BI29">
    <cfRule type="expression" dxfId="23" priority="17">
      <formula>PercentComplete</formula>
    </cfRule>
    <cfRule type="expression" dxfId="22" priority="18">
      <formula>PercentCompleteBeyond</formula>
    </cfRule>
    <cfRule type="expression" dxfId="21" priority="19">
      <formula>Actual</formula>
    </cfRule>
    <cfRule type="expression" dxfId="20" priority="20">
      <formula>ActualBeyond</formula>
    </cfRule>
    <cfRule type="expression" dxfId="19" priority="21">
      <formula>Plan</formula>
    </cfRule>
    <cfRule type="expression" dxfId="18" priority="22">
      <formula>J$5=period_selected</formula>
    </cfRule>
    <cfRule type="expression" dxfId="17" priority="23">
      <formula>MOD(COLUMN(),2)</formula>
    </cfRule>
    <cfRule type="expression" dxfId="16" priority="24">
      <formula>MOD(COLUMN(),2)=0</formula>
    </cfRule>
  </conditionalFormatting>
  <conditionalFormatting sqref="J21:BI21">
    <cfRule type="expression" dxfId="15" priority="9">
      <formula>PercentComplete</formula>
    </cfRule>
    <cfRule type="expression" dxfId="14" priority="10">
      <formula>PercentCompleteBeyond</formula>
    </cfRule>
    <cfRule type="expression" dxfId="13" priority="11">
      <formula>Actual</formula>
    </cfRule>
    <cfRule type="expression" dxfId="12" priority="12">
      <formula>ActualBeyond</formula>
    </cfRule>
    <cfRule type="expression" dxfId="11" priority="13">
      <formula>Plan</formula>
    </cfRule>
    <cfRule type="expression" dxfId="10" priority="14">
      <formula>J$5=period_selected</formula>
    </cfRule>
    <cfRule type="expression" dxfId="9" priority="15">
      <formula>MOD(COLUMN(),2)</formula>
    </cfRule>
    <cfRule type="expression" dxfId="8" priority="16">
      <formula>MOD(COLUMN(),2)=0</formula>
    </cfRule>
  </conditionalFormatting>
  <conditionalFormatting sqref="J32:BI32">
    <cfRule type="expression" dxfId="7" priority="1">
      <formula>PercentComplete</formula>
    </cfRule>
    <cfRule type="expression" dxfId="6" priority="2">
      <formula>PercentCompleteBeyond</formula>
    </cfRule>
    <cfRule type="expression" dxfId="5" priority="3">
      <formula>Actual</formula>
    </cfRule>
    <cfRule type="expression" dxfId="4" priority="4">
      <formula>ActualBeyond</formula>
    </cfRule>
    <cfRule type="expression" dxfId="3" priority="5">
      <formula>Plan</formula>
    </cfRule>
    <cfRule type="expression" dxfId="2" priority="6">
      <formula>J$5=period_selected</formula>
    </cfRule>
    <cfRule type="expression" dxfId="1" priority="7">
      <formula>MOD(COLUMN(),2)</formula>
    </cfRule>
    <cfRule type="expression" dxfId="0" priority="8">
      <formula>MOD(COLUMN(),2)=0</formula>
    </cfRule>
  </conditionalFormatting>
  <dataValidations disablePrompts="1" xWindow="735" yWindow="437" count="14">
    <dataValidation allowBlank="1" showInputMessage="1" showErrorMessage="1" prompt="Project planner uses periods for intervals. Start=1 is period 1 and duration=5 means project spans 5 periods starting from start period. Enter data starting in B5 to update the chart" sqref="A1:B2 C1"/>
    <dataValidation allowBlank="1" showInputMessage="1" showErrorMessage="1" prompt="This legend cell indicates plan duration" sqref="L2"/>
    <dataValidation allowBlank="1" showInputMessage="1" showErrorMessage="1" prompt="This legend cell indicates the percentage of project completed" sqref="R2"/>
    <dataValidation allowBlank="1" showInputMessage="1" showErrorMessage="1" prompt="This legend cell indicates the percentage of project completed beyond plan" sqref="X2"/>
    <dataValidation allowBlank="1" showInputMessage="1" showErrorMessage="1" prompt="Periods are charted from 1 to 60 starting from cell H4 to cell BO4 " sqref="J4"/>
    <dataValidation allowBlank="1" showInputMessage="1" showErrorMessage="1" prompt="Enter plan start period in column C, starting with cell C5" sqref="D4:D5"/>
    <dataValidation allowBlank="1" showInputMessage="1" showErrorMessage="1" prompt="Enter plan duration period in column D, starting with cell D5" sqref="E4:E5"/>
    <dataValidation allowBlank="1" showInputMessage="1" showErrorMessage="1" prompt="Enter actual start period in column E, starting with cell E5" sqref="F4:F5 I4:I5"/>
    <dataValidation allowBlank="1" showInputMessage="1" showErrorMessage="1" prompt="Enter actual duration period in column F, starting with cell F5" sqref="G4:G5"/>
    <dataValidation allowBlank="1" showInputMessage="1" showErrorMessage="1" prompt="Enter the percentage of project completed in column G, starting with cell G5" sqref="H1:H5"/>
    <dataValidation allowBlank="1" showInputMessage="1" showErrorMessage="1" prompt="Select a period to highlight in H2. A Chart legend is in J2 to AI2" sqref="D3:E3 G3"/>
    <dataValidation type="list" errorStyle="warning" allowBlank="1" showInputMessage="1" showErrorMessage="1" error="Type a value from 1 to 60 or select a period from the list-press  CANCEL, ALT+DOWN ARROW, then ENTER to select a value" prompt="Enter a period in the range of 1 to 60 or select a period from the list. Press ALT+DOWN ARROW to navigate the list, then ENTER to select a value" sqref="J2">
      <formula1>$J$5:$BI$5</formula1>
    </dataValidation>
    <dataValidation allowBlank="1" showInputMessage="1" showErrorMessage="1" prompt="Enter activity in column B, starting with cell B5_x000a_" sqref="B4:C5"/>
    <dataValidation allowBlank="1" showInputMessage="1" showErrorMessage="1" prompt="Title of the project. Enter a new title in this cell. Highlight a period in H2. Chart legend is in J2 to AI2" sqref="C1"/>
  </dataValidations>
  <printOptions horizontalCentered="1"/>
  <pageMargins left="0.45" right="0.45" top="0.5" bottom="0.5" header="0.3" footer="0.3"/>
  <pageSetup scale="51" fitToHeight="0" orientation="landscape" r:id="rId1"/>
  <headerFooter differentFirst="1">
    <oddFooter>Page &amp;P o &amp;N</oddFooter>
  </headerFooter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18EC3959-9E76-4CCD-8564-A6E4E66D63A5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Annual Plan - Phase 1</vt:lpstr>
      <vt:lpstr>period_selected</vt:lpstr>
      <vt:lpstr>'Annual Plan - Phase 1'!Print_Titles</vt:lpstr>
      <vt:lpstr>TitleRegion..BO60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José Iván Rodríguez</dc:creator>
  <cp:lastModifiedBy>Daniela Gomez</cp:lastModifiedBy>
  <dcterms:created xsi:type="dcterms:W3CDTF">2016-12-05T05:14:59Z</dcterms:created>
  <dcterms:modified xsi:type="dcterms:W3CDTF">2018-04-02T20:12:39Z</dcterms:modified>
</cp:coreProperties>
</file>